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3250" windowHeight="12720" firstSheet="1" activeTab="1"/>
  </bookViews>
  <sheets>
    <sheet name="报价20221025" sheetId="4" state="hidden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Sheet2!$A$2:$N$32</definedName>
    <definedName name="_xlnm._FilterDatabase" localSheetId="0" hidden="1">报价20221025!$A$2:$I$44</definedName>
  </definedNames>
  <calcPr calcId="162913"/>
</workbook>
</file>

<file path=xl/calcChain.xml><?xml version="1.0" encoding="utf-8"?>
<calcChain xmlns="http://schemas.openxmlformats.org/spreadsheetml/2006/main">
  <c r="M9" i="2" l="1"/>
  <c r="N9" i="2"/>
  <c r="F32" i="2" l="1"/>
  <c r="M32" i="2"/>
  <c r="N32" i="2" s="1"/>
  <c r="H32" i="2"/>
  <c r="M30" i="2"/>
  <c r="N30" i="2" s="1"/>
  <c r="H30" i="2"/>
  <c r="F30" i="2"/>
  <c r="M28" i="2"/>
  <c r="N28" i="2" s="1"/>
  <c r="F28" i="2"/>
  <c r="M27" i="2"/>
  <c r="N27" i="2" s="1"/>
  <c r="H27" i="2"/>
  <c r="F27" i="2"/>
  <c r="M26" i="2"/>
  <c r="N26" i="2" s="1"/>
  <c r="H26" i="2"/>
  <c r="F26" i="2"/>
  <c r="M25" i="2"/>
  <c r="N25" i="2" s="1"/>
  <c r="H25" i="2"/>
  <c r="F25" i="2"/>
  <c r="M24" i="2"/>
  <c r="N24" i="2" s="1"/>
  <c r="H24" i="2"/>
  <c r="F24" i="2"/>
  <c r="M23" i="2"/>
  <c r="N23" i="2" s="1"/>
  <c r="H23" i="2"/>
  <c r="F23" i="2"/>
  <c r="M20" i="2"/>
  <c r="N20" i="2" s="1"/>
  <c r="H20" i="2"/>
  <c r="F20" i="2"/>
  <c r="M17" i="2"/>
  <c r="N17" i="2" s="1"/>
  <c r="H17" i="2"/>
  <c r="F17" i="2"/>
  <c r="M16" i="2"/>
  <c r="N16" i="2" s="1"/>
  <c r="H16" i="2"/>
  <c r="F16" i="2"/>
  <c r="M15" i="2"/>
  <c r="N15" i="2" s="1"/>
  <c r="H15" i="2"/>
  <c r="F15" i="2"/>
  <c r="M14" i="2"/>
  <c r="N14" i="2" s="1"/>
  <c r="H14" i="2"/>
  <c r="F14" i="2"/>
  <c r="M13" i="2"/>
  <c r="N13" i="2" s="1"/>
  <c r="H13" i="2"/>
  <c r="F13" i="2"/>
  <c r="M10" i="2"/>
  <c r="N10" i="2" s="1"/>
  <c r="H10" i="2"/>
  <c r="F10" i="2"/>
  <c r="H9" i="2"/>
  <c r="F9" i="2"/>
  <c r="M8" i="2"/>
  <c r="N8" i="2" s="1"/>
  <c r="H8" i="2"/>
  <c r="F8" i="2"/>
  <c r="M7" i="2"/>
  <c r="N7" i="2" s="1"/>
  <c r="H7" i="2"/>
  <c r="F7" i="2"/>
  <c r="M5" i="2"/>
  <c r="N5" i="2" s="1"/>
  <c r="H5" i="2"/>
  <c r="F5" i="2"/>
  <c r="M3" i="2"/>
  <c r="N3" i="2" s="1"/>
  <c r="H3" i="2"/>
  <c r="F3" i="2"/>
  <c r="I44" i="4"/>
  <c r="H44" i="4"/>
  <c r="F44" i="4"/>
  <c r="I43" i="4"/>
  <c r="H43" i="4"/>
  <c r="F43" i="4"/>
  <c r="E43" i="4"/>
  <c r="H42" i="4"/>
  <c r="I42" i="4" s="1"/>
  <c r="E42" i="4"/>
  <c r="D42" i="4"/>
  <c r="I41" i="4"/>
  <c r="H41" i="4"/>
  <c r="F41" i="4"/>
  <c r="E41" i="4"/>
  <c r="D41" i="4"/>
  <c r="I40" i="4"/>
  <c r="H40" i="4"/>
  <c r="F40" i="4"/>
  <c r="E40" i="4"/>
  <c r="D40" i="4"/>
  <c r="I39" i="4"/>
  <c r="H39" i="4"/>
  <c r="F39" i="4"/>
  <c r="E39" i="4"/>
  <c r="D39" i="4"/>
  <c r="H38" i="4"/>
  <c r="I38" i="4" s="1"/>
  <c r="E38" i="4"/>
  <c r="D38" i="4"/>
  <c r="H37" i="4"/>
  <c r="I37" i="4" s="1"/>
  <c r="F37" i="4"/>
  <c r="E37" i="4"/>
  <c r="D37" i="4"/>
  <c r="I36" i="4"/>
  <c r="H36" i="4"/>
  <c r="F36" i="4"/>
  <c r="E36" i="4"/>
  <c r="D36" i="4"/>
  <c r="H35" i="4"/>
  <c r="I35" i="4" s="1"/>
  <c r="F35" i="4"/>
  <c r="E35" i="4"/>
  <c r="D35" i="4"/>
  <c r="I34" i="4"/>
  <c r="H34" i="4"/>
  <c r="E34" i="4"/>
  <c r="D34" i="4"/>
  <c r="H33" i="4"/>
  <c r="I33" i="4" s="1"/>
  <c r="E33" i="4"/>
  <c r="D33" i="4"/>
  <c r="I32" i="4"/>
  <c r="H32" i="4"/>
  <c r="F32" i="4"/>
  <c r="E32" i="4"/>
  <c r="D32" i="4"/>
  <c r="H31" i="4"/>
  <c r="I31" i="4" s="1"/>
  <c r="F31" i="4"/>
  <c r="E31" i="4"/>
  <c r="D31" i="4"/>
  <c r="I30" i="4"/>
  <c r="H30" i="4"/>
  <c r="F30" i="4"/>
  <c r="E30" i="4"/>
  <c r="D30" i="4"/>
  <c r="I29" i="4"/>
  <c r="H29" i="4"/>
  <c r="F29" i="4"/>
  <c r="E29" i="4"/>
  <c r="D29" i="4"/>
  <c r="H28" i="4"/>
  <c r="I28" i="4" s="1"/>
  <c r="F28" i="4"/>
  <c r="E28" i="4"/>
  <c r="D28" i="4"/>
  <c r="H27" i="4"/>
  <c r="I27" i="4" s="1"/>
  <c r="F27" i="4"/>
  <c r="E27" i="4"/>
  <c r="D27" i="4"/>
  <c r="I26" i="4"/>
  <c r="H26" i="4"/>
  <c r="E26" i="4"/>
  <c r="D26" i="4"/>
  <c r="I25" i="4"/>
  <c r="H25" i="4"/>
  <c r="F25" i="4"/>
  <c r="E25" i="4"/>
  <c r="D25" i="4"/>
  <c r="I24" i="4"/>
  <c r="H24" i="4"/>
  <c r="F24" i="4"/>
  <c r="E24" i="4"/>
  <c r="D24" i="4"/>
  <c r="H23" i="4"/>
  <c r="I23" i="4" s="1"/>
  <c r="F23" i="4"/>
  <c r="E23" i="4"/>
  <c r="D23" i="4"/>
  <c r="H22" i="4"/>
  <c r="I22" i="4" s="1"/>
  <c r="F22" i="4"/>
  <c r="E22" i="4"/>
  <c r="D22" i="4"/>
  <c r="I21" i="4"/>
  <c r="H21" i="4"/>
  <c r="F21" i="4"/>
  <c r="E21" i="4"/>
  <c r="D21" i="4"/>
  <c r="I20" i="4"/>
  <c r="H20" i="4"/>
  <c r="F20" i="4"/>
  <c r="E20" i="4"/>
  <c r="D20" i="4"/>
  <c r="I19" i="4"/>
  <c r="H19" i="4"/>
  <c r="F19" i="4"/>
  <c r="E19" i="4"/>
  <c r="D19" i="4"/>
  <c r="H18" i="4"/>
  <c r="I18" i="4" s="1"/>
  <c r="F18" i="4"/>
  <c r="E18" i="4"/>
  <c r="D18" i="4"/>
  <c r="I17" i="4"/>
  <c r="H17" i="4"/>
  <c r="F17" i="4"/>
  <c r="E17" i="4"/>
  <c r="D17" i="4"/>
  <c r="I16" i="4"/>
  <c r="H16" i="4"/>
  <c r="F16" i="4"/>
  <c r="E16" i="4"/>
  <c r="D16" i="4"/>
  <c r="H15" i="4"/>
  <c r="I15" i="4" s="1"/>
  <c r="F15" i="4"/>
  <c r="E15" i="4"/>
  <c r="D15" i="4"/>
  <c r="H14" i="4"/>
  <c r="I14" i="4" s="1"/>
  <c r="F14" i="4"/>
  <c r="E14" i="4"/>
  <c r="D14" i="4"/>
  <c r="I13" i="4"/>
  <c r="H13" i="4"/>
  <c r="F13" i="4"/>
  <c r="E13" i="4"/>
  <c r="D13" i="4"/>
  <c r="I12" i="4"/>
  <c r="H12" i="4"/>
  <c r="F12" i="4"/>
  <c r="E12" i="4"/>
  <c r="D12" i="4"/>
  <c r="I11" i="4"/>
  <c r="H11" i="4"/>
  <c r="F11" i="4"/>
  <c r="E11" i="4"/>
  <c r="D11" i="4"/>
  <c r="H10" i="4"/>
  <c r="I10" i="4" s="1"/>
  <c r="F10" i="4"/>
  <c r="E10" i="4"/>
  <c r="D10" i="4"/>
  <c r="I9" i="4"/>
  <c r="H9" i="4"/>
  <c r="E9" i="4"/>
  <c r="D9" i="4"/>
  <c r="H8" i="4"/>
  <c r="I8" i="4" s="1"/>
  <c r="F8" i="4"/>
  <c r="E8" i="4"/>
  <c r="D8" i="4"/>
  <c r="I7" i="4"/>
  <c r="H7" i="4"/>
  <c r="F7" i="4"/>
  <c r="E7" i="4"/>
  <c r="D7" i="4"/>
  <c r="I6" i="4"/>
  <c r="H6" i="4"/>
  <c r="E6" i="4"/>
  <c r="D6" i="4"/>
  <c r="H5" i="4"/>
  <c r="I5" i="4" s="1"/>
  <c r="E5" i="4"/>
  <c r="D5" i="4"/>
  <c r="I4" i="4"/>
  <c r="H4" i="4"/>
  <c r="E4" i="4"/>
  <c r="D4" i="4"/>
  <c r="H3" i="4"/>
  <c r="I3" i="4" s="1"/>
  <c r="F3" i="4"/>
  <c r="E3" i="4"/>
  <c r="D3" i="4"/>
</calcChain>
</file>

<file path=xl/sharedStrings.xml><?xml version="1.0" encoding="utf-8"?>
<sst xmlns="http://schemas.openxmlformats.org/spreadsheetml/2006/main" count="227" uniqueCount="137">
  <si>
    <t>序号</t>
  </si>
  <si>
    <t>名称</t>
  </si>
  <si>
    <t>图号</t>
  </si>
  <si>
    <t>二级调节左侧上连接板焊接总成</t>
  </si>
  <si>
    <t>SLT0010876</t>
  </si>
  <si>
    <t>一级调节左旁接板焊接总成</t>
  </si>
  <si>
    <t>SLT0010877</t>
  </si>
  <si>
    <t>通风加热控制器固定钣金</t>
  </si>
  <si>
    <t>SLT0010884</t>
  </si>
  <si>
    <t>二级调节解锁手柄</t>
  </si>
  <si>
    <t>SLT0010891</t>
  </si>
  <si>
    <t>二级调节调角器上连接板LH</t>
  </si>
  <si>
    <t>SLT0010894</t>
  </si>
  <si>
    <t>一级调节上连接板LH</t>
  </si>
  <si>
    <t>SLT0010895</t>
  </si>
  <si>
    <t>卷簧限位支架焊接总成</t>
  </si>
  <si>
    <t>靠背一级调节下边板LH</t>
  </si>
  <si>
    <t>SLT0010898</t>
  </si>
  <si>
    <t>一级调节上接板铆接总成</t>
  </si>
  <si>
    <t>SLT0010899</t>
  </si>
  <si>
    <t>一级调节右旁接板焊接总成</t>
  </si>
  <si>
    <t>SLT0010901</t>
  </si>
  <si>
    <t>二级调节上连接板点焊小总成</t>
  </si>
  <si>
    <t>SLT0010905</t>
  </si>
  <si>
    <t>扶手支架总成</t>
  </si>
  <si>
    <t>SLT0010908</t>
  </si>
  <si>
    <t>背板支撑板小总成A</t>
  </si>
  <si>
    <t>背板支撑板小总成B</t>
  </si>
  <si>
    <t>SLT0010916</t>
  </si>
  <si>
    <t>背板支撑板小总成D</t>
  </si>
  <si>
    <t>SLT0010918</t>
  </si>
  <si>
    <t>驾驶员座垫前固定支架</t>
  </si>
  <si>
    <t>SLT0010955</t>
  </si>
  <si>
    <t>驾驶员座垫固定支架RH</t>
  </si>
  <si>
    <t>SLT0010956</t>
  </si>
  <si>
    <t>驾驶员座垫固定支架LH</t>
  </si>
  <si>
    <t>SLT0010958</t>
  </si>
  <si>
    <t>护盖挂接片</t>
  </si>
  <si>
    <t>SLT0010959</t>
  </si>
  <si>
    <t>左后地脚</t>
  </si>
  <si>
    <t>SLT0010962</t>
  </si>
  <si>
    <t>右后地脚</t>
  </si>
  <si>
    <t>SLT0010964</t>
  </si>
  <si>
    <t>副驾靠背左固定板铆接总成</t>
  </si>
  <si>
    <t>SLT0011028</t>
  </si>
  <si>
    <t>副驾靠背右侧上连接板焊接总成</t>
  </si>
  <si>
    <t>SLT0011030</t>
  </si>
  <si>
    <t>副驾靠背右侧装车钣金焊接总成</t>
  </si>
  <si>
    <t>SLT0011033</t>
  </si>
  <si>
    <t>副驾背板支撑钣金总成A</t>
  </si>
  <si>
    <t>SLT0011041</t>
  </si>
  <si>
    <t>副驾背板支撑钣金总成C</t>
  </si>
  <si>
    <t>SLT0011045</t>
  </si>
  <si>
    <t>副驾背板支撑钣金总成D</t>
  </si>
  <si>
    <t>SLT0011047</t>
  </si>
  <si>
    <t>小背解锁扣手固定座</t>
  </si>
  <si>
    <t>SLT0011085</t>
  </si>
  <si>
    <t>小背下连接边板</t>
  </si>
  <si>
    <t>SLT0011087</t>
  </si>
  <si>
    <t>驾驶员调角器上连接板</t>
  </si>
  <si>
    <t>SLT0011088</t>
  </si>
  <si>
    <t>靠背拉线解锁手柄</t>
  </si>
  <si>
    <t>SLT0011089</t>
  </si>
  <si>
    <t>小背旋转轴固定板焊接总成</t>
  </si>
  <si>
    <t>SLT0011098</t>
  </si>
  <si>
    <t>小背背板支撑板小总成A</t>
  </si>
  <si>
    <t>SLT0011102</t>
  </si>
  <si>
    <t>小背背板支撑板小总成B</t>
  </si>
  <si>
    <t>小背背板支撑板小总成D</t>
  </si>
  <si>
    <t>SLT0011108</t>
  </si>
  <si>
    <t>副驾靠背调角限位片</t>
  </si>
  <si>
    <t>SLT0011191</t>
  </si>
  <si>
    <t>SLT0011251</t>
  </si>
  <si>
    <t>SLT0011252</t>
  </si>
  <si>
    <t>SLT0011254</t>
  </si>
  <si>
    <t>安全上挂钩</t>
  </si>
  <si>
    <t>SLT0011308</t>
  </si>
  <si>
    <t>SLT0011493</t>
  </si>
  <si>
    <t>SLT0010915</t>
    <phoneticPr fontId="4" type="noConversion"/>
  </si>
  <si>
    <t>SLT0011104</t>
    <phoneticPr fontId="4" type="noConversion"/>
  </si>
  <si>
    <t>靠背复位卷簧限位支架</t>
    <phoneticPr fontId="4" type="noConversion"/>
  </si>
  <si>
    <t>SLT0011221</t>
  </si>
  <si>
    <t>副驾靠背左固定板电泳总成</t>
    <phoneticPr fontId="4" type="noConversion"/>
  </si>
  <si>
    <t>宇诺</t>
    <phoneticPr fontId="4" type="noConversion"/>
  </si>
  <si>
    <t>华远</t>
    <phoneticPr fontId="4" type="noConversion"/>
  </si>
  <si>
    <t>航天</t>
    <phoneticPr fontId="4" type="noConversion"/>
  </si>
  <si>
    <t>目标价</t>
    <phoneticPr fontId="4" type="noConversion"/>
  </si>
  <si>
    <t>成卓</t>
    <phoneticPr fontId="4" type="noConversion"/>
  </si>
  <si>
    <t>——</t>
    <phoneticPr fontId="4" type="noConversion"/>
  </si>
  <si>
    <t>报价表</t>
    <phoneticPr fontId="4" type="noConversion"/>
  </si>
  <si>
    <t>SLT0010897</t>
    <phoneticPr fontId="4" type="noConversion"/>
  </si>
  <si>
    <t>SLT0011098</t>
    <phoneticPr fontId="4" type="noConversion"/>
  </si>
  <si>
    <t>SLT0011102</t>
    <phoneticPr fontId="4" type="noConversion"/>
  </si>
  <si>
    <t>SLT0011251</t>
    <phoneticPr fontId="4" type="noConversion"/>
  </si>
  <si>
    <t>差价</t>
    <phoneticPr fontId="4" type="noConversion"/>
  </si>
  <si>
    <t>差价比率</t>
    <phoneticPr fontId="4" type="noConversion"/>
  </si>
  <si>
    <t>初版</t>
    <phoneticPr fontId="4" type="noConversion"/>
  </si>
  <si>
    <t>终版</t>
    <phoneticPr fontId="4" type="noConversion"/>
  </si>
  <si>
    <t>——</t>
    <phoneticPr fontId="4" type="noConversion"/>
  </si>
  <si>
    <t>模具厂家</t>
    <phoneticPr fontId="4" type="noConversion"/>
  </si>
  <si>
    <t>黄骅旭鑫</t>
    <phoneticPr fontId="4" type="noConversion"/>
  </si>
  <si>
    <t>沧州啸宇</t>
    <phoneticPr fontId="4" type="noConversion"/>
  </si>
  <si>
    <t>黄骅旭鑫</t>
    <phoneticPr fontId="4" type="noConversion"/>
  </si>
  <si>
    <t>黄骅桥行</t>
    <phoneticPr fontId="4" type="noConversion"/>
  </si>
  <si>
    <t>黄骅源宏</t>
    <phoneticPr fontId="4" type="noConversion"/>
  </si>
  <si>
    <t>SLT0010877</t>
    <phoneticPr fontId="4" type="noConversion"/>
  </si>
  <si>
    <t>卷簧限位支架焊接总成</t>
    <phoneticPr fontId="4" type="noConversion"/>
  </si>
  <si>
    <t>SLT0010876</t>
    <phoneticPr fontId="4" type="noConversion"/>
  </si>
  <si>
    <t>SLT0010899</t>
    <phoneticPr fontId="4" type="noConversion"/>
  </si>
  <si>
    <t>1-1</t>
    <phoneticPr fontId="4" type="noConversion"/>
  </si>
  <si>
    <t>2-1</t>
    <phoneticPr fontId="4" type="noConversion"/>
  </si>
  <si>
    <t>外购or自制</t>
    <phoneticPr fontId="4" type="noConversion"/>
  </si>
  <si>
    <t>外购</t>
    <phoneticPr fontId="4" type="noConversion"/>
  </si>
  <si>
    <t>SLT0011493</t>
    <phoneticPr fontId="4" type="noConversion"/>
  </si>
  <si>
    <t>泊头新峰</t>
    <phoneticPr fontId="4" type="noConversion"/>
  </si>
  <si>
    <t>沧州啸宇</t>
    <phoneticPr fontId="4" type="noConversion"/>
  </si>
  <si>
    <t>SLT0010905</t>
    <phoneticPr fontId="4" type="noConversion"/>
  </si>
  <si>
    <t>SLT0010901</t>
    <phoneticPr fontId="4" type="noConversion"/>
  </si>
  <si>
    <t>SLT0010908</t>
    <phoneticPr fontId="4" type="noConversion"/>
  </si>
  <si>
    <t>SLT0011028</t>
    <phoneticPr fontId="4" type="noConversion"/>
  </si>
  <si>
    <t>SLT0010958</t>
    <phoneticPr fontId="4" type="noConversion"/>
  </si>
  <si>
    <t>SLT0011030</t>
    <phoneticPr fontId="4" type="noConversion"/>
  </si>
  <si>
    <t>SLT0011033</t>
    <phoneticPr fontId="4" type="noConversion"/>
  </si>
  <si>
    <t>SLT0011085</t>
    <phoneticPr fontId="4" type="noConversion"/>
  </si>
  <si>
    <t>SLT0011089</t>
    <phoneticPr fontId="4" type="noConversion"/>
  </si>
  <si>
    <t>黄骅旭鑫</t>
    <phoneticPr fontId="4" type="noConversion"/>
  </si>
  <si>
    <t>SLT0011254</t>
    <phoneticPr fontId="4" type="noConversion"/>
  </si>
  <si>
    <t>SLT0010891</t>
    <phoneticPr fontId="4" type="noConversion"/>
  </si>
  <si>
    <t>SLT0010894</t>
    <phoneticPr fontId="4" type="noConversion"/>
  </si>
  <si>
    <t>6-1</t>
    <phoneticPr fontId="4" type="noConversion"/>
  </si>
  <si>
    <t>6-2</t>
    <phoneticPr fontId="4" type="noConversion"/>
  </si>
  <si>
    <t>15-1</t>
    <phoneticPr fontId="4" type="noConversion"/>
  </si>
  <si>
    <t>21-1</t>
    <phoneticPr fontId="4" type="noConversion"/>
  </si>
  <si>
    <t>22-1</t>
    <phoneticPr fontId="4" type="noConversion"/>
  </si>
  <si>
    <t>SLT0010897</t>
    <phoneticPr fontId="4" type="noConversion"/>
  </si>
  <si>
    <t>确定自制</t>
    <phoneticPr fontId="4" type="noConversion"/>
  </si>
  <si>
    <t>智凯改制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</si>
</sst>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.000_ "/>
    <numFmt numFmtId="178" formatCode="0.000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9" fontId="1" fillId="0" borderId="0" xfId="0" applyNumberFormat="1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0" fontId="1" fillId="0" borderId="0" xfId="0" applyNumberFormat="1" applyFont="1">
      <alignment vertical="center"/>
    </xf>
    <xf numFmtId="10" fontId="0" fillId="0" borderId="0" xfId="0" applyNumberFormat="1">
      <alignment vertical="center"/>
    </xf>
    <xf numFmtId="9" fontId="8" fillId="0" borderId="0" xfId="0" applyNumberFormat="1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58" fontId="1" fillId="0" borderId="1" xfId="0" quotePrefix="1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10" fontId="1" fillId="0" borderId="0" xfId="0" applyNumberFormat="1" applyFont="1" applyFill="1">
      <alignment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>
      <alignment vertical="center"/>
    </xf>
    <xf numFmtId="178" fontId="1" fillId="6" borderId="1" xfId="0" applyNumberFormat="1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center" vertical="center"/>
    </xf>
    <xf numFmtId="0" fontId="1" fillId="6" borderId="1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3385;&#23047;&#23047;/Desktop/&#27431;&#39532;&#21487;/&#33322;&#22825;&#23439;&#36798;&#25253;&#202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3385;&#23047;&#23047;/Desktop/&#27431;&#39532;&#21487;/&#25991;&#23433;&#21326;&#36828;&#20215;&#2668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3385;&#23047;&#23047;/Desktop/&#27815;&#24030;&#23431;&#35834;&#20215;&#2668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3385;&#23047;&#23047;/Desktop/&#27431;&#39532;&#21487;/&#30446;&#26631;&#2021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3322;&#22825;&#23439;&#36798;&#25253;&#2021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7431;&#39532;&#21487;/&#27815;&#24030;&#23431;&#35834;&#2021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单"/>
      <sheetName val="目标价格"/>
    </sheetNames>
    <sheetDataSet>
      <sheetData sheetId="0"/>
      <sheetData sheetId="1">
        <row r="4">
          <cell r="B4" t="str">
            <v>SLT0010876</v>
          </cell>
          <cell r="C4" t="str">
            <v>二级调节左侧上连接板焊接总成</v>
          </cell>
          <cell r="E4" t="str">
            <v>座椅靠背调节限位柱A</v>
          </cell>
          <cell r="F4">
            <v>1</v>
          </cell>
          <cell r="G4" t="str">
            <v>Q235</v>
          </cell>
          <cell r="H4">
            <v>25</v>
          </cell>
          <cell r="I4">
            <v>11</v>
          </cell>
          <cell r="K4">
            <v>1.9E-2</v>
          </cell>
          <cell r="L4">
            <v>1.0999999999999999E-2</v>
          </cell>
          <cell r="M4">
            <v>8.0000000000000002E-3</v>
          </cell>
          <cell r="N4">
            <v>5</v>
          </cell>
          <cell r="O4">
            <v>1</v>
          </cell>
          <cell r="P4">
            <v>8.6999999999999994E-2</v>
          </cell>
          <cell r="Q4" t="str">
            <v>冷墩</v>
          </cell>
          <cell r="S4">
            <v>1</v>
          </cell>
          <cell r="T4">
            <v>0.2</v>
          </cell>
          <cell r="U4">
            <v>1</v>
          </cell>
          <cell r="V4">
            <v>0.2</v>
          </cell>
          <cell r="W4">
            <v>1.1200000000000001</v>
          </cell>
          <cell r="X4">
            <v>3.7851968000000005</v>
          </cell>
        </row>
        <row r="5">
          <cell r="E5" t="str">
            <v>二级调节调角器上连接板LH</v>
          </cell>
          <cell r="F5">
            <v>1</v>
          </cell>
          <cell r="G5" t="str">
            <v>QStE500TM</v>
          </cell>
          <cell r="K5">
            <v>0.48799999999999999</v>
          </cell>
          <cell r="L5">
            <v>0.26400000000000001</v>
          </cell>
          <cell r="M5">
            <v>0.22399999999999998</v>
          </cell>
          <cell r="N5">
            <v>5.83</v>
          </cell>
          <cell r="O5">
            <v>2.6</v>
          </cell>
          <cell r="P5">
            <v>2.2626400000000002</v>
          </cell>
          <cell r="Q5" t="str">
            <v>落料</v>
          </cell>
          <cell r="R5" t="str">
            <v>160T</v>
          </cell>
          <cell r="S5">
            <v>1</v>
          </cell>
          <cell r="T5">
            <v>0.1</v>
          </cell>
          <cell r="U5">
            <v>1</v>
          </cell>
          <cell r="V5">
            <v>0.1</v>
          </cell>
        </row>
        <row r="6">
          <cell r="Q6" t="str">
            <v>冲孔</v>
          </cell>
          <cell r="R6" t="str">
            <v>100T</v>
          </cell>
          <cell r="S6">
            <v>1</v>
          </cell>
          <cell r="T6">
            <v>7.0000000000000007E-2</v>
          </cell>
          <cell r="U6">
            <v>1</v>
          </cell>
          <cell r="V6">
            <v>7.0000000000000007E-2</v>
          </cell>
        </row>
        <row r="7">
          <cell r="Q7" t="str">
            <v>成型</v>
          </cell>
          <cell r="R7" t="str">
            <v>160T</v>
          </cell>
          <cell r="S7">
            <v>1</v>
          </cell>
          <cell r="T7">
            <v>0.1</v>
          </cell>
          <cell r="U7">
            <v>1</v>
          </cell>
          <cell r="V7">
            <v>0.1</v>
          </cell>
        </row>
        <row r="8">
          <cell r="Q8" t="str">
            <v>压筋</v>
          </cell>
          <cell r="R8" t="str">
            <v>125T</v>
          </cell>
          <cell r="S8">
            <v>1</v>
          </cell>
          <cell r="T8">
            <v>0.08</v>
          </cell>
          <cell r="U8">
            <v>1</v>
          </cell>
          <cell r="V8">
            <v>0.08</v>
          </cell>
        </row>
        <row r="9">
          <cell r="Q9" t="str">
            <v>焊接</v>
          </cell>
          <cell r="S9">
            <v>2</v>
          </cell>
          <cell r="T9">
            <v>0.1</v>
          </cell>
          <cell r="U9">
            <v>1</v>
          </cell>
          <cell r="V9">
            <v>0.2</v>
          </cell>
        </row>
        <row r="10">
          <cell r="Q10" t="str">
            <v>裁剪</v>
          </cell>
          <cell r="V10">
            <v>0.03</v>
          </cell>
        </row>
        <row r="11">
          <cell r="Q11" t="str">
            <v>包装</v>
          </cell>
          <cell r="V11">
            <v>0.04</v>
          </cell>
        </row>
        <row r="12">
          <cell r="Q12" t="str">
            <v>运费</v>
          </cell>
          <cell r="V12">
            <v>0.06</v>
          </cell>
        </row>
        <row r="13">
          <cell r="Q13" t="str">
            <v>服务</v>
          </cell>
          <cell r="V13">
            <v>0.15</v>
          </cell>
        </row>
        <row r="14">
          <cell r="E14" t="str">
            <v>材料费合计：</v>
          </cell>
          <cell r="P14">
            <v>2.3496400000000004</v>
          </cell>
          <cell r="Q14" t="str">
            <v>加工成本合计：</v>
          </cell>
          <cell r="V14">
            <v>1.03</v>
          </cell>
        </row>
        <row r="15">
          <cell r="B15" t="str">
            <v>SLT0010877</v>
          </cell>
          <cell r="C15" t="str">
            <v>一级调节左旁接板焊接总成</v>
          </cell>
          <cell r="E15" t="str">
            <v>前排靠背复位卷簧安装支架</v>
          </cell>
          <cell r="F15">
            <v>1</v>
          </cell>
          <cell r="G15" t="str">
            <v>SAPH440</v>
          </cell>
          <cell r="H15">
            <v>58</v>
          </cell>
          <cell r="I15">
            <v>28</v>
          </cell>
          <cell r="J15">
            <v>4</v>
          </cell>
          <cell r="K15">
            <v>5.1058560000000003E-2</v>
          </cell>
          <cell r="L15">
            <v>3.5900000000000001E-2</v>
          </cell>
          <cell r="M15">
            <v>1.5158560000000001E-2</v>
          </cell>
          <cell r="N15">
            <v>5.18</v>
          </cell>
          <cell r="O15">
            <v>2.6</v>
          </cell>
          <cell r="P15">
            <v>0.22507108480000002</v>
          </cell>
          <cell r="Q15" t="str">
            <v>落料</v>
          </cell>
          <cell r="R15" t="str">
            <v>63T</v>
          </cell>
          <cell r="S15">
            <v>1</v>
          </cell>
          <cell r="T15">
            <v>7.0000000000000007E-2</v>
          </cell>
          <cell r="U15">
            <v>1</v>
          </cell>
          <cell r="V15">
            <v>7.0000000000000007E-2</v>
          </cell>
          <cell r="W15">
            <v>1.1200000000000001</v>
          </cell>
          <cell r="X15">
            <v>7.4837825086080016</v>
          </cell>
        </row>
        <row r="16">
          <cell r="E16" t="str">
            <v>靠背一级调节下边板LH</v>
          </cell>
          <cell r="F16">
            <v>1</v>
          </cell>
          <cell r="G16" t="str">
            <v>SPFH590</v>
          </cell>
          <cell r="H16">
            <v>282</v>
          </cell>
          <cell r="I16">
            <v>147</v>
          </cell>
          <cell r="J16">
            <v>3</v>
          </cell>
          <cell r="K16">
            <v>0.97748531999999999</v>
          </cell>
          <cell r="L16">
            <v>0.59599999999999997</v>
          </cell>
          <cell r="M16">
            <v>0.38148532000000002</v>
          </cell>
          <cell r="N16">
            <v>5.83</v>
          </cell>
          <cell r="O16">
            <v>2.6</v>
          </cell>
          <cell r="P16">
            <v>4.7068775836000007</v>
          </cell>
          <cell r="Q16" t="str">
            <v>落冲</v>
          </cell>
          <cell r="R16" t="str">
            <v>250T</v>
          </cell>
          <cell r="S16">
            <v>1</v>
          </cell>
          <cell r="T16">
            <v>0.18</v>
          </cell>
          <cell r="U16">
            <v>1</v>
          </cell>
          <cell r="V16">
            <v>0.18</v>
          </cell>
        </row>
        <row r="17">
          <cell r="Q17" t="str">
            <v>冲孔</v>
          </cell>
          <cell r="R17" t="str">
            <v>125T</v>
          </cell>
          <cell r="S17">
            <v>1</v>
          </cell>
          <cell r="T17">
            <v>0.08</v>
          </cell>
          <cell r="U17">
            <v>1</v>
          </cell>
          <cell r="V17">
            <v>0.08</v>
          </cell>
        </row>
        <row r="18">
          <cell r="Q18" t="str">
            <v>成型</v>
          </cell>
          <cell r="R18" t="str">
            <v>200T</v>
          </cell>
          <cell r="S18">
            <v>1</v>
          </cell>
          <cell r="T18">
            <v>0.18</v>
          </cell>
          <cell r="U18">
            <v>1</v>
          </cell>
          <cell r="V18">
            <v>0.18</v>
          </cell>
        </row>
        <row r="19">
          <cell r="Q19" t="str">
            <v>成型</v>
          </cell>
          <cell r="R19" t="str">
            <v>160T</v>
          </cell>
          <cell r="S19">
            <v>1</v>
          </cell>
          <cell r="T19">
            <v>0.1</v>
          </cell>
          <cell r="U19">
            <v>1</v>
          </cell>
          <cell r="V19">
            <v>0.1</v>
          </cell>
        </row>
        <row r="20">
          <cell r="Q20" t="str">
            <v>焊接</v>
          </cell>
          <cell r="S20">
            <v>6</v>
          </cell>
          <cell r="T20">
            <v>0.1</v>
          </cell>
          <cell r="U20">
            <v>1</v>
          </cell>
          <cell r="V20">
            <v>0.60000000000000009</v>
          </cell>
        </row>
        <row r="21">
          <cell r="Q21" t="str">
            <v>裁剪</v>
          </cell>
          <cell r="V21">
            <v>0.04</v>
          </cell>
        </row>
        <row r="22">
          <cell r="Q22" t="str">
            <v>包装</v>
          </cell>
          <cell r="V22">
            <v>0.05</v>
          </cell>
        </row>
        <row r="23">
          <cell r="Q23" t="str">
            <v>运费</v>
          </cell>
          <cell r="V23">
            <v>0.15</v>
          </cell>
        </row>
        <row r="24">
          <cell r="Q24" t="str">
            <v>服务</v>
          </cell>
          <cell r="V24">
            <v>0.3</v>
          </cell>
        </row>
        <row r="25">
          <cell r="E25" t="str">
            <v>材料费合计：</v>
          </cell>
          <cell r="P25">
            <v>4.9319486684000005</v>
          </cell>
          <cell r="Q25" t="str">
            <v>加工成本合计：</v>
          </cell>
          <cell r="V25">
            <v>1.75</v>
          </cell>
        </row>
        <row r="26">
          <cell r="B26" t="str">
            <v>SLT0010884</v>
          </cell>
          <cell r="C26" t="str">
            <v>通风加热控制器固定钣金</v>
          </cell>
          <cell r="E26" t="str">
            <v>通风加热控制器固定钣金</v>
          </cell>
          <cell r="F26">
            <v>1</v>
          </cell>
          <cell r="G26" t="str">
            <v>Q235</v>
          </cell>
          <cell r="H26">
            <v>235</v>
          </cell>
          <cell r="I26">
            <v>15</v>
          </cell>
          <cell r="J26">
            <v>2</v>
          </cell>
          <cell r="K26">
            <v>5.5E-2</v>
          </cell>
          <cell r="L26">
            <v>2.4E-2</v>
          </cell>
          <cell r="M26">
            <v>3.1E-2</v>
          </cell>
          <cell r="N26">
            <v>4.8499999999999996</v>
          </cell>
          <cell r="O26">
            <v>2.6</v>
          </cell>
          <cell r="P26">
            <v>0.18614999999999998</v>
          </cell>
          <cell r="Q26" t="str">
            <v>落料</v>
          </cell>
          <cell r="R26" t="str">
            <v>63T</v>
          </cell>
          <cell r="S26">
            <v>1</v>
          </cell>
          <cell r="T26">
            <v>0.06</v>
          </cell>
          <cell r="U26">
            <v>1</v>
          </cell>
          <cell r="V26">
            <v>0.06</v>
          </cell>
          <cell r="W26">
            <v>1.1200000000000001</v>
          </cell>
          <cell r="X26">
            <v>0.39888800000000002</v>
          </cell>
        </row>
        <row r="27">
          <cell r="Q27" t="str">
            <v>冲孔</v>
          </cell>
          <cell r="R27" t="str">
            <v>40T</v>
          </cell>
          <cell r="S27">
            <v>1</v>
          </cell>
          <cell r="T27">
            <v>0.06</v>
          </cell>
          <cell r="U27">
            <v>1</v>
          </cell>
          <cell r="V27">
            <v>0.06</v>
          </cell>
        </row>
        <row r="28">
          <cell r="Q28" t="str">
            <v>裁剪</v>
          </cell>
          <cell r="V28">
            <v>0.01</v>
          </cell>
        </row>
        <row r="29">
          <cell r="Q29" t="str">
            <v>包装</v>
          </cell>
          <cell r="V29">
            <v>0.01</v>
          </cell>
        </row>
        <row r="30">
          <cell r="Q30" t="str">
            <v>运费</v>
          </cell>
          <cell r="V30">
            <v>0.01</v>
          </cell>
        </row>
        <row r="31">
          <cell r="Q31" t="str">
            <v>服务</v>
          </cell>
          <cell r="V31">
            <v>0.02</v>
          </cell>
        </row>
        <row r="32">
          <cell r="E32" t="str">
            <v>材料费合计：</v>
          </cell>
          <cell r="P32">
            <v>0.18614999999999998</v>
          </cell>
          <cell r="Q32" t="str">
            <v>加工成本合计：</v>
          </cell>
          <cell r="V32">
            <v>0.17</v>
          </cell>
        </row>
        <row r="33">
          <cell r="B33" t="str">
            <v>SLT0010891</v>
          </cell>
          <cell r="C33" t="str">
            <v>二级调节解锁手柄</v>
          </cell>
          <cell r="E33" t="str">
            <v>二级调节解锁手柄</v>
          </cell>
          <cell r="F33">
            <v>1</v>
          </cell>
          <cell r="G33" t="str">
            <v>Q235</v>
          </cell>
          <cell r="H33">
            <v>62</v>
          </cell>
          <cell r="I33">
            <v>24</v>
          </cell>
          <cell r="J33">
            <v>2.5</v>
          </cell>
          <cell r="K33">
            <v>2.9000000000000001E-2</v>
          </cell>
          <cell r="L33">
            <v>1.7999999999999999E-2</v>
          </cell>
          <cell r="M33">
            <v>1.1000000000000003E-2</v>
          </cell>
          <cell r="N33">
            <v>4.8499999999999996</v>
          </cell>
          <cell r="O33">
            <v>2.6</v>
          </cell>
          <cell r="P33">
            <v>0.11204999999999998</v>
          </cell>
          <cell r="Q33" t="str">
            <v>落料</v>
          </cell>
          <cell r="R33" t="str">
            <v>40T</v>
          </cell>
          <cell r="S33">
            <v>1</v>
          </cell>
          <cell r="T33">
            <v>0.06</v>
          </cell>
          <cell r="U33">
            <v>1</v>
          </cell>
          <cell r="V33">
            <v>0.06</v>
          </cell>
          <cell r="W33">
            <v>1.1200000000000001</v>
          </cell>
          <cell r="X33">
            <v>0.38309599999999999</v>
          </cell>
        </row>
        <row r="34">
          <cell r="Q34" t="str">
            <v>冲孔</v>
          </cell>
          <cell r="R34" t="str">
            <v>25T</v>
          </cell>
          <cell r="S34">
            <v>1</v>
          </cell>
          <cell r="T34">
            <v>0.06</v>
          </cell>
          <cell r="U34">
            <v>1</v>
          </cell>
          <cell r="V34">
            <v>0.06</v>
          </cell>
        </row>
        <row r="35">
          <cell r="Q35" t="str">
            <v>折弯</v>
          </cell>
          <cell r="R35" t="str">
            <v>40T</v>
          </cell>
          <cell r="S35">
            <v>1</v>
          </cell>
          <cell r="T35">
            <v>0.06</v>
          </cell>
          <cell r="U35">
            <v>1</v>
          </cell>
          <cell r="V35">
            <v>0.06</v>
          </cell>
        </row>
        <row r="36">
          <cell r="Q36" t="str">
            <v>裁剪</v>
          </cell>
          <cell r="V36">
            <v>0.01</v>
          </cell>
        </row>
        <row r="37">
          <cell r="Q37" t="str">
            <v>包装</v>
          </cell>
          <cell r="V37">
            <v>0.01</v>
          </cell>
        </row>
        <row r="38">
          <cell r="Q38" t="str">
            <v>运费</v>
          </cell>
          <cell r="V38">
            <v>0.01</v>
          </cell>
        </row>
        <row r="39">
          <cell r="Q39" t="str">
            <v>服务</v>
          </cell>
          <cell r="V39">
            <v>0.02</v>
          </cell>
        </row>
        <row r="40">
          <cell r="E40" t="str">
            <v>材料费合计：</v>
          </cell>
          <cell r="P40">
            <v>0.11204999999999998</v>
          </cell>
          <cell r="Q40" t="str">
            <v>加工成本合计：</v>
          </cell>
          <cell r="V40">
            <v>0.23</v>
          </cell>
        </row>
        <row r="41">
          <cell r="B41" t="str">
            <v>SLT0010894</v>
          </cell>
          <cell r="C41" t="str">
            <v>二级调节调角器上连接板LH</v>
          </cell>
          <cell r="E41" t="str">
            <v>二级调节调角器上连接板LH</v>
          </cell>
          <cell r="F41">
            <v>1</v>
          </cell>
          <cell r="G41" t="str">
            <v>QStE500TM</v>
          </cell>
          <cell r="K41">
            <v>0.48799999999999999</v>
          </cell>
          <cell r="L41">
            <v>0.26400000000000001</v>
          </cell>
          <cell r="M41">
            <v>0.22399999999999998</v>
          </cell>
          <cell r="N41">
            <v>5.83</v>
          </cell>
          <cell r="O41">
            <v>2.6</v>
          </cell>
          <cell r="P41">
            <v>2.2626400000000002</v>
          </cell>
          <cell r="Q41" t="str">
            <v>落料</v>
          </cell>
          <cell r="R41" t="str">
            <v>160T</v>
          </cell>
          <cell r="S41">
            <v>1</v>
          </cell>
          <cell r="T41">
            <v>0.1</v>
          </cell>
          <cell r="U41">
            <v>1</v>
          </cell>
          <cell r="V41">
            <v>0.1</v>
          </cell>
          <cell r="W41">
            <v>1.1200000000000001</v>
          </cell>
          <cell r="X41">
            <v>3.2957568000000008</v>
          </cell>
        </row>
        <row r="42">
          <cell r="Q42" t="str">
            <v>冲孔</v>
          </cell>
          <cell r="R42" t="str">
            <v>100T</v>
          </cell>
          <cell r="S42">
            <v>1</v>
          </cell>
          <cell r="T42">
            <v>0.08</v>
          </cell>
          <cell r="U42">
            <v>1</v>
          </cell>
          <cell r="V42">
            <v>0.08</v>
          </cell>
        </row>
        <row r="43">
          <cell r="Q43" t="str">
            <v>成型</v>
          </cell>
          <cell r="R43" t="str">
            <v>160T</v>
          </cell>
          <cell r="S43">
            <v>1</v>
          </cell>
          <cell r="T43">
            <v>0.1</v>
          </cell>
          <cell r="U43">
            <v>1</v>
          </cell>
          <cell r="V43">
            <v>0.1</v>
          </cell>
        </row>
        <row r="44">
          <cell r="Q44" t="str">
            <v>压筋</v>
          </cell>
          <cell r="R44" t="str">
            <v>125T</v>
          </cell>
          <cell r="S44">
            <v>1</v>
          </cell>
          <cell r="T44">
            <v>0.1</v>
          </cell>
          <cell r="U44">
            <v>1</v>
          </cell>
          <cell r="V44">
            <v>0.1</v>
          </cell>
        </row>
        <row r="45">
          <cell r="Q45" t="str">
            <v>裁剪</v>
          </cell>
          <cell r="V45">
            <v>0.02</v>
          </cell>
        </row>
        <row r="46">
          <cell r="Q46" t="str">
            <v>包装</v>
          </cell>
          <cell r="V46">
            <v>0.02</v>
          </cell>
        </row>
        <row r="47">
          <cell r="Q47" t="str">
            <v>运费</v>
          </cell>
          <cell r="V47">
            <v>0.06</v>
          </cell>
        </row>
        <row r="48">
          <cell r="Q48" t="str">
            <v>服务</v>
          </cell>
          <cell r="V48">
            <v>0.2</v>
          </cell>
        </row>
        <row r="49">
          <cell r="E49" t="str">
            <v>材料费合计：</v>
          </cell>
          <cell r="P49">
            <v>2.2626400000000002</v>
          </cell>
          <cell r="Q49" t="str">
            <v>加工成本合计：</v>
          </cell>
          <cell r="V49">
            <v>0.68</v>
          </cell>
        </row>
        <row r="50">
          <cell r="B50" t="str">
            <v>SLT0010895</v>
          </cell>
          <cell r="C50" t="str">
            <v>一级调节上连接板LH</v>
          </cell>
          <cell r="E50" t="str">
            <v>一级调节上连接板LH</v>
          </cell>
          <cell r="F50">
            <v>1</v>
          </cell>
          <cell r="G50" t="str">
            <v>SPFH590</v>
          </cell>
          <cell r="H50">
            <v>226</v>
          </cell>
          <cell r="I50">
            <v>99</v>
          </cell>
          <cell r="J50">
            <v>4</v>
          </cell>
          <cell r="K50">
            <v>0.70299999999999996</v>
          </cell>
          <cell r="L50">
            <v>0.42699999999999999</v>
          </cell>
          <cell r="M50">
            <v>0.27599999999999997</v>
          </cell>
          <cell r="N50">
            <v>5.83</v>
          </cell>
          <cell r="O50">
            <v>2.6</v>
          </cell>
          <cell r="P50">
            <v>3.38089</v>
          </cell>
          <cell r="Q50" t="str">
            <v>落料</v>
          </cell>
          <cell r="R50" t="str">
            <v>250T</v>
          </cell>
          <cell r="S50">
            <v>1</v>
          </cell>
          <cell r="T50">
            <v>0.18</v>
          </cell>
          <cell r="U50">
            <v>1</v>
          </cell>
          <cell r="V50">
            <v>0.18</v>
          </cell>
          <cell r="W50">
            <v>1.1200000000000001</v>
          </cell>
          <cell r="X50">
            <v>4.8729968000000001</v>
          </cell>
        </row>
        <row r="51">
          <cell r="Q51" t="str">
            <v>冲孔</v>
          </cell>
          <cell r="R51" t="str">
            <v>160T</v>
          </cell>
          <cell r="S51">
            <v>1</v>
          </cell>
          <cell r="T51">
            <v>0.1</v>
          </cell>
          <cell r="U51">
            <v>1</v>
          </cell>
          <cell r="V51">
            <v>0.1</v>
          </cell>
        </row>
        <row r="52">
          <cell r="Q52" t="str">
            <v>冲孔</v>
          </cell>
          <cell r="R52" t="str">
            <v>160T</v>
          </cell>
          <cell r="S52">
            <v>1</v>
          </cell>
          <cell r="T52">
            <v>0.1</v>
          </cell>
          <cell r="U52">
            <v>1</v>
          </cell>
          <cell r="V52">
            <v>0.1</v>
          </cell>
        </row>
        <row r="53">
          <cell r="Q53" t="str">
            <v>成型</v>
          </cell>
          <cell r="R53" t="str">
            <v>160T</v>
          </cell>
          <cell r="S53">
            <v>1</v>
          </cell>
          <cell r="T53">
            <v>0.1</v>
          </cell>
          <cell r="U53">
            <v>1</v>
          </cell>
          <cell r="V53">
            <v>0.1</v>
          </cell>
        </row>
        <row r="54">
          <cell r="Q54" t="str">
            <v>裁剪</v>
          </cell>
          <cell r="V54">
            <v>0.04</v>
          </cell>
        </row>
        <row r="55">
          <cell r="Q55" t="str">
            <v>包装</v>
          </cell>
          <cell r="V55">
            <v>0.05</v>
          </cell>
        </row>
        <row r="56">
          <cell r="Q56" t="str">
            <v>运费</v>
          </cell>
          <cell r="V56">
            <v>0.1</v>
          </cell>
        </row>
        <row r="57">
          <cell r="Q57" t="str">
            <v>服务</v>
          </cell>
          <cell r="V57">
            <v>0.3</v>
          </cell>
        </row>
        <row r="58">
          <cell r="E58" t="str">
            <v>材料费合计：</v>
          </cell>
          <cell r="P58">
            <v>3.38089</v>
          </cell>
          <cell r="Q58" t="str">
            <v>加工成本合计：</v>
          </cell>
          <cell r="V58">
            <v>0.97</v>
          </cell>
        </row>
        <row r="59">
          <cell r="B59" t="str">
            <v>SLT0010897</v>
          </cell>
          <cell r="C59" t="str">
            <v>卷簧限位支架焊接总成</v>
          </cell>
          <cell r="E59" t="str">
            <v>靠背复位卷簧限位支架</v>
          </cell>
          <cell r="F59">
            <v>1</v>
          </cell>
          <cell r="G59" t="str">
            <v>SPFH590</v>
          </cell>
          <cell r="H59">
            <v>64</v>
          </cell>
          <cell r="I59">
            <v>46</v>
          </cell>
          <cell r="J59">
            <v>3</v>
          </cell>
          <cell r="K59">
            <v>6.9000000000000006E-2</v>
          </cell>
          <cell r="L59">
            <v>3.9E-2</v>
          </cell>
          <cell r="M59">
            <v>3.0000000000000006E-2</v>
          </cell>
          <cell r="N59">
            <v>5.83</v>
          </cell>
          <cell r="O59">
            <v>2.6</v>
          </cell>
          <cell r="P59">
            <v>0.32427</v>
          </cell>
          <cell r="Q59" t="str">
            <v>落料</v>
          </cell>
          <cell r="R59" t="str">
            <v>40T</v>
          </cell>
          <cell r="S59">
            <v>1</v>
          </cell>
          <cell r="T59">
            <v>0.06</v>
          </cell>
          <cell r="U59">
            <v>1</v>
          </cell>
          <cell r="V59">
            <v>0.06</v>
          </cell>
          <cell r="W59">
            <v>1.1200000000000001</v>
          </cell>
          <cell r="X59">
            <v>6.1545792000000006</v>
          </cell>
        </row>
        <row r="60">
          <cell r="Q60" t="str">
            <v>折弯</v>
          </cell>
          <cell r="R60" t="str">
            <v>40T</v>
          </cell>
          <cell r="S60">
            <v>1</v>
          </cell>
          <cell r="T60">
            <v>0.06</v>
          </cell>
          <cell r="U60">
            <v>1</v>
          </cell>
          <cell r="V60">
            <v>0.06</v>
          </cell>
        </row>
        <row r="61">
          <cell r="Q61" t="str">
            <v>成型</v>
          </cell>
          <cell r="R61" t="str">
            <v>40T</v>
          </cell>
          <cell r="S61">
            <v>1</v>
          </cell>
          <cell r="T61">
            <v>0.06</v>
          </cell>
          <cell r="U61">
            <v>1</v>
          </cell>
          <cell r="V61">
            <v>0.06</v>
          </cell>
        </row>
        <row r="62">
          <cell r="Q62" t="str">
            <v>冲孔</v>
          </cell>
          <cell r="R62" t="str">
            <v>40T</v>
          </cell>
          <cell r="S62">
            <v>1</v>
          </cell>
          <cell r="T62">
            <v>0.06</v>
          </cell>
          <cell r="U62">
            <v>1</v>
          </cell>
          <cell r="V62">
            <v>0.06</v>
          </cell>
        </row>
        <row r="63">
          <cell r="E63" t="str">
            <v>一级调节上连接板LH</v>
          </cell>
          <cell r="F63">
            <v>1</v>
          </cell>
          <cell r="G63" t="str">
            <v>SPFH590</v>
          </cell>
          <cell r="H63">
            <v>226</v>
          </cell>
          <cell r="I63">
            <v>99</v>
          </cell>
          <cell r="J63">
            <v>4</v>
          </cell>
          <cell r="K63">
            <v>0.70299999999999996</v>
          </cell>
          <cell r="L63">
            <v>0.42699999999999999</v>
          </cell>
          <cell r="M63">
            <v>0.27599999999999997</v>
          </cell>
          <cell r="N63">
            <v>5.83</v>
          </cell>
          <cell r="O63">
            <v>2.6</v>
          </cell>
          <cell r="P63">
            <v>3.38089</v>
          </cell>
          <cell r="Q63" t="str">
            <v>落料</v>
          </cell>
          <cell r="R63" t="str">
            <v>250T</v>
          </cell>
          <cell r="S63">
            <v>1</v>
          </cell>
          <cell r="T63">
            <v>0.18</v>
          </cell>
          <cell r="U63">
            <v>1</v>
          </cell>
          <cell r="V63">
            <v>0.18</v>
          </cell>
        </row>
        <row r="64">
          <cell r="Q64" t="str">
            <v>冲孔</v>
          </cell>
          <cell r="R64" t="str">
            <v>160T</v>
          </cell>
          <cell r="S64">
            <v>1</v>
          </cell>
          <cell r="T64">
            <v>0.1</v>
          </cell>
          <cell r="U64">
            <v>1</v>
          </cell>
          <cell r="V64">
            <v>0.1</v>
          </cell>
        </row>
        <row r="65">
          <cell r="Q65" t="str">
            <v>冲孔</v>
          </cell>
          <cell r="R65" t="str">
            <v>160T</v>
          </cell>
          <cell r="S65">
            <v>1</v>
          </cell>
          <cell r="T65">
            <v>0.1</v>
          </cell>
          <cell r="U65">
            <v>1</v>
          </cell>
          <cell r="V65">
            <v>0.1</v>
          </cell>
        </row>
        <row r="66">
          <cell r="Q66" t="str">
            <v>成型</v>
          </cell>
          <cell r="R66" t="str">
            <v>160T</v>
          </cell>
          <cell r="S66">
            <v>1</v>
          </cell>
          <cell r="T66">
            <v>0.1</v>
          </cell>
          <cell r="U66">
            <v>1</v>
          </cell>
          <cell r="V66">
            <v>0.1</v>
          </cell>
        </row>
        <row r="67">
          <cell r="Q67" t="str">
            <v>焊接</v>
          </cell>
          <cell r="S67">
            <v>4</v>
          </cell>
          <cell r="T67">
            <v>0.15</v>
          </cell>
          <cell r="U67">
            <v>1</v>
          </cell>
          <cell r="V67">
            <v>0.6</v>
          </cell>
        </row>
        <row r="68">
          <cell r="Q68" t="str">
            <v>裁剪</v>
          </cell>
          <cell r="V68">
            <v>0.03</v>
          </cell>
        </row>
        <row r="69">
          <cell r="Q69" t="str">
            <v>包装</v>
          </cell>
          <cell r="V69">
            <v>0.04</v>
          </cell>
        </row>
        <row r="70">
          <cell r="Q70" t="str">
            <v>运费</v>
          </cell>
          <cell r="V70">
            <v>0.1</v>
          </cell>
        </row>
        <row r="71">
          <cell r="Q71" t="str">
            <v>服务</v>
          </cell>
          <cell r="V71">
            <v>0.3</v>
          </cell>
        </row>
        <row r="72">
          <cell r="E72" t="str">
            <v>材料费合计：</v>
          </cell>
          <cell r="P72">
            <v>3.7051599999999998</v>
          </cell>
          <cell r="Q72" t="str">
            <v>加工成本合计：</v>
          </cell>
          <cell r="V72">
            <v>1.79</v>
          </cell>
        </row>
        <row r="73">
          <cell r="B73" t="str">
            <v>SLT0010898</v>
          </cell>
          <cell r="C73" t="str">
            <v>靠背一级调节下边板LH</v>
          </cell>
          <cell r="E73" t="str">
            <v>靠背一级调节下边板LH</v>
          </cell>
          <cell r="F73">
            <v>1</v>
          </cell>
          <cell r="G73" t="str">
            <v>SPFH590</v>
          </cell>
          <cell r="H73">
            <v>282</v>
          </cell>
          <cell r="I73">
            <v>147</v>
          </cell>
          <cell r="J73">
            <v>3</v>
          </cell>
          <cell r="K73">
            <v>0.97748531999999999</v>
          </cell>
          <cell r="L73">
            <v>0.59599999999999997</v>
          </cell>
          <cell r="M73">
            <v>0.38148532000000002</v>
          </cell>
          <cell r="N73">
            <v>5.83</v>
          </cell>
          <cell r="O73">
            <v>2.6</v>
          </cell>
          <cell r="P73">
            <v>4.7068775836000007</v>
          </cell>
          <cell r="Q73" t="str">
            <v>落冲</v>
          </cell>
          <cell r="R73" t="str">
            <v>250T</v>
          </cell>
          <cell r="S73">
            <v>1</v>
          </cell>
          <cell r="T73">
            <v>0.18</v>
          </cell>
          <cell r="U73">
            <v>1</v>
          </cell>
          <cell r="V73">
            <v>0.18</v>
          </cell>
          <cell r="W73">
            <v>1.1200000000000001</v>
          </cell>
          <cell r="X73">
            <v>6.7165028936320015</v>
          </cell>
        </row>
        <row r="74">
          <cell r="Q74" t="str">
            <v>冲孔</v>
          </cell>
          <cell r="R74" t="str">
            <v>125T</v>
          </cell>
          <cell r="S74">
            <v>1</v>
          </cell>
          <cell r="T74">
            <v>0.08</v>
          </cell>
          <cell r="U74">
            <v>1</v>
          </cell>
          <cell r="V74">
            <v>0.08</v>
          </cell>
        </row>
        <row r="75">
          <cell r="Q75" t="str">
            <v>成型</v>
          </cell>
          <cell r="R75" t="str">
            <v>200T</v>
          </cell>
          <cell r="S75">
            <v>1</v>
          </cell>
          <cell r="T75">
            <v>0.18</v>
          </cell>
          <cell r="U75">
            <v>1</v>
          </cell>
          <cell r="V75">
            <v>0.18</v>
          </cell>
        </row>
        <row r="76">
          <cell r="Q76" t="str">
            <v>成型</v>
          </cell>
          <cell r="R76" t="str">
            <v>160T</v>
          </cell>
          <cell r="S76">
            <v>1</v>
          </cell>
          <cell r="T76">
            <v>0.1</v>
          </cell>
          <cell r="U76">
            <v>1</v>
          </cell>
          <cell r="V76">
            <v>0.1</v>
          </cell>
        </row>
        <row r="77">
          <cell r="Q77" t="str">
            <v>裁剪</v>
          </cell>
          <cell r="V77">
            <v>0.05</v>
          </cell>
        </row>
        <row r="78">
          <cell r="Q78" t="str">
            <v>包装</v>
          </cell>
          <cell r="V78">
            <v>0.05</v>
          </cell>
        </row>
        <row r="79">
          <cell r="Q79" t="str">
            <v>运费</v>
          </cell>
          <cell r="V79">
            <v>0.15</v>
          </cell>
        </row>
        <row r="80">
          <cell r="Q80" t="str">
            <v>服务</v>
          </cell>
          <cell r="V80">
            <v>0.5</v>
          </cell>
        </row>
        <row r="81">
          <cell r="E81" t="str">
            <v>材料费合计：</v>
          </cell>
          <cell r="P81">
            <v>4.7068775836000007</v>
          </cell>
          <cell r="Q81" t="str">
            <v>加工成本合计：</v>
          </cell>
          <cell r="V81">
            <v>1.29</v>
          </cell>
        </row>
        <row r="82">
          <cell r="B82" t="str">
            <v>SLT0010899</v>
          </cell>
          <cell r="C82" t="str">
            <v>一级调节上连接板铆接总成</v>
          </cell>
          <cell r="E82" t="str">
            <v>一级调节上连接板RH</v>
          </cell>
          <cell r="F82">
            <v>1</v>
          </cell>
          <cell r="G82" t="str">
            <v>SPFH590</v>
          </cell>
          <cell r="H82">
            <v>225</v>
          </cell>
          <cell r="I82">
            <v>96</v>
          </cell>
          <cell r="J82">
            <v>3</v>
          </cell>
          <cell r="K82">
            <v>0.50900000000000001</v>
          </cell>
          <cell r="L82">
            <v>0.33800000000000002</v>
          </cell>
          <cell r="M82">
            <v>0.17099999999999999</v>
          </cell>
          <cell r="N82">
            <v>5.83</v>
          </cell>
          <cell r="O82">
            <v>2.6</v>
          </cell>
          <cell r="P82">
            <v>2.5228700000000002</v>
          </cell>
          <cell r="Q82" t="str">
            <v>落料</v>
          </cell>
          <cell r="R82" t="str">
            <v>200T</v>
          </cell>
          <cell r="S82">
            <v>1</v>
          </cell>
          <cell r="T82">
            <v>0.15</v>
          </cell>
          <cell r="U82">
            <v>1</v>
          </cell>
          <cell r="V82">
            <v>0.15</v>
          </cell>
          <cell r="W82">
            <v>1.1200000000000001</v>
          </cell>
          <cell r="X82">
            <v>4.1920144000000006</v>
          </cell>
        </row>
        <row r="83">
          <cell r="E83" t="str">
            <v>中排独立软带轴承</v>
          </cell>
          <cell r="F83">
            <v>1</v>
          </cell>
          <cell r="N83">
            <v>0.34</v>
          </cell>
          <cell r="P83">
            <v>0.34</v>
          </cell>
          <cell r="Q83" t="str">
            <v>冲孔</v>
          </cell>
          <cell r="R83" t="str">
            <v>100T</v>
          </cell>
          <cell r="S83">
            <v>1</v>
          </cell>
          <cell r="T83">
            <v>7.0000000000000007E-2</v>
          </cell>
          <cell r="U83">
            <v>1</v>
          </cell>
          <cell r="V83">
            <v>7.0000000000000007E-2</v>
          </cell>
        </row>
        <row r="84">
          <cell r="Q84" t="str">
            <v>冲孔</v>
          </cell>
          <cell r="R84" t="str">
            <v>80T</v>
          </cell>
          <cell r="S84">
            <v>1</v>
          </cell>
          <cell r="T84">
            <v>7.0000000000000007E-2</v>
          </cell>
          <cell r="U84">
            <v>1</v>
          </cell>
          <cell r="V84">
            <v>7.0000000000000007E-2</v>
          </cell>
        </row>
        <row r="85">
          <cell r="Q85" t="str">
            <v>成型</v>
          </cell>
          <cell r="R85" t="str">
            <v>200T</v>
          </cell>
          <cell r="S85">
            <v>1</v>
          </cell>
          <cell r="T85">
            <v>0.15</v>
          </cell>
          <cell r="U85">
            <v>1</v>
          </cell>
          <cell r="V85">
            <v>0.15</v>
          </cell>
        </row>
        <row r="86">
          <cell r="Q86" t="str">
            <v>铆接</v>
          </cell>
          <cell r="S86">
            <v>1</v>
          </cell>
          <cell r="T86">
            <v>0.1</v>
          </cell>
          <cell r="U86">
            <v>1</v>
          </cell>
          <cell r="V86">
            <v>0.1</v>
          </cell>
        </row>
        <row r="87">
          <cell r="Q87" t="str">
            <v>裁剪</v>
          </cell>
          <cell r="V87">
            <v>0.02</v>
          </cell>
        </row>
        <row r="88">
          <cell r="Q88" t="str">
            <v>包装</v>
          </cell>
          <cell r="V88">
            <v>0.02</v>
          </cell>
        </row>
        <row r="89">
          <cell r="Q89" t="str">
            <v>运费</v>
          </cell>
          <cell r="V89">
            <v>0.1</v>
          </cell>
        </row>
        <row r="90">
          <cell r="Q90" t="str">
            <v>服务</v>
          </cell>
          <cell r="V90">
            <v>0.2</v>
          </cell>
        </row>
        <row r="91">
          <cell r="E91" t="str">
            <v>材料费合计：</v>
          </cell>
          <cell r="P91">
            <v>2.86287</v>
          </cell>
          <cell r="Q91" t="str">
            <v>加工成本合计：</v>
          </cell>
          <cell r="V91">
            <v>0.88000000000000012</v>
          </cell>
        </row>
        <row r="92">
          <cell r="B92" t="str">
            <v>SLT0010901</v>
          </cell>
          <cell r="C92" t="str">
            <v>一级调节右旁接板焊接总成</v>
          </cell>
          <cell r="E92" t="str">
            <v>靠背一级调节下边板RH</v>
          </cell>
          <cell r="F92">
            <v>1</v>
          </cell>
          <cell r="G92" t="str">
            <v>QStE500TM</v>
          </cell>
          <cell r="H92">
            <v>182</v>
          </cell>
          <cell r="I92">
            <v>118</v>
          </cell>
          <cell r="J92">
            <v>2.5</v>
          </cell>
          <cell r="K92">
            <v>0.42199999999999999</v>
          </cell>
          <cell r="L92">
            <v>0.39600000000000002</v>
          </cell>
          <cell r="M92">
            <v>2.5999999999999968E-2</v>
          </cell>
          <cell r="N92">
            <v>5.83</v>
          </cell>
          <cell r="O92">
            <v>2.6</v>
          </cell>
          <cell r="P92">
            <v>2.3926599999999998</v>
          </cell>
          <cell r="Q92" t="str">
            <v>落冲</v>
          </cell>
          <cell r="R92" t="str">
            <v>200T</v>
          </cell>
          <cell r="S92">
            <v>1</v>
          </cell>
          <cell r="T92">
            <v>0.15</v>
          </cell>
          <cell r="U92">
            <v>1</v>
          </cell>
          <cell r="V92">
            <v>0.15</v>
          </cell>
          <cell r="W92">
            <v>1.1200000000000001</v>
          </cell>
          <cell r="X92">
            <v>4.8604192000000008</v>
          </cell>
        </row>
        <row r="93">
          <cell r="Q93" t="str">
            <v>冲孔</v>
          </cell>
          <cell r="R93" t="str">
            <v>125T</v>
          </cell>
          <cell r="S93">
            <v>1</v>
          </cell>
          <cell r="T93">
            <v>0.08</v>
          </cell>
          <cell r="U93">
            <v>1</v>
          </cell>
          <cell r="V93">
            <v>0.08</v>
          </cell>
        </row>
        <row r="94">
          <cell r="E94" t="str">
            <v>7/16'螺母</v>
          </cell>
          <cell r="F94">
            <v>1</v>
          </cell>
          <cell r="N94">
            <v>0.32</v>
          </cell>
          <cell r="P94">
            <v>0.32</v>
          </cell>
          <cell r="Q94" t="str">
            <v>成型</v>
          </cell>
          <cell r="R94" t="str">
            <v>200T</v>
          </cell>
          <cell r="S94">
            <v>1</v>
          </cell>
          <cell r="T94">
            <v>0.15</v>
          </cell>
          <cell r="U94">
            <v>1</v>
          </cell>
          <cell r="V94">
            <v>0.15</v>
          </cell>
        </row>
        <row r="95">
          <cell r="Q95" t="str">
            <v>成型</v>
          </cell>
          <cell r="R95" t="str">
            <v>160T</v>
          </cell>
          <cell r="S95">
            <v>1</v>
          </cell>
          <cell r="T95">
            <v>0.1</v>
          </cell>
          <cell r="U95">
            <v>1</v>
          </cell>
          <cell r="V95">
            <v>0.1</v>
          </cell>
        </row>
        <row r="96">
          <cell r="E96" t="str">
            <v>座椅靠背调节限位柱A</v>
          </cell>
          <cell r="F96">
            <v>1</v>
          </cell>
          <cell r="G96" t="str">
            <v>Q235</v>
          </cell>
          <cell r="H96">
            <v>30</v>
          </cell>
          <cell r="I96">
            <v>8</v>
          </cell>
          <cell r="K96">
            <v>1.9E-2</v>
          </cell>
          <cell r="L96">
            <v>1.0999999999999999E-2</v>
          </cell>
          <cell r="M96">
            <v>8.0000000000000002E-3</v>
          </cell>
          <cell r="N96">
            <v>5</v>
          </cell>
          <cell r="O96">
            <v>1</v>
          </cell>
          <cell r="P96">
            <v>8.6999999999999994E-2</v>
          </cell>
          <cell r="Q96" t="str">
            <v>冷墩</v>
          </cell>
          <cell r="S96">
            <v>1</v>
          </cell>
          <cell r="T96">
            <v>0.1</v>
          </cell>
          <cell r="U96">
            <v>1</v>
          </cell>
          <cell r="V96">
            <v>0.1</v>
          </cell>
        </row>
        <row r="97">
          <cell r="Q97" t="str">
            <v>焊接</v>
          </cell>
          <cell r="S97">
            <v>2</v>
          </cell>
          <cell r="T97">
            <v>0.3</v>
          </cell>
          <cell r="U97">
            <v>1</v>
          </cell>
          <cell r="V97">
            <v>0.6</v>
          </cell>
        </row>
        <row r="98">
          <cell r="Q98" t="str">
            <v>裁剪</v>
          </cell>
          <cell r="V98">
            <v>0.03</v>
          </cell>
        </row>
        <row r="99">
          <cell r="Q99" t="str">
            <v>包装</v>
          </cell>
          <cell r="V99">
            <v>0.03</v>
          </cell>
        </row>
        <row r="100">
          <cell r="Q100" t="str">
            <v>运费</v>
          </cell>
          <cell r="V100">
            <v>0.1</v>
          </cell>
        </row>
        <row r="101">
          <cell r="Q101" t="str">
            <v>服务</v>
          </cell>
          <cell r="V101">
            <v>0.2</v>
          </cell>
        </row>
        <row r="102">
          <cell r="E102" t="str">
            <v>材料费合计：</v>
          </cell>
          <cell r="P102">
            <v>2.7996599999999998</v>
          </cell>
          <cell r="Q102" t="str">
            <v>加工成本合计：</v>
          </cell>
          <cell r="V102">
            <v>1.54</v>
          </cell>
        </row>
        <row r="103">
          <cell r="B103" t="str">
            <v>SLT0010905</v>
          </cell>
          <cell r="C103" t="str">
            <v>二级调节上连接板点焊小总成</v>
          </cell>
          <cell r="E103" t="str">
            <v>二级调节上连接板RH</v>
          </cell>
          <cell r="F103">
            <v>1</v>
          </cell>
          <cell r="G103" t="str">
            <v>QStE500TM</v>
          </cell>
          <cell r="K103">
            <v>0.40100000000000002</v>
          </cell>
          <cell r="L103">
            <v>0.27700000000000002</v>
          </cell>
          <cell r="M103">
            <v>0.124</v>
          </cell>
          <cell r="N103">
            <v>5.83</v>
          </cell>
          <cell r="O103">
            <v>2.6</v>
          </cell>
          <cell r="P103">
            <v>2.0154300000000003</v>
          </cell>
          <cell r="Q103" t="str">
            <v>落料</v>
          </cell>
          <cell r="R103" t="str">
            <v>160T</v>
          </cell>
          <cell r="S103">
            <v>1</v>
          </cell>
          <cell r="T103">
            <v>0.1</v>
          </cell>
          <cell r="U103">
            <v>1</v>
          </cell>
          <cell r="V103">
            <v>0.1</v>
          </cell>
          <cell r="W103">
            <v>1.1200000000000001</v>
          </cell>
          <cell r="X103">
            <v>3.9474736000000008</v>
          </cell>
        </row>
        <row r="104">
          <cell r="Q104" t="str">
            <v>冲孔</v>
          </cell>
          <cell r="R104" t="str">
            <v>100T</v>
          </cell>
          <cell r="S104">
            <v>1</v>
          </cell>
          <cell r="T104">
            <v>0.08</v>
          </cell>
          <cell r="U104">
            <v>1</v>
          </cell>
          <cell r="V104">
            <v>0.08</v>
          </cell>
        </row>
        <row r="105">
          <cell r="E105" t="str">
            <v>M8焊接方螺母</v>
          </cell>
          <cell r="F105">
            <v>1</v>
          </cell>
          <cell r="N105">
            <v>0.05</v>
          </cell>
          <cell r="P105">
            <v>0.05</v>
          </cell>
          <cell r="Q105" t="str">
            <v>成型</v>
          </cell>
          <cell r="R105" t="str">
            <v>160T</v>
          </cell>
          <cell r="S105">
            <v>1</v>
          </cell>
          <cell r="T105">
            <v>0.1</v>
          </cell>
          <cell r="U105">
            <v>1</v>
          </cell>
          <cell r="V105">
            <v>0.1</v>
          </cell>
        </row>
        <row r="106">
          <cell r="Q106" t="str">
            <v>压筋</v>
          </cell>
          <cell r="R106" t="str">
            <v>125T</v>
          </cell>
          <cell r="S106">
            <v>1</v>
          </cell>
          <cell r="T106">
            <v>0.1</v>
          </cell>
          <cell r="U106">
            <v>1</v>
          </cell>
          <cell r="V106">
            <v>0.1</v>
          </cell>
        </row>
        <row r="107">
          <cell r="E107" t="str">
            <v>座椅靠背调节限位柱B</v>
          </cell>
          <cell r="F107">
            <v>1</v>
          </cell>
          <cell r="G107" t="str">
            <v>Q235</v>
          </cell>
          <cell r="H107">
            <v>20</v>
          </cell>
          <cell r="I107">
            <v>8</v>
          </cell>
          <cell r="K107">
            <v>7.9000000000000008E-3</v>
          </cell>
          <cell r="L107">
            <v>7.4999999999999997E-3</v>
          </cell>
          <cell r="M107">
            <v>4.0000000000000105E-4</v>
          </cell>
          <cell r="N107">
            <v>5</v>
          </cell>
          <cell r="O107">
            <v>1</v>
          </cell>
          <cell r="P107">
            <v>3.910000000000001E-2</v>
          </cell>
          <cell r="Q107" t="str">
            <v>冷墩</v>
          </cell>
          <cell r="S107">
            <v>1</v>
          </cell>
          <cell r="T107">
            <v>0.1</v>
          </cell>
          <cell r="U107">
            <v>1</v>
          </cell>
          <cell r="V107">
            <v>0.1</v>
          </cell>
        </row>
        <row r="108">
          <cell r="Q108" t="str">
            <v>焊接</v>
          </cell>
          <cell r="S108">
            <v>2</v>
          </cell>
          <cell r="T108">
            <v>0.3</v>
          </cell>
          <cell r="U108">
            <v>1</v>
          </cell>
          <cell r="V108">
            <v>0.6</v>
          </cell>
        </row>
        <row r="109">
          <cell r="Q109" t="str">
            <v>裁剪</v>
          </cell>
          <cell r="V109">
            <v>0.02</v>
          </cell>
        </row>
        <row r="110">
          <cell r="Q110" t="str">
            <v>包装</v>
          </cell>
          <cell r="V110">
            <v>0.02</v>
          </cell>
        </row>
        <row r="111">
          <cell r="Q111" t="str">
            <v>运费</v>
          </cell>
          <cell r="V111">
            <v>0.1</v>
          </cell>
        </row>
        <row r="112">
          <cell r="Q112" t="str">
            <v>服务</v>
          </cell>
          <cell r="V112">
            <v>0.2</v>
          </cell>
        </row>
        <row r="113">
          <cell r="E113" t="str">
            <v>材料费合计：</v>
          </cell>
          <cell r="P113">
            <v>2.10453</v>
          </cell>
          <cell r="Q113" t="str">
            <v>加工成本合计：</v>
          </cell>
          <cell r="V113">
            <v>1.4200000000000002</v>
          </cell>
        </row>
        <row r="114">
          <cell r="B114" t="str">
            <v>SLT0010908</v>
          </cell>
          <cell r="C114" t="str">
            <v>扶手支架总成</v>
          </cell>
          <cell r="E114" t="str">
            <v>扶手固定板</v>
          </cell>
          <cell r="F114">
            <v>1</v>
          </cell>
          <cell r="G114" t="str">
            <v>SAPH440</v>
          </cell>
          <cell r="H114">
            <v>114</v>
          </cell>
          <cell r="I114">
            <v>108</v>
          </cell>
          <cell r="J114">
            <v>3</v>
          </cell>
          <cell r="K114">
            <v>0.28999999999999998</v>
          </cell>
          <cell r="L114">
            <v>0.13300000000000001</v>
          </cell>
          <cell r="M114">
            <v>0.15699999999999997</v>
          </cell>
          <cell r="N114">
            <v>5.18</v>
          </cell>
          <cell r="O114">
            <v>2.6</v>
          </cell>
          <cell r="P114">
            <v>1.0939999999999999</v>
          </cell>
          <cell r="Q114" t="str">
            <v>落料</v>
          </cell>
          <cell r="R114" t="str">
            <v>100T</v>
          </cell>
          <cell r="S114">
            <v>1</v>
          </cell>
          <cell r="T114">
            <v>0.08</v>
          </cell>
          <cell r="U114">
            <v>1</v>
          </cell>
          <cell r="V114">
            <v>0.08</v>
          </cell>
          <cell r="W114">
            <v>1.1200000000000001</v>
          </cell>
          <cell r="X114">
            <v>1.9420800000000003</v>
          </cell>
        </row>
        <row r="115">
          <cell r="Q115" t="str">
            <v>冲孔</v>
          </cell>
          <cell r="R115" t="str">
            <v>80T</v>
          </cell>
          <cell r="S115">
            <v>1</v>
          </cell>
          <cell r="T115">
            <v>7.0000000000000007E-2</v>
          </cell>
          <cell r="U115">
            <v>1</v>
          </cell>
          <cell r="V115">
            <v>7.0000000000000007E-2</v>
          </cell>
        </row>
        <row r="116">
          <cell r="E116" t="str">
            <v>M8焊接方螺母</v>
          </cell>
          <cell r="F116">
            <v>1</v>
          </cell>
          <cell r="N116">
            <v>0.05</v>
          </cell>
          <cell r="P116">
            <v>0.05</v>
          </cell>
          <cell r="Q116" t="str">
            <v>成型</v>
          </cell>
          <cell r="R116" t="str">
            <v>100T</v>
          </cell>
          <cell r="S116">
            <v>1</v>
          </cell>
          <cell r="T116">
            <v>7.0000000000000007E-2</v>
          </cell>
          <cell r="U116">
            <v>1</v>
          </cell>
          <cell r="V116">
            <v>7.0000000000000007E-2</v>
          </cell>
        </row>
        <row r="117">
          <cell r="Q117" t="str">
            <v>焊接</v>
          </cell>
          <cell r="S117">
            <v>2</v>
          </cell>
          <cell r="T117">
            <v>0.1</v>
          </cell>
          <cell r="U117">
            <v>1</v>
          </cell>
          <cell r="V117">
            <v>0.2</v>
          </cell>
        </row>
        <row r="118">
          <cell r="Q118" t="str">
            <v>裁剪</v>
          </cell>
          <cell r="V118">
            <v>0.02</v>
          </cell>
        </row>
        <row r="119">
          <cell r="Q119" t="str">
            <v>包装</v>
          </cell>
          <cell r="V119">
            <v>0.02</v>
          </cell>
        </row>
        <row r="120">
          <cell r="Q120" t="str">
            <v>运费</v>
          </cell>
          <cell r="V120">
            <v>0.03</v>
          </cell>
        </row>
        <row r="121">
          <cell r="Q121" t="str">
            <v>服务</v>
          </cell>
          <cell r="V121">
            <v>0.1</v>
          </cell>
        </row>
        <row r="122">
          <cell r="E122" t="str">
            <v>材料费合计：</v>
          </cell>
          <cell r="P122">
            <v>1.1439999999999999</v>
          </cell>
          <cell r="Q122" t="str">
            <v>加工成本合计：</v>
          </cell>
          <cell r="V122">
            <v>0.59000000000000008</v>
          </cell>
        </row>
        <row r="123">
          <cell r="B123" t="str">
            <v>SLT0010958</v>
          </cell>
          <cell r="C123" t="str">
            <v>驾驶员座垫固定支架LH</v>
          </cell>
          <cell r="E123" t="str">
            <v>驾驶员座垫固定支架LH</v>
          </cell>
          <cell r="F123">
            <v>1</v>
          </cell>
          <cell r="G123" t="str">
            <v>QStE500TM</v>
          </cell>
          <cell r="H123">
            <v>115</v>
          </cell>
          <cell r="I123">
            <v>89</v>
          </cell>
          <cell r="J123">
            <v>2.5</v>
          </cell>
          <cell r="K123">
            <v>0.20100000000000001</v>
          </cell>
          <cell r="L123">
            <v>0.13100000000000001</v>
          </cell>
          <cell r="M123">
            <v>7.0000000000000007E-2</v>
          </cell>
          <cell r="N123">
            <v>5.83</v>
          </cell>
          <cell r="O123">
            <v>2.6</v>
          </cell>
          <cell r="P123">
            <v>0.9898300000000001</v>
          </cell>
          <cell r="Q123" t="str">
            <v>落料</v>
          </cell>
          <cell r="R123" t="str">
            <v>100T</v>
          </cell>
          <cell r="S123">
            <v>1</v>
          </cell>
          <cell r="T123">
            <v>0.08</v>
          </cell>
          <cell r="U123">
            <v>1</v>
          </cell>
          <cell r="V123">
            <v>0.08</v>
          </cell>
          <cell r="W123">
            <v>1.1200000000000001</v>
          </cell>
          <cell r="X123">
            <v>1.6126096000000003</v>
          </cell>
        </row>
        <row r="124">
          <cell r="Q124" t="str">
            <v>冲孔</v>
          </cell>
          <cell r="R124" t="str">
            <v>40T</v>
          </cell>
          <cell r="S124">
            <v>1</v>
          </cell>
          <cell r="T124">
            <v>0.06</v>
          </cell>
          <cell r="U124">
            <v>1</v>
          </cell>
          <cell r="V124">
            <v>0.06</v>
          </cell>
        </row>
        <row r="125">
          <cell r="Q125" t="str">
            <v>成型</v>
          </cell>
          <cell r="R125" t="str">
            <v>100T</v>
          </cell>
          <cell r="S125">
            <v>1</v>
          </cell>
          <cell r="T125">
            <v>0.08</v>
          </cell>
          <cell r="U125">
            <v>1</v>
          </cell>
          <cell r="V125">
            <v>0.08</v>
          </cell>
        </row>
        <row r="126">
          <cell r="Q126" t="str">
            <v>压筋</v>
          </cell>
          <cell r="R126" t="str">
            <v>80T</v>
          </cell>
          <cell r="S126">
            <v>1</v>
          </cell>
          <cell r="T126">
            <v>0.08</v>
          </cell>
          <cell r="U126">
            <v>1</v>
          </cell>
          <cell r="V126">
            <v>0.08</v>
          </cell>
        </row>
        <row r="127">
          <cell r="Q127" t="str">
            <v>裁剪</v>
          </cell>
          <cell r="V127">
            <v>0.01</v>
          </cell>
        </row>
        <row r="128">
          <cell r="Q128" t="str">
            <v>包装</v>
          </cell>
          <cell r="V128">
            <v>0.01</v>
          </cell>
        </row>
        <row r="129">
          <cell r="Q129" t="str">
            <v>运费</v>
          </cell>
          <cell r="V129">
            <v>0.03</v>
          </cell>
        </row>
        <row r="130">
          <cell r="Q130" t="str">
            <v>服务</v>
          </cell>
          <cell r="V130">
            <v>0.1</v>
          </cell>
        </row>
        <row r="131">
          <cell r="E131" t="str">
            <v>材料费合计：</v>
          </cell>
          <cell r="P131">
            <v>0.9898300000000001</v>
          </cell>
          <cell r="Q131" t="str">
            <v>加工成本合计：</v>
          </cell>
          <cell r="V131">
            <v>0.45000000000000007</v>
          </cell>
        </row>
        <row r="132">
          <cell r="B132" t="str">
            <v>SLT0010962</v>
          </cell>
          <cell r="C132" t="str">
            <v>基础款左后地脚</v>
          </cell>
          <cell r="E132" t="str">
            <v>基础款左后地脚</v>
          </cell>
          <cell r="F132">
            <v>1</v>
          </cell>
          <cell r="G132" t="str">
            <v>QStE420TM</v>
          </cell>
          <cell r="H132">
            <v>151</v>
          </cell>
          <cell r="I132">
            <v>74.5</v>
          </cell>
          <cell r="J132">
            <v>3</v>
          </cell>
          <cell r="K132">
            <v>0.26600000000000001</v>
          </cell>
          <cell r="L132">
            <v>0.187</v>
          </cell>
          <cell r="M132">
            <v>7.9000000000000015E-2</v>
          </cell>
          <cell r="N132">
            <v>5.18</v>
          </cell>
          <cell r="O132">
            <v>2.6</v>
          </cell>
          <cell r="P132">
            <v>1.17248</v>
          </cell>
          <cell r="Q132" t="str">
            <v>落料</v>
          </cell>
          <cell r="R132" t="str">
            <v>125T</v>
          </cell>
          <cell r="S132">
            <v>1</v>
          </cell>
          <cell r="T132">
            <v>0.1</v>
          </cell>
          <cell r="U132">
            <v>1</v>
          </cell>
          <cell r="V132">
            <v>0.1</v>
          </cell>
          <cell r="W132">
            <v>1.1200000000000001</v>
          </cell>
          <cell r="X132">
            <v>1.8955776000000002</v>
          </cell>
        </row>
        <row r="133">
          <cell r="Q133" t="str">
            <v>成型</v>
          </cell>
          <cell r="R133" t="str">
            <v>125T</v>
          </cell>
          <cell r="S133">
            <v>1</v>
          </cell>
          <cell r="T133">
            <v>0.1</v>
          </cell>
          <cell r="U133">
            <v>1</v>
          </cell>
          <cell r="V133">
            <v>0.1</v>
          </cell>
        </row>
        <row r="134">
          <cell r="Q134" t="str">
            <v>冲孔</v>
          </cell>
          <cell r="R134" t="str">
            <v>63T</v>
          </cell>
          <cell r="S134">
            <v>1</v>
          </cell>
          <cell r="T134">
            <v>7.0000000000000007E-2</v>
          </cell>
          <cell r="U134">
            <v>1</v>
          </cell>
          <cell r="V134">
            <v>7.0000000000000007E-2</v>
          </cell>
        </row>
        <row r="135">
          <cell r="Q135" t="str">
            <v>冲孔</v>
          </cell>
          <cell r="R135" t="str">
            <v>63T</v>
          </cell>
          <cell r="S135">
            <v>1</v>
          </cell>
          <cell r="T135">
            <v>7.0000000000000007E-2</v>
          </cell>
          <cell r="U135">
            <v>1</v>
          </cell>
          <cell r="V135">
            <v>7.0000000000000007E-2</v>
          </cell>
        </row>
        <row r="136">
          <cell r="Q136" t="str">
            <v>裁剪</v>
          </cell>
          <cell r="V136">
            <v>0.01</v>
          </cell>
        </row>
        <row r="137">
          <cell r="Q137" t="str">
            <v>包装</v>
          </cell>
          <cell r="V137">
            <v>0.02</v>
          </cell>
        </row>
        <row r="138">
          <cell r="Q138" t="str">
            <v>运费</v>
          </cell>
          <cell r="V138">
            <v>0.05</v>
          </cell>
        </row>
        <row r="139">
          <cell r="Q139" t="str">
            <v>服务</v>
          </cell>
          <cell r="V139">
            <v>0.1</v>
          </cell>
        </row>
        <row r="140">
          <cell r="E140" t="str">
            <v>材料费合计：</v>
          </cell>
          <cell r="P140">
            <v>1.17248</v>
          </cell>
          <cell r="Q140" t="str">
            <v>加工成本合计：</v>
          </cell>
          <cell r="V140">
            <v>0.52</v>
          </cell>
        </row>
        <row r="141">
          <cell r="B141" t="str">
            <v>SLT0010964</v>
          </cell>
          <cell r="C141" t="str">
            <v>基础款右后地脚</v>
          </cell>
          <cell r="E141" t="str">
            <v>基础款右后地脚</v>
          </cell>
          <cell r="F141">
            <v>1</v>
          </cell>
          <cell r="G141" t="str">
            <v>QStE420TM</v>
          </cell>
          <cell r="H141">
            <v>139</v>
          </cell>
          <cell r="I141">
            <v>64</v>
          </cell>
          <cell r="J141">
            <v>3</v>
          </cell>
          <cell r="K141">
            <v>0.21</v>
          </cell>
          <cell r="L141">
            <v>0.14899999999999999</v>
          </cell>
          <cell r="M141">
            <v>6.0999999999999999E-2</v>
          </cell>
          <cell r="N141">
            <v>5.18</v>
          </cell>
          <cell r="O141">
            <v>2.6</v>
          </cell>
          <cell r="P141">
            <v>0.92919999999999991</v>
          </cell>
          <cell r="Q141" t="str">
            <v>落料</v>
          </cell>
          <cell r="R141" t="str">
            <v>125T</v>
          </cell>
          <cell r="S141">
            <v>1</v>
          </cell>
          <cell r="T141">
            <v>0.1</v>
          </cell>
          <cell r="U141">
            <v>1</v>
          </cell>
          <cell r="V141">
            <v>0.1</v>
          </cell>
          <cell r="W141">
            <v>1.1200000000000001</v>
          </cell>
          <cell r="X141">
            <v>1.6231039999999999</v>
          </cell>
        </row>
        <row r="142">
          <cell r="Q142" t="str">
            <v>成型</v>
          </cell>
          <cell r="R142" t="str">
            <v>125T</v>
          </cell>
          <cell r="S142">
            <v>1</v>
          </cell>
          <cell r="T142">
            <v>0.1</v>
          </cell>
          <cell r="U142">
            <v>1</v>
          </cell>
          <cell r="V142">
            <v>0.1</v>
          </cell>
        </row>
        <row r="143">
          <cell r="Q143" t="str">
            <v>冲孔</v>
          </cell>
          <cell r="R143" t="str">
            <v>63T</v>
          </cell>
          <cell r="S143">
            <v>1</v>
          </cell>
          <cell r="T143">
            <v>7.0000000000000007E-2</v>
          </cell>
          <cell r="U143">
            <v>1</v>
          </cell>
          <cell r="V143">
            <v>7.0000000000000007E-2</v>
          </cell>
        </row>
        <row r="144">
          <cell r="Q144" t="str">
            <v>冲孔</v>
          </cell>
          <cell r="R144" t="str">
            <v>63T</v>
          </cell>
          <cell r="S144">
            <v>1</v>
          </cell>
          <cell r="T144">
            <v>7.0000000000000007E-2</v>
          </cell>
          <cell r="U144">
            <v>1</v>
          </cell>
          <cell r="V144">
            <v>7.0000000000000007E-2</v>
          </cell>
        </row>
        <row r="145">
          <cell r="Q145" t="str">
            <v>裁剪</v>
          </cell>
          <cell r="V145">
            <v>0.01</v>
          </cell>
        </row>
        <row r="146">
          <cell r="Q146" t="str">
            <v>包装</v>
          </cell>
          <cell r="V146">
            <v>0.02</v>
          </cell>
        </row>
        <row r="147">
          <cell r="Q147" t="str">
            <v>运费</v>
          </cell>
          <cell r="V147">
            <v>0.05</v>
          </cell>
        </row>
        <row r="148">
          <cell r="Q148" t="str">
            <v>服务</v>
          </cell>
          <cell r="V148">
            <v>0.1</v>
          </cell>
        </row>
        <row r="149">
          <cell r="E149" t="str">
            <v>材料费合计：</v>
          </cell>
          <cell r="P149">
            <v>0.92919999999999991</v>
          </cell>
          <cell r="Q149" t="str">
            <v>加工成本合计：</v>
          </cell>
          <cell r="V149">
            <v>0.52</v>
          </cell>
        </row>
        <row r="150">
          <cell r="B150" t="str">
            <v>SLT0011028</v>
          </cell>
          <cell r="C150" t="str">
            <v>副驾靠背左固定板铆接总成</v>
          </cell>
          <cell r="E150" t="str">
            <v>副驾靠背左固定板</v>
          </cell>
          <cell r="F150">
            <v>1</v>
          </cell>
          <cell r="G150" t="str">
            <v>QStE420TM</v>
          </cell>
          <cell r="H150">
            <v>267</v>
          </cell>
          <cell r="I150">
            <v>137</v>
          </cell>
          <cell r="J150">
            <v>3</v>
          </cell>
          <cell r="K150">
            <v>0.86299999999999999</v>
          </cell>
          <cell r="L150">
            <v>0.45800000000000002</v>
          </cell>
          <cell r="M150">
            <v>0.40499999999999997</v>
          </cell>
          <cell r="N150">
            <v>5.18</v>
          </cell>
          <cell r="O150">
            <v>2.6</v>
          </cell>
          <cell r="P150">
            <v>3.4173399999999994</v>
          </cell>
          <cell r="Q150" t="str">
            <v>落冲</v>
          </cell>
          <cell r="R150" t="str">
            <v>250T</v>
          </cell>
          <cell r="S150">
            <v>1</v>
          </cell>
          <cell r="T150">
            <v>0.18</v>
          </cell>
          <cell r="U150">
            <v>1</v>
          </cell>
          <cell r="V150">
            <v>0.18</v>
          </cell>
          <cell r="W150">
            <v>1.1200000000000001</v>
          </cell>
          <cell r="X150">
            <v>5.3058208000000002</v>
          </cell>
        </row>
        <row r="151">
          <cell r="Q151" t="str">
            <v>成型</v>
          </cell>
          <cell r="R151" t="str">
            <v>200T</v>
          </cell>
          <cell r="S151">
            <v>1</v>
          </cell>
          <cell r="T151">
            <v>0.15</v>
          </cell>
          <cell r="U151">
            <v>1</v>
          </cell>
          <cell r="V151">
            <v>0.15</v>
          </cell>
        </row>
        <row r="152">
          <cell r="E152" t="str">
            <v>中排独立软带轴承</v>
          </cell>
          <cell r="F152">
            <v>1</v>
          </cell>
          <cell r="N152">
            <v>0.34</v>
          </cell>
          <cell r="P152">
            <v>0.34</v>
          </cell>
          <cell r="Q152" t="str">
            <v>冲孔</v>
          </cell>
          <cell r="R152" t="str">
            <v>80T</v>
          </cell>
          <cell r="S152">
            <v>1</v>
          </cell>
          <cell r="T152">
            <v>0.08</v>
          </cell>
          <cell r="U152">
            <v>1</v>
          </cell>
          <cell r="V152">
            <v>0.08</v>
          </cell>
        </row>
        <row r="153">
          <cell r="Q153" t="str">
            <v>折弯</v>
          </cell>
          <cell r="R153" t="str">
            <v>100T</v>
          </cell>
          <cell r="S153">
            <v>1</v>
          </cell>
          <cell r="T153">
            <v>0.08</v>
          </cell>
          <cell r="U153">
            <v>1</v>
          </cell>
          <cell r="V153">
            <v>0.08</v>
          </cell>
        </row>
        <row r="154">
          <cell r="Q154" t="str">
            <v>铆接</v>
          </cell>
          <cell r="S154">
            <v>1</v>
          </cell>
          <cell r="T154">
            <v>0.08</v>
          </cell>
          <cell r="U154">
            <v>1</v>
          </cell>
          <cell r="V154">
            <v>0.08</v>
          </cell>
        </row>
        <row r="155">
          <cell r="Q155" t="str">
            <v>裁剪</v>
          </cell>
          <cell r="V155">
            <v>0.02</v>
          </cell>
        </row>
        <row r="156">
          <cell r="Q156" t="str">
            <v>包装</v>
          </cell>
          <cell r="V156">
            <v>0.04</v>
          </cell>
        </row>
        <row r="157">
          <cell r="Q157" t="str">
            <v>运费</v>
          </cell>
          <cell r="V157">
            <v>0.1</v>
          </cell>
        </row>
        <row r="158">
          <cell r="Q158" t="str">
            <v>服务</v>
          </cell>
          <cell r="V158">
            <v>0.25</v>
          </cell>
        </row>
        <row r="159">
          <cell r="E159" t="str">
            <v>材料费合计：</v>
          </cell>
          <cell r="P159">
            <v>3.7573399999999992</v>
          </cell>
          <cell r="Q159" t="str">
            <v>加工成本合计：</v>
          </cell>
          <cell r="V159">
            <v>0.98</v>
          </cell>
        </row>
        <row r="160">
          <cell r="B160" t="str">
            <v>SLT0011030</v>
          </cell>
          <cell r="C160" t="str">
            <v>副驾靠背右侧上连接板焊接总成</v>
          </cell>
          <cell r="E160" t="str">
            <v>副驾靠背右侧上连接板</v>
          </cell>
          <cell r="F160">
            <v>1</v>
          </cell>
          <cell r="G160" t="str">
            <v>QStE500TM</v>
          </cell>
          <cell r="H160">
            <v>301</v>
          </cell>
          <cell r="I160">
            <v>95</v>
          </cell>
          <cell r="J160">
            <v>2.5</v>
          </cell>
          <cell r="K160">
            <v>0.56189175000000002</v>
          </cell>
          <cell r="L160">
            <v>0.32469999999999999</v>
          </cell>
          <cell r="M160">
            <v>0.23719175000000003</v>
          </cell>
          <cell r="N160">
            <v>5.83</v>
          </cell>
          <cell r="O160">
            <v>2.6</v>
          </cell>
          <cell r="P160">
            <v>2.6591303525000001</v>
          </cell>
          <cell r="Q160" t="str">
            <v>落冲</v>
          </cell>
          <cell r="R160" t="str">
            <v>200T</v>
          </cell>
          <cell r="S160">
            <v>1</v>
          </cell>
          <cell r="T160">
            <v>0.15</v>
          </cell>
          <cell r="U160">
            <v>1</v>
          </cell>
          <cell r="V160">
            <v>0.15</v>
          </cell>
          <cell r="W160">
            <v>1.1200000000000001</v>
          </cell>
          <cell r="X160">
            <v>7.5279490017120008</v>
          </cell>
        </row>
        <row r="161">
          <cell r="Q161" t="str">
            <v>冲孔</v>
          </cell>
          <cell r="R161" t="str">
            <v>100T</v>
          </cell>
          <cell r="S161">
            <v>1</v>
          </cell>
          <cell r="T161">
            <v>0.08</v>
          </cell>
          <cell r="U161">
            <v>1</v>
          </cell>
          <cell r="V161">
            <v>0.08</v>
          </cell>
        </row>
        <row r="162">
          <cell r="Q162" t="str">
            <v>成型</v>
          </cell>
          <cell r="R162" t="str">
            <v>160T</v>
          </cell>
          <cell r="S162">
            <v>1</v>
          </cell>
          <cell r="T162">
            <v>0.1</v>
          </cell>
          <cell r="U162">
            <v>1</v>
          </cell>
          <cell r="V162">
            <v>0.1</v>
          </cell>
        </row>
        <row r="163">
          <cell r="E163" t="str">
            <v>副驾靠背调角限位片</v>
          </cell>
          <cell r="F163">
            <v>1</v>
          </cell>
          <cell r="G163" t="str">
            <v>QStE420TM</v>
          </cell>
          <cell r="H163">
            <v>34</v>
          </cell>
          <cell r="I163">
            <v>22</v>
          </cell>
          <cell r="J163">
            <v>2.5</v>
          </cell>
          <cell r="K163">
            <v>1.46982E-2</v>
          </cell>
          <cell r="L163">
            <v>1.03E-2</v>
          </cell>
          <cell r="M163">
            <v>4.3981999999999997E-3</v>
          </cell>
          <cell r="N163">
            <v>5.18</v>
          </cell>
          <cell r="O163">
            <v>2.6</v>
          </cell>
          <cell r="P163">
            <v>6.4701356000000002E-2</v>
          </cell>
          <cell r="Q163" t="str">
            <v>落料</v>
          </cell>
          <cell r="R163" t="str">
            <v>25T</v>
          </cell>
          <cell r="S163">
            <v>1</v>
          </cell>
          <cell r="T163">
            <v>0.06</v>
          </cell>
          <cell r="U163">
            <v>1</v>
          </cell>
          <cell r="V163">
            <v>0.06</v>
          </cell>
        </row>
        <row r="164">
          <cell r="Q164" t="str">
            <v>冲孔</v>
          </cell>
          <cell r="R164" t="str">
            <v>25T</v>
          </cell>
          <cell r="S164">
            <v>1</v>
          </cell>
          <cell r="T164">
            <v>0.06</v>
          </cell>
          <cell r="U164">
            <v>1</v>
          </cell>
          <cell r="V164">
            <v>0.06</v>
          </cell>
        </row>
        <row r="165">
          <cell r="Q165" t="str">
            <v>折弯</v>
          </cell>
          <cell r="R165" t="str">
            <v>25T</v>
          </cell>
          <cell r="S165">
            <v>1</v>
          </cell>
          <cell r="T165">
            <v>0.06</v>
          </cell>
          <cell r="U165">
            <v>1</v>
          </cell>
          <cell r="V165">
            <v>0.06</v>
          </cell>
        </row>
        <row r="166">
          <cell r="E166" t="str">
            <v>复位卷簧下限位支架</v>
          </cell>
          <cell r="F166">
            <v>1</v>
          </cell>
          <cell r="G166" t="str">
            <v>SPFH590</v>
          </cell>
          <cell r="H166">
            <v>35</v>
          </cell>
          <cell r="I166">
            <v>24</v>
          </cell>
          <cell r="J166">
            <v>3</v>
          </cell>
          <cell r="K166">
            <v>1.9807200000000001E-2</v>
          </cell>
          <cell r="L166">
            <v>1.2800000000000001E-2</v>
          </cell>
          <cell r="M166">
            <v>7.0071999999999999E-3</v>
          </cell>
          <cell r="N166">
            <v>5.83</v>
          </cell>
          <cell r="O166">
            <v>2.6</v>
          </cell>
          <cell r="P166">
            <v>9.7257256000000014E-2</v>
          </cell>
          <cell r="Q166" t="str">
            <v>落料</v>
          </cell>
          <cell r="R166" t="str">
            <v>40T</v>
          </cell>
          <cell r="S166">
            <v>1</v>
          </cell>
          <cell r="T166">
            <v>0.06</v>
          </cell>
          <cell r="U166">
            <v>1</v>
          </cell>
          <cell r="V166">
            <v>0.06</v>
          </cell>
        </row>
        <row r="167">
          <cell r="E167" t="str">
            <v>前排靠背复位卷簧限位支架</v>
          </cell>
          <cell r="F167">
            <v>1</v>
          </cell>
          <cell r="G167" t="str">
            <v>SPFH590</v>
          </cell>
          <cell r="H167">
            <v>37</v>
          </cell>
          <cell r="I167">
            <v>32</v>
          </cell>
          <cell r="J167">
            <v>3</v>
          </cell>
          <cell r="K167">
            <v>2.7918720000000001E-2</v>
          </cell>
          <cell r="L167">
            <v>1.67E-2</v>
          </cell>
          <cell r="M167">
            <v>1.1218720000000001E-2</v>
          </cell>
          <cell r="N167">
            <v>5.83</v>
          </cell>
          <cell r="O167">
            <v>2.6</v>
          </cell>
          <cell r="P167">
            <v>0.13359746559999999</v>
          </cell>
          <cell r="Q167" t="str">
            <v>落料</v>
          </cell>
          <cell r="R167" t="str">
            <v>40T</v>
          </cell>
          <cell r="S167">
            <v>1</v>
          </cell>
          <cell r="T167">
            <v>0.06</v>
          </cell>
          <cell r="U167">
            <v>1</v>
          </cell>
          <cell r="V167">
            <v>0.06</v>
          </cell>
        </row>
        <row r="168">
          <cell r="Q168" t="str">
            <v>成型</v>
          </cell>
          <cell r="R168" t="str">
            <v>40T</v>
          </cell>
          <cell r="S168">
            <v>1</v>
          </cell>
          <cell r="T168">
            <v>0.06</v>
          </cell>
          <cell r="U168">
            <v>1</v>
          </cell>
          <cell r="V168">
            <v>0.06</v>
          </cell>
        </row>
        <row r="169">
          <cell r="E169" t="str">
            <v>侧翼支撑钢丝</v>
          </cell>
          <cell r="F169">
            <v>1</v>
          </cell>
          <cell r="G169" t="str">
            <v>Q235</v>
          </cell>
          <cell r="H169">
            <v>251.655629139073</v>
          </cell>
          <cell r="I169">
            <v>7</v>
          </cell>
          <cell r="K169">
            <v>7.5999999999999998E-2</v>
          </cell>
          <cell r="L169">
            <v>7.5999999999999998E-2</v>
          </cell>
          <cell r="M169">
            <v>0</v>
          </cell>
          <cell r="N169">
            <v>7.9649999999999999</v>
          </cell>
          <cell r="P169">
            <v>0.60533999999999999</v>
          </cell>
          <cell r="Q169" t="str">
            <v>焊接</v>
          </cell>
          <cell r="S169">
            <v>20</v>
          </cell>
          <cell r="T169">
            <v>0.1</v>
          </cell>
          <cell r="U169">
            <v>1</v>
          </cell>
          <cell r="V169">
            <v>2</v>
          </cell>
        </row>
        <row r="170">
          <cell r="Q170" t="str">
            <v>裁剪</v>
          </cell>
          <cell r="V170">
            <v>0.03</v>
          </cell>
        </row>
        <row r="171">
          <cell r="Q171" t="str">
            <v>包装</v>
          </cell>
          <cell r="V171">
            <v>0.04</v>
          </cell>
        </row>
        <row r="172">
          <cell r="Q172" t="str">
            <v>运费</v>
          </cell>
          <cell r="V172">
            <v>0.1</v>
          </cell>
        </row>
        <row r="173">
          <cell r="Q173" t="str">
            <v>服务</v>
          </cell>
          <cell r="V173">
            <v>0.35</v>
          </cell>
        </row>
        <row r="174">
          <cell r="E174" t="str">
            <v>材料费合计：</v>
          </cell>
          <cell r="P174">
            <v>3.5600264301000002</v>
          </cell>
          <cell r="Q174" t="str">
            <v>加工成本合计：</v>
          </cell>
          <cell r="V174">
            <v>3.2100000000000004</v>
          </cell>
        </row>
        <row r="175">
          <cell r="B175" t="str">
            <v>SLT0011033</v>
          </cell>
          <cell r="C175" t="str">
            <v>副驾靠背右侧装车钣金焊接总成</v>
          </cell>
          <cell r="E175" t="str">
            <v>副驾靠背右侧装车钣金</v>
          </cell>
          <cell r="F175">
            <v>1</v>
          </cell>
          <cell r="G175" t="str">
            <v>QStE420TM</v>
          </cell>
          <cell r="H175">
            <v>269</v>
          </cell>
          <cell r="I175">
            <v>154</v>
          </cell>
          <cell r="J175">
            <v>2.5</v>
          </cell>
          <cell r="K175">
            <v>0.81402090000000005</v>
          </cell>
          <cell r="L175">
            <v>0.54300000000000004</v>
          </cell>
          <cell r="M175">
            <v>0.27102090000000001</v>
          </cell>
          <cell r="N175">
            <v>5.18</v>
          </cell>
          <cell r="O175">
            <v>2.6</v>
          </cell>
          <cell r="P175">
            <v>3.5119739220000001</v>
          </cell>
          <cell r="Q175" t="str">
            <v>落料</v>
          </cell>
          <cell r="R175" t="str">
            <v>200T</v>
          </cell>
          <cell r="S175">
            <v>1</v>
          </cell>
          <cell r="T175">
            <v>0.15</v>
          </cell>
          <cell r="U175">
            <v>1</v>
          </cell>
          <cell r="V175">
            <v>0.15</v>
          </cell>
          <cell r="W175">
            <v>1.1200000000000001</v>
          </cell>
          <cell r="X175">
            <v>6.0222904076160013</v>
          </cell>
        </row>
        <row r="176">
          <cell r="Q176" t="str">
            <v>冲孔</v>
          </cell>
          <cell r="R176" t="str">
            <v>100T</v>
          </cell>
          <cell r="S176">
            <v>1</v>
          </cell>
          <cell r="T176">
            <v>0.08</v>
          </cell>
          <cell r="U176">
            <v>1</v>
          </cell>
          <cell r="V176">
            <v>0.08</v>
          </cell>
        </row>
        <row r="177">
          <cell r="Q177" t="str">
            <v>冲孔</v>
          </cell>
          <cell r="R177" t="str">
            <v>80T</v>
          </cell>
          <cell r="S177">
            <v>1</v>
          </cell>
          <cell r="T177">
            <v>0.08</v>
          </cell>
          <cell r="U177">
            <v>1</v>
          </cell>
          <cell r="V177">
            <v>0.08</v>
          </cell>
        </row>
        <row r="178">
          <cell r="Q178" t="str">
            <v>成型</v>
          </cell>
          <cell r="R178" t="str">
            <v>200T</v>
          </cell>
          <cell r="S178">
            <v>1</v>
          </cell>
          <cell r="T178">
            <v>0.15</v>
          </cell>
          <cell r="U178">
            <v>1</v>
          </cell>
          <cell r="V178">
            <v>0.15</v>
          </cell>
        </row>
        <row r="179">
          <cell r="E179" t="str">
            <v>前排靠背复位卷簧安装支架</v>
          </cell>
          <cell r="F179">
            <v>1</v>
          </cell>
          <cell r="G179" t="str">
            <v>SAPH440</v>
          </cell>
          <cell r="H179">
            <v>58</v>
          </cell>
          <cell r="I179">
            <v>28</v>
          </cell>
          <cell r="J179">
            <v>4</v>
          </cell>
          <cell r="K179">
            <v>5.1058560000000003E-2</v>
          </cell>
          <cell r="L179">
            <v>3.5900000000000001E-2</v>
          </cell>
          <cell r="M179">
            <v>1.5158560000000001E-2</v>
          </cell>
          <cell r="N179">
            <v>5.18</v>
          </cell>
          <cell r="O179">
            <v>2.6</v>
          </cell>
          <cell r="P179">
            <v>0.22507108480000002</v>
          </cell>
          <cell r="Q179" t="str">
            <v>落料</v>
          </cell>
          <cell r="R179" t="str">
            <v>63T</v>
          </cell>
          <cell r="S179">
            <v>1</v>
          </cell>
          <cell r="T179">
            <v>0.06</v>
          </cell>
          <cell r="U179">
            <v>1</v>
          </cell>
          <cell r="V179">
            <v>0.06</v>
          </cell>
        </row>
        <row r="180">
          <cell r="Q180" t="str">
            <v>焊接</v>
          </cell>
          <cell r="S180">
            <v>6</v>
          </cell>
          <cell r="T180">
            <v>0.1</v>
          </cell>
          <cell r="U180">
            <v>1</v>
          </cell>
          <cell r="V180">
            <v>0.60000000000000009</v>
          </cell>
        </row>
        <row r="181">
          <cell r="Q181" t="str">
            <v>裁剪</v>
          </cell>
          <cell r="V181">
            <v>0.03</v>
          </cell>
        </row>
        <row r="182">
          <cell r="Q182" t="str">
            <v>包装</v>
          </cell>
          <cell r="V182">
            <v>0.04</v>
          </cell>
        </row>
        <row r="183">
          <cell r="Q183" t="str">
            <v>运费</v>
          </cell>
          <cell r="V183">
            <v>0.15</v>
          </cell>
        </row>
        <row r="184">
          <cell r="Q184" t="str">
            <v>服务</v>
          </cell>
          <cell r="V184">
            <v>0.3</v>
          </cell>
        </row>
        <row r="185">
          <cell r="E185" t="str">
            <v>材料费合计：</v>
          </cell>
          <cell r="P185">
            <v>3.7370450068000003</v>
          </cell>
          <cell r="Q185" t="str">
            <v>加工成本合计：</v>
          </cell>
          <cell r="V185">
            <v>1.6400000000000001</v>
          </cell>
        </row>
        <row r="186">
          <cell r="B186" t="str">
            <v>SLT0011085</v>
          </cell>
          <cell r="C186" t="str">
            <v>小背解锁扣手固定座</v>
          </cell>
          <cell r="E186" t="str">
            <v>小背解锁扣手固定座</v>
          </cell>
          <cell r="F186">
            <v>1</v>
          </cell>
          <cell r="G186" t="str">
            <v>Q235</v>
          </cell>
          <cell r="H186">
            <v>271</v>
          </cell>
          <cell r="I186">
            <v>111</v>
          </cell>
          <cell r="J186">
            <v>2</v>
          </cell>
          <cell r="K186">
            <v>0.47299999999999998</v>
          </cell>
          <cell r="L186">
            <v>0.30199999999999999</v>
          </cell>
          <cell r="M186">
            <v>0.17099999999999999</v>
          </cell>
          <cell r="N186">
            <v>4.8499999999999996</v>
          </cell>
          <cell r="O186">
            <v>2.6</v>
          </cell>
          <cell r="P186">
            <v>1.84945</v>
          </cell>
          <cell r="Q186" t="str">
            <v>落料</v>
          </cell>
          <cell r="R186" t="str">
            <v>100T</v>
          </cell>
          <cell r="S186">
            <v>1</v>
          </cell>
          <cell r="T186">
            <v>0.08</v>
          </cell>
          <cell r="U186">
            <v>1</v>
          </cell>
          <cell r="V186">
            <v>0.08</v>
          </cell>
          <cell r="W186">
            <v>1.1200000000000001</v>
          </cell>
          <cell r="X186">
            <v>2.5977839999999999</v>
          </cell>
        </row>
        <row r="187">
          <cell r="Q187" t="str">
            <v>冲孔</v>
          </cell>
          <cell r="R187" t="str">
            <v>63T</v>
          </cell>
          <cell r="S187">
            <v>1</v>
          </cell>
          <cell r="T187">
            <v>0.06</v>
          </cell>
          <cell r="U187">
            <v>1</v>
          </cell>
          <cell r="V187">
            <v>0.06</v>
          </cell>
        </row>
        <row r="188">
          <cell r="Q188" t="str">
            <v>成型</v>
          </cell>
          <cell r="R188" t="str">
            <v>100T</v>
          </cell>
          <cell r="S188">
            <v>1</v>
          </cell>
          <cell r="T188">
            <v>0.08</v>
          </cell>
          <cell r="U188">
            <v>1</v>
          </cell>
          <cell r="V188">
            <v>0.08</v>
          </cell>
        </row>
        <row r="189">
          <cell r="Q189" t="str">
            <v>裁剪</v>
          </cell>
          <cell r="V189">
            <v>0.02</v>
          </cell>
        </row>
        <row r="190">
          <cell r="Q190" t="str">
            <v>包装</v>
          </cell>
          <cell r="V190">
            <v>0.02</v>
          </cell>
        </row>
        <row r="191">
          <cell r="Q191" t="str">
            <v>运费</v>
          </cell>
          <cell r="V191">
            <v>0.06</v>
          </cell>
        </row>
        <row r="192">
          <cell r="Q192" t="str">
            <v>服务</v>
          </cell>
          <cell r="V192">
            <v>0.15</v>
          </cell>
        </row>
        <row r="193">
          <cell r="E193" t="str">
            <v>材料费合计：</v>
          </cell>
          <cell r="P193">
            <v>1.84945</v>
          </cell>
          <cell r="Q193" t="str">
            <v>加工成本合计：</v>
          </cell>
          <cell r="V193">
            <v>0.47</v>
          </cell>
        </row>
        <row r="194">
          <cell r="B194" t="str">
            <v>SLT0011087</v>
          </cell>
          <cell r="C194" t="str">
            <v>小背下连接边板</v>
          </cell>
          <cell r="E194" t="str">
            <v>小背下连接边板</v>
          </cell>
          <cell r="F194">
            <v>1</v>
          </cell>
          <cell r="G194" t="str">
            <v>QStE420TM</v>
          </cell>
          <cell r="H194">
            <v>273</v>
          </cell>
          <cell r="I194">
            <v>120</v>
          </cell>
          <cell r="J194">
            <v>2.5</v>
          </cell>
          <cell r="K194">
            <v>0.64400000000000002</v>
          </cell>
          <cell r="L194">
            <v>0.36899999999999999</v>
          </cell>
          <cell r="M194">
            <v>0.27500000000000002</v>
          </cell>
          <cell r="N194">
            <v>5.83</v>
          </cell>
          <cell r="O194">
            <v>2.6</v>
          </cell>
          <cell r="P194">
            <v>3.0395200000000004</v>
          </cell>
          <cell r="Q194" t="str">
            <v>落冲</v>
          </cell>
          <cell r="R194" t="str">
            <v>200T</v>
          </cell>
          <cell r="S194">
            <v>1</v>
          </cell>
          <cell r="T194">
            <v>0.15</v>
          </cell>
          <cell r="U194">
            <v>1</v>
          </cell>
          <cell r="V194">
            <v>0.15</v>
          </cell>
          <cell r="W194">
            <v>1.1200000000000001</v>
          </cell>
          <cell r="X194">
            <v>4.3114624000000008</v>
          </cell>
        </row>
        <row r="195">
          <cell r="Q195" t="str">
            <v>成型</v>
          </cell>
          <cell r="R195" t="str">
            <v>200T</v>
          </cell>
          <cell r="S195">
            <v>1</v>
          </cell>
          <cell r="T195">
            <v>0.15</v>
          </cell>
          <cell r="U195">
            <v>1</v>
          </cell>
          <cell r="V195">
            <v>0.15</v>
          </cell>
        </row>
        <row r="196">
          <cell r="Q196" t="str">
            <v>冲孔</v>
          </cell>
          <cell r="R196" t="str">
            <v>80T</v>
          </cell>
          <cell r="S196">
            <v>1</v>
          </cell>
          <cell r="T196">
            <v>0.08</v>
          </cell>
          <cell r="U196">
            <v>1</v>
          </cell>
          <cell r="V196">
            <v>0.08</v>
          </cell>
        </row>
        <row r="197">
          <cell r="Q197" t="str">
            <v>折弯</v>
          </cell>
          <cell r="R197" t="str">
            <v>100T</v>
          </cell>
          <cell r="S197">
            <v>1</v>
          </cell>
          <cell r="T197">
            <v>0.08</v>
          </cell>
          <cell r="U197">
            <v>1</v>
          </cell>
          <cell r="V197">
            <v>0.08</v>
          </cell>
        </row>
        <row r="198">
          <cell r="Q198" t="str">
            <v>裁剪</v>
          </cell>
          <cell r="V198">
            <v>0.02</v>
          </cell>
        </row>
        <row r="199">
          <cell r="Q199" t="str">
            <v>包装</v>
          </cell>
          <cell r="V199">
            <v>0.03</v>
          </cell>
        </row>
        <row r="200">
          <cell r="Q200" t="str">
            <v>运费</v>
          </cell>
          <cell r="V200">
            <v>0.1</v>
          </cell>
        </row>
        <row r="201">
          <cell r="Q201" t="str">
            <v>服务</v>
          </cell>
          <cell r="V201">
            <v>0.2</v>
          </cell>
        </row>
        <row r="202">
          <cell r="E202" t="str">
            <v>材料费合计：</v>
          </cell>
          <cell r="P202">
            <v>3.0395200000000004</v>
          </cell>
          <cell r="Q202" t="str">
            <v>加工成本合计：</v>
          </cell>
          <cell r="V202">
            <v>0.81</v>
          </cell>
        </row>
        <row r="203">
          <cell r="B203" t="str">
            <v>SLT0011088</v>
          </cell>
          <cell r="C203" t="str">
            <v>驾驶员调角器上连接板</v>
          </cell>
          <cell r="E203" t="str">
            <v>驾驶员调角器上连接板</v>
          </cell>
          <cell r="F203">
            <v>1</v>
          </cell>
          <cell r="G203" t="str">
            <v>QStE500TM</v>
          </cell>
          <cell r="H203">
            <v>285</v>
          </cell>
          <cell r="I203">
            <v>88</v>
          </cell>
          <cell r="J203">
            <v>2.5</v>
          </cell>
          <cell r="K203">
            <v>0.49299999999999999</v>
          </cell>
          <cell r="L203">
            <v>0.30499999999999999</v>
          </cell>
          <cell r="M203">
            <v>0.188</v>
          </cell>
          <cell r="N203">
            <v>5.83</v>
          </cell>
          <cell r="O203">
            <v>2.6</v>
          </cell>
          <cell r="P203">
            <v>2.3853900000000001</v>
          </cell>
          <cell r="Q203" t="str">
            <v>落冲</v>
          </cell>
          <cell r="R203" t="str">
            <v>200T</v>
          </cell>
          <cell r="S203">
            <v>1</v>
          </cell>
          <cell r="T203">
            <v>0.15</v>
          </cell>
          <cell r="U203">
            <v>1</v>
          </cell>
          <cell r="V203">
            <v>0.15</v>
          </cell>
          <cell r="W203">
            <v>1.1200000000000001</v>
          </cell>
          <cell r="X203">
            <v>3.3772368000000004</v>
          </cell>
        </row>
        <row r="204">
          <cell r="Q204" t="str">
            <v>冲孔</v>
          </cell>
          <cell r="R204" t="str">
            <v>100T</v>
          </cell>
          <cell r="S204">
            <v>1</v>
          </cell>
          <cell r="T204">
            <v>0.08</v>
          </cell>
          <cell r="U204">
            <v>1</v>
          </cell>
          <cell r="V204">
            <v>0.08</v>
          </cell>
        </row>
        <row r="205">
          <cell r="Q205" t="str">
            <v>成型</v>
          </cell>
          <cell r="R205" t="str">
            <v>160T</v>
          </cell>
          <cell r="S205">
            <v>1</v>
          </cell>
          <cell r="T205">
            <v>0.1</v>
          </cell>
          <cell r="U205">
            <v>1</v>
          </cell>
          <cell r="V205">
            <v>0.1</v>
          </cell>
        </row>
        <row r="206">
          <cell r="Q206" t="str">
            <v>裁剪</v>
          </cell>
          <cell r="V206">
            <v>0.02</v>
          </cell>
        </row>
        <row r="207">
          <cell r="Q207" t="str">
            <v>包装</v>
          </cell>
          <cell r="V207">
            <v>0.03</v>
          </cell>
        </row>
        <row r="208">
          <cell r="Q208" t="str">
            <v>运费</v>
          </cell>
          <cell r="V208">
            <v>0.1</v>
          </cell>
        </row>
        <row r="209">
          <cell r="Q209" t="str">
            <v>服务</v>
          </cell>
          <cell r="V209">
            <v>0.15</v>
          </cell>
        </row>
        <row r="210">
          <cell r="E210" t="str">
            <v>材料费合计：</v>
          </cell>
          <cell r="P210">
            <v>2.3853900000000001</v>
          </cell>
          <cell r="Q210" t="str">
            <v>加工成本合计：</v>
          </cell>
          <cell r="V210">
            <v>0.63</v>
          </cell>
        </row>
        <row r="211">
          <cell r="B211" t="str">
            <v>SLT0011089</v>
          </cell>
          <cell r="C211" t="str">
            <v>靠背拉线解锁手柄</v>
          </cell>
          <cell r="E211" t="str">
            <v>靠背拉线解锁手柄</v>
          </cell>
          <cell r="F211">
            <v>1</v>
          </cell>
          <cell r="G211" t="str">
            <v>Q235</v>
          </cell>
          <cell r="H211">
            <v>66</v>
          </cell>
          <cell r="I211">
            <v>24</v>
          </cell>
          <cell r="J211">
            <v>2.5</v>
          </cell>
          <cell r="K211">
            <v>3.1E-2</v>
          </cell>
          <cell r="L211">
            <v>1.6E-2</v>
          </cell>
          <cell r="M211">
            <v>1.4999999999999999E-2</v>
          </cell>
          <cell r="N211">
            <v>4.8499999999999996</v>
          </cell>
          <cell r="O211">
            <v>2.6</v>
          </cell>
          <cell r="P211">
            <v>0.11134999999999998</v>
          </cell>
          <cell r="Q211" t="str">
            <v>落冲</v>
          </cell>
          <cell r="R211" t="str">
            <v>40T</v>
          </cell>
          <cell r="S211">
            <v>1</v>
          </cell>
          <cell r="T211">
            <v>0.06</v>
          </cell>
          <cell r="U211">
            <v>1</v>
          </cell>
          <cell r="V211">
            <v>0.06</v>
          </cell>
          <cell r="W211">
            <v>1.1200000000000001</v>
          </cell>
          <cell r="X211">
            <v>0.38231200000000004</v>
          </cell>
        </row>
        <row r="212">
          <cell r="Q212" t="str">
            <v>冲孔</v>
          </cell>
          <cell r="R212" t="str">
            <v>40T</v>
          </cell>
          <cell r="S212">
            <v>1</v>
          </cell>
          <cell r="T212">
            <v>0.06</v>
          </cell>
          <cell r="U212">
            <v>1</v>
          </cell>
          <cell r="V212">
            <v>0.06</v>
          </cell>
        </row>
        <row r="213">
          <cell r="Q213" t="str">
            <v>成型</v>
          </cell>
          <cell r="R213" t="str">
            <v>40T</v>
          </cell>
          <cell r="S213">
            <v>1</v>
          </cell>
          <cell r="T213">
            <v>0.06</v>
          </cell>
          <cell r="U213">
            <v>1</v>
          </cell>
          <cell r="V213">
            <v>0.06</v>
          </cell>
        </row>
        <row r="214">
          <cell r="Q214" t="str">
            <v>裁剪</v>
          </cell>
          <cell r="V214">
            <v>0.01</v>
          </cell>
        </row>
        <row r="215">
          <cell r="Q215" t="str">
            <v>包装</v>
          </cell>
          <cell r="V215">
            <v>0.01</v>
          </cell>
        </row>
        <row r="216">
          <cell r="Q216" t="str">
            <v>运费</v>
          </cell>
          <cell r="V216">
            <v>0.01</v>
          </cell>
        </row>
        <row r="217">
          <cell r="Q217" t="str">
            <v>服务</v>
          </cell>
          <cell r="V217">
            <v>0.02</v>
          </cell>
        </row>
        <row r="218">
          <cell r="E218" t="str">
            <v>材料费合计：</v>
          </cell>
          <cell r="P218">
            <v>0.11134999999999998</v>
          </cell>
          <cell r="Q218" t="str">
            <v>加工成本合计：</v>
          </cell>
          <cell r="V218">
            <v>0.23</v>
          </cell>
        </row>
        <row r="219">
          <cell r="B219" t="str">
            <v>SLT0011098</v>
          </cell>
          <cell r="C219" t="str">
            <v>小背旋转轴固定板焊接总成</v>
          </cell>
          <cell r="E219" t="str">
            <v>旋转轴固定钣金</v>
          </cell>
          <cell r="F219">
            <v>1</v>
          </cell>
          <cell r="G219" t="str">
            <v>QStE420TM</v>
          </cell>
          <cell r="H219">
            <v>137</v>
          </cell>
          <cell r="I219">
            <v>74</v>
          </cell>
          <cell r="J219">
            <v>2</v>
          </cell>
          <cell r="K219">
            <v>0.155358</v>
          </cell>
          <cell r="L219">
            <v>0.11799999999999999</v>
          </cell>
          <cell r="M219">
            <v>3.7358000000000002E-2</v>
          </cell>
          <cell r="N219">
            <v>5.83</v>
          </cell>
          <cell r="O219">
            <v>2.6</v>
          </cell>
          <cell r="P219">
            <v>0.80860633999999998</v>
          </cell>
          <cell r="Q219" t="str">
            <v>落冲</v>
          </cell>
          <cell r="R219" t="str">
            <v>80T</v>
          </cell>
          <cell r="S219">
            <v>1</v>
          </cell>
          <cell r="T219">
            <v>0.08</v>
          </cell>
          <cell r="U219">
            <v>1</v>
          </cell>
          <cell r="V219">
            <v>0.08</v>
          </cell>
          <cell r="W219">
            <v>1.1200000000000001</v>
          </cell>
          <cell r="X219">
            <v>4.3075416468000007</v>
          </cell>
        </row>
        <row r="220">
          <cell r="E220" t="str">
            <v>限位轴</v>
          </cell>
          <cell r="F220">
            <v>1</v>
          </cell>
          <cell r="G220" t="str">
            <v xml:space="preserve">Q235 </v>
          </cell>
          <cell r="H220">
            <v>82</v>
          </cell>
          <cell r="I220">
            <v>10</v>
          </cell>
          <cell r="K220">
            <v>5.0594819999999999E-2</v>
          </cell>
          <cell r="L220">
            <v>4.2000000000000003E-2</v>
          </cell>
          <cell r="M220">
            <v>8.5948199999999961E-3</v>
          </cell>
          <cell r="N220">
            <v>0.45</v>
          </cell>
          <cell r="P220">
            <v>0.45</v>
          </cell>
          <cell r="Q220" t="str">
            <v>冲孔</v>
          </cell>
          <cell r="R220" t="str">
            <v>80T</v>
          </cell>
          <cell r="S220">
            <v>1</v>
          </cell>
          <cell r="T220">
            <v>0.08</v>
          </cell>
          <cell r="U220">
            <v>1</v>
          </cell>
          <cell r="V220">
            <v>0.08</v>
          </cell>
        </row>
        <row r="221">
          <cell r="E221" t="str">
            <v>旋转轴</v>
          </cell>
          <cell r="F221">
            <v>1</v>
          </cell>
          <cell r="G221" t="str">
            <v xml:space="preserve">Q235 </v>
          </cell>
          <cell r="H221">
            <v>70</v>
          </cell>
          <cell r="I221">
            <v>14</v>
          </cell>
          <cell r="K221">
            <v>7.2999999999999995E-2</v>
          </cell>
          <cell r="L221">
            <v>6.6000000000000003E-2</v>
          </cell>
          <cell r="M221">
            <v>6.9999999999999923E-3</v>
          </cell>
          <cell r="N221">
            <v>0.57599999999999996</v>
          </cell>
          <cell r="P221">
            <v>0.57599999999999996</v>
          </cell>
          <cell r="Q221" t="str">
            <v>成型</v>
          </cell>
          <cell r="R221" t="str">
            <v>63T</v>
          </cell>
          <cell r="S221">
            <v>1</v>
          </cell>
          <cell r="T221">
            <v>0.08</v>
          </cell>
          <cell r="U221">
            <v>1</v>
          </cell>
          <cell r="V221">
            <v>0.08</v>
          </cell>
        </row>
        <row r="222">
          <cell r="E222" t="str">
            <v>小背背板支撑板A</v>
          </cell>
          <cell r="F222">
            <v>1</v>
          </cell>
          <cell r="G222" t="str">
            <v>Q235</v>
          </cell>
          <cell r="H222">
            <v>43</v>
          </cell>
          <cell r="I222">
            <v>29</v>
          </cell>
          <cell r="J222">
            <v>2.5</v>
          </cell>
          <cell r="K222">
            <v>2.4503549999999999E-2</v>
          </cell>
          <cell r="L222">
            <v>1.78E-2</v>
          </cell>
          <cell r="M222">
            <v>6.7035499999999991E-3</v>
          </cell>
          <cell r="N222">
            <v>4.8499999999999996</v>
          </cell>
          <cell r="O222">
            <v>2.6</v>
          </cell>
          <cell r="P222">
            <v>0.1014129875</v>
          </cell>
          <cell r="Q222" t="str">
            <v>落料</v>
          </cell>
          <cell r="R222" t="str">
            <v>40T</v>
          </cell>
          <cell r="S222">
            <v>1</v>
          </cell>
          <cell r="T222">
            <v>0.06</v>
          </cell>
          <cell r="U222">
            <v>1</v>
          </cell>
          <cell r="V222">
            <v>0.06</v>
          </cell>
        </row>
        <row r="223">
          <cell r="E223" t="str">
            <v>M6焊接方螺母</v>
          </cell>
          <cell r="F223">
            <v>1</v>
          </cell>
          <cell r="N223">
            <v>0.05</v>
          </cell>
          <cell r="P223">
            <v>0.05</v>
          </cell>
          <cell r="Q223" t="str">
            <v>冲孔</v>
          </cell>
          <cell r="R223" t="str">
            <v>40T</v>
          </cell>
          <cell r="S223">
            <v>1</v>
          </cell>
          <cell r="T223">
            <v>0.06</v>
          </cell>
          <cell r="U223">
            <v>1</v>
          </cell>
          <cell r="V223">
            <v>0.06</v>
          </cell>
        </row>
        <row r="224">
          <cell r="Q224" t="str">
            <v>焊接</v>
          </cell>
          <cell r="S224">
            <v>15</v>
          </cell>
          <cell r="T224">
            <v>0.1</v>
          </cell>
          <cell r="U224">
            <v>1</v>
          </cell>
          <cell r="V224">
            <v>1.5</v>
          </cell>
        </row>
        <row r="225">
          <cell r="Q225" t="str">
            <v>裁剪</v>
          </cell>
        </row>
        <row r="226">
          <cell r="Q226" t="str">
            <v>包装</v>
          </cell>
        </row>
        <row r="227">
          <cell r="Q227" t="str">
            <v>运费</v>
          </cell>
        </row>
        <row r="228">
          <cell r="Q228" t="str">
            <v>服务</v>
          </cell>
        </row>
        <row r="229">
          <cell r="E229" t="str">
            <v>材料费合计：</v>
          </cell>
          <cell r="P229">
            <v>1.9860193275000002</v>
          </cell>
          <cell r="Q229" t="str">
            <v>加工成本合计：</v>
          </cell>
          <cell r="V229">
            <v>1.8599999999999999</v>
          </cell>
        </row>
        <row r="230">
          <cell r="B230" t="str">
            <v>SLT0011102</v>
          </cell>
          <cell r="C230" t="str">
            <v>小背背板支撑板小总成A</v>
          </cell>
          <cell r="E230" t="str">
            <v>小背背板支撑板A</v>
          </cell>
          <cell r="F230">
            <v>1</v>
          </cell>
          <cell r="G230" t="str">
            <v xml:space="preserve">Q235 </v>
          </cell>
          <cell r="H230">
            <v>43</v>
          </cell>
          <cell r="I230">
            <v>29</v>
          </cell>
          <cell r="J230">
            <v>2.5</v>
          </cell>
          <cell r="K230">
            <v>2.4500000000000001E-2</v>
          </cell>
          <cell r="L230">
            <v>1.7999999999999999E-2</v>
          </cell>
          <cell r="M230">
            <v>6.5000000000000023E-3</v>
          </cell>
          <cell r="N230">
            <v>4.8499999999999996</v>
          </cell>
          <cell r="O230">
            <v>2.6</v>
          </cell>
          <cell r="P230">
            <v>0.10192499999999999</v>
          </cell>
          <cell r="Q230" t="str">
            <v>落料</v>
          </cell>
          <cell r="R230" t="str">
            <v>40T</v>
          </cell>
          <cell r="S230">
            <v>1</v>
          </cell>
          <cell r="T230">
            <v>0.06</v>
          </cell>
          <cell r="U230">
            <v>1</v>
          </cell>
          <cell r="V230">
            <v>0.06</v>
          </cell>
          <cell r="W230">
            <v>1.1200000000000001</v>
          </cell>
          <cell r="X230">
            <v>0.59575600000000006</v>
          </cell>
        </row>
        <row r="231">
          <cell r="E231" t="str">
            <v>M6焊接方螺母</v>
          </cell>
          <cell r="F231">
            <v>1</v>
          </cell>
          <cell r="N231">
            <v>0.05</v>
          </cell>
          <cell r="P231">
            <v>0.05</v>
          </cell>
          <cell r="Q231" t="str">
            <v>冲孔</v>
          </cell>
          <cell r="R231" t="str">
            <v>40T</v>
          </cell>
          <cell r="S231">
            <v>1</v>
          </cell>
          <cell r="T231">
            <v>0.06</v>
          </cell>
          <cell r="U231">
            <v>1</v>
          </cell>
          <cell r="V231">
            <v>0.06</v>
          </cell>
        </row>
        <row r="232">
          <cell r="Q232" t="str">
            <v>焊接</v>
          </cell>
          <cell r="S232">
            <v>2</v>
          </cell>
          <cell r="T232">
            <v>0.1</v>
          </cell>
          <cell r="U232">
            <v>1</v>
          </cell>
          <cell r="V232">
            <v>0.2</v>
          </cell>
        </row>
        <row r="233">
          <cell r="Q233" t="str">
            <v>裁剪</v>
          </cell>
          <cell r="V233">
            <v>0.01</v>
          </cell>
        </row>
        <row r="234">
          <cell r="Q234" t="str">
            <v>包装</v>
          </cell>
          <cell r="V234">
            <v>0.01</v>
          </cell>
        </row>
        <row r="235">
          <cell r="Q235" t="str">
            <v>运费</v>
          </cell>
          <cell r="V235">
            <v>0.01</v>
          </cell>
        </row>
        <row r="236">
          <cell r="Q236" t="str">
            <v>服务</v>
          </cell>
          <cell r="V236">
            <v>0.03</v>
          </cell>
        </row>
        <row r="237">
          <cell r="E237" t="str">
            <v>材料费合计：</v>
          </cell>
          <cell r="P237">
            <v>0.15192499999999998</v>
          </cell>
          <cell r="Q237" t="str">
            <v>加工成本合计：</v>
          </cell>
          <cell r="V237">
            <v>0.38</v>
          </cell>
        </row>
        <row r="238">
          <cell r="B238" t="str">
            <v>SLT0011191</v>
          </cell>
          <cell r="C238" t="str">
            <v>副驾靠背调角限位片</v>
          </cell>
          <cell r="E238" t="str">
            <v>副驾靠背调角限位片</v>
          </cell>
          <cell r="F238">
            <v>1</v>
          </cell>
          <cell r="G238" t="str">
            <v>QStE420TM</v>
          </cell>
          <cell r="H238">
            <v>34</v>
          </cell>
          <cell r="I238">
            <v>22</v>
          </cell>
          <cell r="J238">
            <v>2.5</v>
          </cell>
          <cell r="K238">
            <v>1.47E-2</v>
          </cell>
          <cell r="L238">
            <v>0.01</v>
          </cell>
          <cell r="M238">
            <v>4.6999999999999993E-3</v>
          </cell>
          <cell r="N238">
            <v>5.18</v>
          </cell>
          <cell r="O238">
            <v>2.6</v>
          </cell>
          <cell r="P238">
            <v>6.3925999999999997E-2</v>
          </cell>
          <cell r="Q238" t="str">
            <v>落料</v>
          </cell>
          <cell r="R238" t="str">
            <v>25T</v>
          </cell>
          <cell r="S238">
            <v>1</v>
          </cell>
          <cell r="T238">
            <v>0.06</v>
          </cell>
          <cell r="U238">
            <v>1</v>
          </cell>
          <cell r="V238">
            <v>0.06</v>
          </cell>
          <cell r="W238">
            <v>1.1200000000000001</v>
          </cell>
          <cell r="X238">
            <v>0.32919712000000007</v>
          </cell>
        </row>
        <row r="239">
          <cell r="Q239" t="str">
            <v>冲孔</v>
          </cell>
          <cell r="R239" t="str">
            <v>25T</v>
          </cell>
          <cell r="S239">
            <v>1</v>
          </cell>
          <cell r="T239">
            <v>0.06</v>
          </cell>
          <cell r="U239">
            <v>1</v>
          </cell>
          <cell r="V239">
            <v>0.06</v>
          </cell>
        </row>
        <row r="240">
          <cell r="Q240" t="str">
            <v>折弯</v>
          </cell>
          <cell r="R240" t="str">
            <v>25T</v>
          </cell>
          <cell r="S240">
            <v>1</v>
          </cell>
          <cell r="T240">
            <v>0.06</v>
          </cell>
          <cell r="U240">
            <v>1</v>
          </cell>
          <cell r="V240">
            <v>0.06</v>
          </cell>
        </row>
        <row r="241">
          <cell r="Q241" t="str">
            <v>裁剪</v>
          </cell>
          <cell r="V241">
            <v>0.01</v>
          </cell>
        </row>
        <row r="242">
          <cell r="Q242" t="str">
            <v>包装</v>
          </cell>
          <cell r="V242">
            <v>0.01</v>
          </cell>
        </row>
        <row r="243">
          <cell r="Q243" t="str">
            <v>运费</v>
          </cell>
          <cell r="V243">
            <v>0.01</v>
          </cell>
        </row>
        <row r="244">
          <cell r="Q244" t="str">
            <v>服务</v>
          </cell>
          <cell r="V244">
            <v>0.02</v>
          </cell>
        </row>
        <row r="245">
          <cell r="E245" t="str">
            <v>材料费合计：</v>
          </cell>
          <cell r="P245">
            <v>6.3925999999999997E-2</v>
          </cell>
          <cell r="Q245" t="str">
            <v>加工成本合计：</v>
          </cell>
          <cell r="V245">
            <v>0.23</v>
          </cell>
        </row>
        <row r="246">
          <cell r="B246" t="str">
            <v>SLT0011251</v>
          </cell>
          <cell r="C246" t="str">
            <v>一级调节左旁接板焊接总成</v>
          </cell>
          <cell r="E246" t="str">
            <v>前排靠背复位卷簧安装支架</v>
          </cell>
          <cell r="F246">
            <v>1</v>
          </cell>
          <cell r="G246" t="str">
            <v>SAPH440</v>
          </cell>
          <cell r="H246">
            <v>58</v>
          </cell>
          <cell r="I246">
            <v>28</v>
          </cell>
          <cell r="J246">
            <v>4</v>
          </cell>
          <cell r="K246">
            <v>5.0999999999999997E-2</v>
          </cell>
          <cell r="L246">
            <v>3.5900000000000001E-2</v>
          </cell>
          <cell r="M246">
            <v>1.5099999999999995E-2</v>
          </cell>
          <cell r="N246">
            <v>5.18</v>
          </cell>
          <cell r="O246">
            <v>2.6</v>
          </cell>
          <cell r="P246">
            <v>0.22491999999999998</v>
          </cell>
          <cell r="Q246" t="str">
            <v>落料</v>
          </cell>
          <cell r="R246" t="str">
            <v>63T</v>
          </cell>
          <cell r="S246">
            <v>1</v>
          </cell>
          <cell r="T246">
            <v>0.06</v>
          </cell>
          <cell r="U246">
            <v>1</v>
          </cell>
          <cell r="V246">
            <v>0.06</v>
          </cell>
          <cell r="W246">
            <v>1.1200000000000001</v>
          </cell>
          <cell r="X246">
            <v>7.0431312000000013</v>
          </cell>
        </row>
        <row r="247">
          <cell r="E247" t="str">
            <v>靠背一级调节下边板LH</v>
          </cell>
          <cell r="F247">
            <v>1</v>
          </cell>
          <cell r="G247" t="str">
            <v>SPFH590</v>
          </cell>
          <cell r="H247">
            <v>208</v>
          </cell>
          <cell r="I247">
            <v>178</v>
          </cell>
          <cell r="J247">
            <v>3</v>
          </cell>
          <cell r="K247">
            <v>0.873</v>
          </cell>
          <cell r="L247">
            <v>0.56299999999999994</v>
          </cell>
          <cell r="M247">
            <v>0.31000000000000005</v>
          </cell>
          <cell r="N247">
            <v>5.83</v>
          </cell>
          <cell r="O247">
            <v>2.6</v>
          </cell>
          <cell r="P247">
            <v>4.2835900000000002</v>
          </cell>
          <cell r="Q247" t="str">
            <v>落冲</v>
          </cell>
          <cell r="R247" t="str">
            <v>250T</v>
          </cell>
          <cell r="S247">
            <v>1</v>
          </cell>
          <cell r="T247">
            <v>0.18</v>
          </cell>
          <cell r="U247">
            <v>1</v>
          </cell>
          <cell r="V247">
            <v>0.18</v>
          </cell>
        </row>
        <row r="248">
          <cell r="Q248" t="str">
            <v>冲孔</v>
          </cell>
          <cell r="R248" t="str">
            <v>125T</v>
          </cell>
          <cell r="S248">
            <v>1</v>
          </cell>
          <cell r="T248">
            <v>0.08</v>
          </cell>
          <cell r="U248">
            <v>1</v>
          </cell>
          <cell r="V248">
            <v>0.08</v>
          </cell>
        </row>
        <row r="249">
          <cell r="Q249" t="str">
            <v>成型</v>
          </cell>
          <cell r="R249" t="str">
            <v>200T</v>
          </cell>
          <cell r="S249">
            <v>1</v>
          </cell>
          <cell r="T249">
            <v>0.15</v>
          </cell>
          <cell r="U249">
            <v>1</v>
          </cell>
          <cell r="V249">
            <v>0.15</v>
          </cell>
        </row>
        <row r="250">
          <cell r="Q250" t="str">
            <v>成型</v>
          </cell>
          <cell r="R250" t="str">
            <v>160T</v>
          </cell>
          <cell r="S250">
            <v>1</v>
          </cell>
          <cell r="T250">
            <v>0.1</v>
          </cell>
          <cell r="U250">
            <v>1</v>
          </cell>
          <cell r="V250">
            <v>0.1</v>
          </cell>
        </row>
        <row r="251">
          <cell r="Q251" t="str">
            <v>焊接</v>
          </cell>
          <cell r="S251">
            <v>6</v>
          </cell>
          <cell r="T251">
            <v>0.1</v>
          </cell>
          <cell r="U251">
            <v>1</v>
          </cell>
          <cell r="V251">
            <v>0.60000000000000009</v>
          </cell>
        </row>
        <row r="252">
          <cell r="Q252" t="str">
            <v>裁剪</v>
          </cell>
          <cell r="V252">
            <v>0.04</v>
          </cell>
        </row>
        <row r="253">
          <cell r="Q253" t="str">
            <v>包装</v>
          </cell>
          <cell r="V253">
            <v>0.05</v>
          </cell>
        </row>
        <row r="254">
          <cell r="Q254" t="str">
            <v>运费</v>
          </cell>
          <cell r="V254">
            <v>0.2</v>
          </cell>
        </row>
        <row r="255">
          <cell r="Q255" t="str">
            <v>服务</v>
          </cell>
          <cell r="V255">
            <v>0.32</v>
          </cell>
        </row>
        <row r="256">
          <cell r="E256" t="str">
            <v>材料费合计：</v>
          </cell>
          <cell r="P256">
            <v>4.5085100000000002</v>
          </cell>
          <cell r="Q256" t="str">
            <v>加工成本合计：</v>
          </cell>
          <cell r="V256">
            <v>1.78</v>
          </cell>
        </row>
        <row r="257">
          <cell r="B257" t="str">
            <v>SLT0011252</v>
          </cell>
          <cell r="C257" t="str">
            <v>靠背一级调节下边板LH</v>
          </cell>
          <cell r="E257" t="str">
            <v>靠背一级调节下边板LH</v>
          </cell>
          <cell r="F257">
            <v>1</v>
          </cell>
          <cell r="G257" t="str">
            <v>SPFH590</v>
          </cell>
          <cell r="H257">
            <v>208</v>
          </cell>
          <cell r="I257">
            <v>178</v>
          </cell>
          <cell r="J257">
            <v>3</v>
          </cell>
          <cell r="K257">
            <v>0.873</v>
          </cell>
          <cell r="L257">
            <v>0.56299999999999994</v>
          </cell>
          <cell r="M257">
            <v>0.31000000000000005</v>
          </cell>
          <cell r="N257">
            <v>5.83</v>
          </cell>
          <cell r="O257">
            <v>2.6</v>
          </cell>
          <cell r="P257">
            <v>4.2835900000000002</v>
          </cell>
          <cell r="Q257" t="str">
            <v>落冲</v>
          </cell>
          <cell r="R257" t="str">
            <v>250T</v>
          </cell>
          <cell r="S257">
            <v>1</v>
          </cell>
          <cell r="T257">
            <v>0.18</v>
          </cell>
          <cell r="U257">
            <v>1</v>
          </cell>
          <cell r="V257">
            <v>0.18</v>
          </cell>
          <cell r="W257">
            <v>1.1200000000000001</v>
          </cell>
          <cell r="X257">
            <v>6.0632208000000007</v>
          </cell>
        </row>
        <row r="258">
          <cell r="Q258" t="str">
            <v>冲孔</v>
          </cell>
          <cell r="R258" t="str">
            <v>125T</v>
          </cell>
          <cell r="S258">
            <v>1</v>
          </cell>
          <cell r="T258">
            <v>0.1</v>
          </cell>
          <cell r="U258">
            <v>1</v>
          </cell>
          <cell r="V258">
            <v>0.1</v>
          </cell>
        </row>
        <row r="259">
          <cell r="Q259" t="str">
            <v>成型</v>
          </cell>
          <cell r="R259" t="str">
            <v>200T</v>
          </cell>
          <cell r="S259">
            <v>1</v>
          </cell>
          <cell r="T259">
            <v>0.18</v>
          </cell>
          <cell r="U259">
            <v>1</v>
          </cell>
          <cell r="V259">
            <v>0.18</v>
          </cell>
        </row>
        <row r="260">
          <cell r="Q260" t="str">
            <v>成型</v>
          </cell>
          <cell r="R260" t="str">
            <v>160T</v>
          </cell>
          <cell r="S260">
            <v>1</v>
          </cell>
          <cell r="T260">
            <v>0.1</v>
          </cell>
          <cell r="U260">
            <v>1</v>
          </cell>
          <cell r="V260">
            <v>0.1</v>
          </cell>
        </row>
        <row r="261">
          <cell r="Q261" t="str">
            <v>裁剪</v>
          </cell>
          <cell r="V261">
            <v>0.04</v>
          </cell>
        </row>
        <row r="262">
          <cell r="Q262" t="str">
            <v>包装</v>
          </cell>
          <cell r="V262">
            <v>0.05</v>
          </cell>
        </row>
        <row r="263">
          <cell r="Q263" t="str">
            <v>运费</v>
          </cell>
          <cell r="V263">
            <v>0.18</v>
          </cell>
        </row>
        <row r="264">
          <cell r="Q264" t="str">
            <v>服务</v>
          </cell>
          <cell r="V264">
            <v>0.3</v>
          </cell>
        </row>
        <row r="265">
          <cell r="E265" t="str">
            <v>材料费合计：</v>
          </cell>
          <cell r="P265">
            <v>4.2835900000000002</v>
          </cell>
          <cell r="Q265" t="str">
            <v>加工成本合计：</v>
          </cell>
          <cell r="V265">
            <v>1.1300000000000001</v>
          </cell>
        </row>
        <row r="266">
          <cell r="B266" t="str">
            <v>SLT0011254</v>
          </cell>
          <cell r="C266" t="str">
            <v>一级调节右旁接板焊接总成</v>
          </cell>
          <cell r="E266" t="str">
            <v>靠背一级调节下边板RH</v>
          </cell>
          <cell r="F266">
            <v>1</v>
          </cell>
          <cell r="G266" t="str">
            <v>QStE500TM</v>
          </cell>
          <cell r="H266">
            <v>182</v>
          </cell>
          <cell r="I266">
            <v>118</v>
          </cell>
          <cell r="J266">
            <v>2.5</v>
          </cell>
          <cell r="K266">
            <v>0.42199999999999999</v>
          </cell>
          <cell r="L266">
            <v>0.30599999999999999</v>
          </cell>
          <cell r="M266">
            <v>0.11599999999999999</v>
          </cell>
          <cell r="N266">
            <v>5.83</v>
          </cell>
          <cell r="O266">
            <v>2.6</v>
          </cell>
          <cell r="P266">
            <v>2.1586599999999998</v>
          </cell>
          <cell r="Q266" t="str">
            <v>落冲</v>
          </cell>
          <cell r="R266" t="str">
            <v>200T</v>
          </cell>
          <cell r="S266">
            <v>1</v>
          </cell>
          <cell r="T266">
            <v>0.15</v>
          </cell>
          <cell r="U266">
            <v>1</v>
          </cell>
          <cell r="V266">
            <v>0.15</v>
          </cell>
          <cell r="W266">
            <v>1.1200000000000001</v>
          </cell>
          <cell r="X266">
            <v>4.6767392000000001</v>
          </cell>
        </row>
        <row r="267">
          <cell r="E267" t="str">
            <v>7/16'螺母</v>
          </cell>
          <cell r="F267">
            <v>1</v>
          </cell>
          <cell r="N267">
            <v>0.32</v>
          </cell>
          <cell r="P267">
            <v>0.32</v>
          </cell>
          <cell r="Q267" t="str">
            <v>冲孔</v>
          </cell>
          <cell r="R267" t="str">
            <v>125T</v>
          </cell>
          <cell r="S267">
            <v>1</v>
          </cell>
          <cell r="T267">
            <v>0.1</v>
          </cell>
          <cell r="U267">
            <v>1</v>
          </cell>
          <cell r="V267">
            <v>0.1</v>
          </cell>
        </row>
        <row r="268">
          <cell r="E268" t="str">
            <v>M8焊接方螺母</v>
          </cell>
          <cell r="F268">
            <v>1</v>
          </cell>
          <cell r="N268">
            <v>0.05</v>
          </cell>
          <cell r="P268">
            <v>0.05</v>
          </cell>
          <cell r="Q268" t="str">
            <v>成型</v>
          </cell>
          <cell r="R268" t="str">
            <v>200T</v>
          </cell>
          <cell r="S268">
            <v>1</v>
          </cell>
          <cell r="T268">
            <v>0.15</v>
          </cell>
          <cell r="U268">
            <v>1</v>
          </cell>
          <cell r="V268">
            <v>0.15</v>
          </cell>
        </row>
        <row r="269">
          <cell r="Q269" t="str">
            <v>成型</v>
          </cell>
          <cell r="R269" t="str">
            <v>160T</v>
          </cell>
          <cell r="S269">
            <v>1</v>
          </cell>
          <cell r="T269">
            <v>0.1</v>
          </cell>
          <cell r="U269">
            <v>1</v>
          </cell>
          <cell r="V269">
            <v>0.1</v>
          </cell>
        </row>
        <row r="270">
          <cell r="E270" t="str">
            <v>座椅靠背调节限位柱A</v>
          </cell>
          <cell r="F270">
            <v>1</v>
          </cell>
          <cell r="G270" t="str">
            <v>Q235</v>
          </cell>
          <cell r="H270">
            <v>30</v>
          </cell>
          <cell r="I270">
            <v>8</v>
          </cell>
          <cell r="K270">
            <v>1.9E-2</v>
          </cell>
          <cell r="L270">
            <v>1.0999999999999999E-2</v>
          </cell>
          <cell r="M270">
            <v>8.0000000000000002E-3</v>
          </cell>
          <cell r="N270">
            <v>5</v>
          </cell>
          <cell r="O270">
            <v>1</v>
          </cell>
          <cell r="P270">
            <v>8.6999999999999994E-2</v>
          </cell>
          <cell r="Q270" t="str">
            <v>冷墩</v>
          </cell>
          <cell r="S270">
            <v>1</v>
          </cell>
          <cell r="T270">
            <v>0.1</v>
          </cell>
          <cell r="U270">
            <v>1</v>
          </cell>
          <cell r="V270">
            <v>0.1</v>
          </cell>
        </row>
        <row r="271">
          <cell r="Q271" t="str">
            <v>焊接</v>
          </cell>
          <cell r="S271">
            <v>6</v>
          </cell>
          <cell r="T271">
            <v>0.1</v>
          </cell>
          <cell r="U271">
            <v>1</v>
          </cell>
          <cell r="V271">
            <v>0.60000000000000009</v>
          </cell>
        </row>
        <row r="272">
          <cell r="Q272" t="str">
            <v>裁剪</v>
          </cell>
          <cell r="V272">
            <v>0.03</v>
          </cell>
        </row>
        <row r="273">
          <cell r="Q273" t="str">
            <v>包装</v>
          </cell>
          <cell r="V273">
            <v>0.05</v>
          </cell>
        </row>
        <row r="274">
          <cell r="Q274" t="str">
            <v>运费</v>
          </cell>
          <cell r="V274">
            <v>0.1</v>
          </cell>
        </row>
        <row r="275">
          <cell r="Q275" t="str">
            <v>服务</v>
          </cell>
          <cell r="V275">
            <v>0.18</v>
          </cell>
        </row>
        <row r="276">
          <cell r="E276" t="str">
            <v>材料费合计：</v>
          </cell>
          <cell r="P276">
            <v>2.6156599999999997</v>
          </cell>
          <cell r="Q276" t="str">
            <v>加工成本合计：</v>
          </cell>
          <cell r="V276">
            <v>1.5600000000000003</v>
          </cell>
        </row>
        <row r="277">
          <cell r="B277" t="str">
            <v>SLT0011308</v>
          </cell>
          <cell r="C277" t="str">
            <v>安全上挂钩</v>
          </cell>
          <cell r="E277" t="str">
            <v>安全上挂钩</v>
          </cell>
          <cell r="F277">
            <v>1</v>
          </cell>
          <cell r="G277" t="str">
            <v>SPFH590</v>
          </cell>
          <cell r="H277">
            <v>90.5</v>
          </cell>
          <cell r="I277">
            <v>36</v>
          </cell>
          <cell r="J277">
            <v>3</v>
          </cell>
          <cell r="K277">
            <v>7.6999999999999999E-2</v>
          </cell>
          <cell r="L277">
            <v>3.5000000000000003E-2</v>
          </cell>
          <cell r="M277">
            <v>4.1999999999999996E-2</v>
          </cell>
          <cell r="N277">
            <v>5.83</v>
          </cell>
          <cell r="O277">
            <v>2.6</v>
          </cell>
          <cell r="P277">
            <v>0.33970999999999996</v>
          </cell>
          <cell r="Q277" t="str">
            <v>落料</v>
          </cell>
          <cell r="R277" t="str">
            <v>80T</v>
          </cell>
          <cell r="S277">
            <v>1</v>
          </cell>
          <cell r="T277">
            <v>0.08</v>
          </cell>
          <cell r="U277">
            <v>1</v>
          </cell>
          <cell r="V277">
            <v>0.08</v>
          </cell>
          <cell r="W277">
            <v>1.1200000000000001</v>
          </cell>
          <cell r="X277">
            <v>7.025054400000001</v>
          </cell>
        </row>
        <row r="278">
          <cell r="Q278" t="str">
            <v>冲孔</v>
          </cell>
          <cell r="R278" t="str">
            <v>63T</v>
          </cell>
          <cell r="S278">
            <v>1</v>
          </cell>
          <cell r="T278">
            <v>0.08</v>
          </cell>
          <cell r="U278">
            <v>1</v>
          </cell>
          <cell r="V278">
            <v>0.08</v>
          </cell>
        </row>
        <row r="279">
          <cell r="Q279" t="str">
            <v>折弯</v>
          </cell>
          <cell r="R279" t="str">
            <v>40T</v>
          </cell>
          <cell r="S279">
            <v>1</v>
          </cell>
          <cell r="T279">
            <v>0.06</v>
          </cell>
          <cell r="U279">
            <v>1</v>
          </cell>
          <cell r="V279">
            <v>0.06</v>
          </cell>
        </row>
        <row r="280">
          <cell r="Q280" t="str">
            <v>裁剪</v>
          </cell>
          <cell r="V280">
            <v>0.01</v>
          </cell>
        </row>
        <row r="281">
          <cell r="Q281" t="str">
            <v>包装</v>
          </cell>
          <cell r="V281">
            <v>0.01</v>
          </cell>
        </row>
        <row r="282">
          <cell r="Q282" t="str">
            <v>运费</v>
          </cell>
          <cell r="V282">
            <v>0.02</v>
          </cell>
        </row>
        <row r="283">
          <cell r="Q283" t="str">
            <v>服务</v>
          </cell>
          <cell r="V283">
            <v>0.35</v>
          </cell>
        </row>
        <row r="284">
          <cell r="E284" t="str">
            <v>材料费合计：</v>
          </cell>
          <cell r="P284">
            <v>3.04237</v>
          </cell>
          <cell r="Q284" t="str">
            <v>加工成本合计：</v>
          </cell>
          <cell r="V284">
            <v>3.23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 t="str">
            <v>SLT0010894</v>
          </cell>
          <cell r="F3" t="str">
            <v xml:space="preserve">QStE500TM-2.5mm </v>
          </cell>
          <cell r="G3" t="str">
            <v>0.3432 0.264</v>
          </cell>
          <cell r="H3">
            <v>4</v>
          </cell>
          <cell r="I3" t="str">
            <v>5.00 2.60</v>
          </cell>
          <cell r="J3" t="str">
            <v>0.0792 0.21</v>
          </cell>
          <cell r="K3">
            <v>1.51</v>
          </cell>
          <cell r="L3">
            <v>0.4</v>
          </cell>
          <cell r="M3">
            <v>0.05</v>
          </cell>
          <cell r="N3">
            <v>0.09</v>
          </cell>
          <cell r="O3">
            <v>0.08</v>
          </cell>
          <cell r="P3">
            <v>0.08</v>
          </cell>
          <cell r="Q3">
            <v>0.06</v>
          </cell>
          <cell r="R3">
            <v>0.01</v>
          </cell>
          <cell r="S3">
            <v>0.08</v>
          </cell>
          <cell r="T3">
            <v>0.12</v>
          </cell>
          <cell r="U3">
            <v>0.59</v>
          </cell>
          <cell r="V3">
            <v>0</v>
          </cell>
          <cell r="W3">
            <v>3.0700000000000003</v>
          </cell>
        </row>
        <row r="4">
          <cell r="D4" t="str">
            <v>SLT0011085</v>
          </cell>
          <cell r="F4" t="str">
            <v>Q235-2.5mm</v>
          </cell>
          <cell r="G4" t="str">
            <v>0.3926 0.302</v>
          </cell>
          <cell r="H4">
            <v>4</v>
          </cell>
          <cell r="I4" t="str">
            <v>4.40   2.60</v>
          </cell>
          <cell r="J4" t="str">
            <v>0.0906 0.24</v>
          </cell>
          <cell r="K4">
            <v>1.49</v>
          </cell>
          <cell r="L4">
            <v>0.4</v>
          </cell>
          <cell r="M4">
            <v>0.05</v>
          </cell>
          <cell r="N4">
            <v>0.09</v>
          </cell>
          <cell r="O4">
            <v>0.09</v>
          </cell>
          <cell r="P4">
            <v>0.08</v>
          </cell>
          <cell r="Q4">
            <v>0.06</v>
          </cell>
          <cell r="R4">
            <v>0.01</v>
          </cell>
          <cell r="S4">
            <v>0.08</v>
          </cell>
          <cell r="T4">
            <v>0.12</v>
          </cell>
          <cell r="U4">
            <v>0.57999999999999996</v>
          </cell>
          <cell r="V4">
            <v>0</v>
          </cell>
          <cell r="W4">
            <v>3.0500000000000003</v>
          </cell>
        </row>
        <row r="5">
          <cell r="D5" t="str">
            <v>SLT0011252</v>
          </cell>
          <cell r="F5" t="str">
            <v>SPFH590-3.0mm</v>
          </cell>
          <cell r="G5" t="str">
            <v>0.7319 0.563</v>
          </cell>
          <cell r="H5">
            <v>5</v>
          </cell>
          <cell r="I5" t="str">
            <v>5.33 2.60</v>
          </cell>
          <cell r="J5" t="str">
            <v>0.1689 0.44</v>
          </cell>
          <cell r="K5">
            <v>3.46</v>
          </cell>
          <cell r="L5">
            <v>0.5</v>
          </cell>
          <cell r="M5">
            <v>0.09</v>
          </cell>
          <cell r="N5">
            <v>0.17</v>
          </cell>
          <cell r="O5">
            <v>0.17</v>
          </cell>
          <cell r="P5">
            <v>0.1</v>
          </cell>
          <cell r="Q5">
            <v>7.0000000000000007E-2</v>
          </cell>
          <cell r="R5">
            <v>0.02</v>
          </cell>
          <cell r="S5">
            <v>0.1</v>
          </cell>
          <cell r="T5">
            <v>0.15</v>
          </cell>
          <cell r="U5">
            <v>1.1399999999999999</v>
          </cell>
          <cell r="V5">
            <v>0</v>
          </cell>
          <cell r="W5">
            <v>5.9699999999999989</v>
          </cell>
        </row>
        <row r="6">
          <cell r="D6" t="str">
            <v>SLT0011308</v>
          </cell>
          <cell r="F6" t="str">
            <v>SPFH590-3.0mm</v>
          </cell>
          <cell r="G6" t="str">
            <v>0.0455 0.035</v>
          </cell>
          <cell r="H6">
            <v>2</v>
          </cell>
          <cell r="I6" t="str">
            <v>5.33 2.60</v>
          </cell>
          <cell r="J6" t="str">
            <v>0.0105 0.03</v>
          </cell>
          <cell r="K6">
            <v>0.21</v>
          </cell>
          <cell r="L6">
            <v>0.2</v>
          </cell>
          <cell r="M6">
            <v>0.01</v>
          </cell>
          <cell r="N6">
            <v>0.02</v>
          </cell>
          <cell r="O6">
            <v>0.01</v>
          </cell>
          <cell r="P6">
            <v>0.04</v>
          </cell>
          <cell r="Q6">
            <v>0.03</v>
          </cell>
          <cell r="R6">
            <v>0.01</v>
          </cell>
          <cell r="S6">
            <v>0.04</v>
          </cell>
          <cell r="T6">
            <v>0.06</v>
          </cell>
          <cell r="U6">
            <v>0.15</v>
          </cell>
          <cell r="V6">
            <v>0</v>
          </cell>
          <cell r="W6">
            <v>0.78000000000000014</v>
          </cell>
        </row>
        <row r="7">
          <cell r="D7" t="str">
            <v>SLT0011088</v>
          </cell>
          <cell r="F7" t="str">
            <v xml:space="preserve">QStE500TM-2.5mm  </v>
          </cell>
          <cell r="G7" t="str">
            <v>0.3965 0.305</v>
          </cell>
          <cell r="H7">
            <v>3</v>
          </cell>
          <cell r="I7" t="str">
            <v>5.00 2.60</v>
          </cell>
          <cell r="J7" t="str">
            <v>0.0915 0.24</v>
          </cell>
          <cell r="K7">
            <v>1.74</v>
          </cell>
          <cell r="L7">
            <v>0.3</v>
          </cell>
          <cell r="M7">
            <v>0.05</v>
          </cell>
          <cell r="N7">
            <v>0.09</v>
          </cell>
          <cell r="O7">
            <v>0.09</v>
          </cell>
          <cell r="P7">
            <v>0.06</v>
          </cell>
          <cell r="Q7">
            <v>0.04</v>
          </cell>
          <cell r="R7">
            <v>0.01</v>
          </cell>
          <cell r="S7">
            <v>0.06</v>
          </cell>
          <cell r="T7">
            <v>0.09</v>
          </cell>
          <cell r="U7">
            <v>0.6</v>
          </cell>
          <cell r="V7">
            <v>0</v>
          </cell>
          <cell r="W7">
            <v>3.1299999999999994</v>
          </cell>
        </row>
        <row r="8">
          <cell r="D8" t="str">
            <v>SLT0010895</v>
          </cell>
          <cell r="F8" t="str">
            <v>SPFH590-4.0mm</v>
          </cell>
          <cell r="G8" t="str">
            <v>0.5551 0.427</v>
          </cell>
          <cell r="H8">
            <v>3</v>
          </cell>
          <cell r="I8" t="str">
            <v>5.33 2.60</v>
          </cell>
          <cell r="J8" t="str">
            <v>0.1281 0.33</v>
          </cell>
          <cell r="K8">
            <v>2.63</v>
          </cell>
          <cell r="L8">
            <v>0.3</v>
          </cell>
          <cell r="M8">
            <v>7.0000000000000007E-2</v>
          </cell>
          <cell r="N8">
            <v>0.13</v>
          </cell>
          <cell r="O8">
            <v>0.13</v>
          </cell>
          <cell r="P8">
            <v>0.06</v>
          </cell>
          <cell r="Q8">
            <v>0.04</v>
          </cell>
          <cell r="R8">
            <v>0.01</v>
          </cell>
          <cell r="S8">
            <v>0.06</v>
          </cell>
          <cell r="T8">
            <v>0.09</v>
          </cell>
          <cell r="U8">
            <v>0.83</v>
          </cell>
          <cell r="V8">
            <v>0</v>
          </cell>
          <cell r="W8">
            <v>4.3499999999999988</v>
          </cell>
        </row>
        <row r="9">
          <cell r="D9" t="str">
            <v>SLT0010898</v>
          </cell>
          <cell r="F9" t="str">
            <v>SPFH590-3.0mm</v>
          </cell>
          <cell r="G9" t="str">
            <v>0.7748 0.596</v>
          </cell>
          <cell r="H9">
            <v>4</v>
          </cell>
          <cell r="I9" t="str">
            <v>5.33 2.60</v>
          </cell>
          <cell r="J9" t="str">
            <v>0.1788 0.46</v>
          </cell>
          <cell r="K9">
            <v>3.67</v>
          </cell>
          <cell r="L9">
            <v>0.4</v>
          </cell>
          <cell r="M9">
            <v>0.09</v>
          </cell>
          <cell r="N9">
            <v>0.18</v>
          </cell>
          <cell r="O9">
            <v>0.18</v>
          </cell>
          <cell r="P9">
            <v>0.08</v>
          </cell>
          <cell r="Q9">
            <v>0.06</v>
          </cell>
          <cell r="R9">
            <v>0.02</v>
          </cell>
          <cell r="S9">
            <v>0.08</v>
          </cell>
          <cell r="T9">
            <v>0.12</v>
          </cell>
          <cell r="U9">
            <v>1.1499999999999999</v>
          </cell>
          <cell r="V9">
            <v>0</v>
          </cell>
          <cell r="W9">
            <v>6.0299999999999994</v>
          </cell>
        </row>
        <row r="10">
          <cell r="D10" t="str">
            <v>SLT0010958</v>
          </cell>
          <cell r="F10" t="str">
            <v xml:space="preserve">QStE500TM-2.5mm </v>
          </cell>
          <cell r="G10" t="str">
            <v>0.1703 0.131</v>
          </cell>
          <cell r="H10">
            <v>5</v>
          </cell>
          <cell r="I10" t="str">
            <v>5.00 2.60</v>
          </cell>
          <cell r="J10" t="str">
            <v>0.0393 0.1</v>
          </cell>
          <cell r="K10">
            <v>0.75</v>
          </cell>
          <cell r="L10">
            <v>0.5</v>
          </cell>
          <cell r="M10">
            <v>0.04</v>
          </cell>
          <cell r="N10">
            <v>7.0000000000000007E-2</v>
          </cell>
          <cell r="O10">
            <v>0.04</v>
          </cell>
          <cell r="P10">
            <v>0.1</v>
          </cell>
          <cell r="Q10">
            <v>7.0000000000000007E-2</v>
          </cell>
          <cell r="R10">
            <v>0.01</v>
          </cell>
          <cell r="S10">
            <v>0.1</v>
          </cell>
          <cell r="T10">
            <v>0.15</v>
          </cell>
          <cell r="U10">
            <v>0.43</v>
          </cell>
          <cell r="V10">
            <v>0</v>
          </cell>
          <cell r="W10">
            <v>2.2600000000000002</v>
          </cell>
        </row>
        <row r="11">
          <cell r="D11" t="str">
            <v>SLT0011089</v>
          </cell>
          <cell r="F11" t="str">
            <v xml:space="preserve">Q235-2.5mm </v>
          </cell>
          <cell r="G11" t="str">
            <v>0.0208 0.016</v>
          </cell>
          <cell r="H11">
            <v>2</v>
          </cell>
          <cell r="I11" t="str">
            <v>4.40   2.60</v>
          </cell>
          <cell r="J11" t="str">
            <v>0.0048 0.01</v>
          </cell>
          <cell r="K11">
            <v>0.08</v>
          </cell>
          <cell r="L11">
            <v>0.2</v>
          </cell>
          <cell r="M11">
            <v>0.01</v>
          </cell>
          <cell r="N11">
            <v>0.02</v>
          </cell>
          <cell r="O11">
            <v>0.01</v>
          </cell>
          <cell r="P11">
            <v>0.04</v>
          </cell>
          <cell r="Q11">
            <v>0.03</v>
          </cell>
          <cell r="R11">
            <v>0.01</v>
          </cell>
          <cell r="S11">
            <v>0.04</v>
          </cell>
          <cell r="T11">
            <v>0.06</v>
          </cell>
          <cell r="U11">
            <v>0.12</v>
          </cell>
          <cell r="V11">
            <v>0</v>
          </cell>
          <cell r="W11">
            <v>0.62</v>
          </cell>
        </row>
        <row r="12">
          <cell r="D12" t="str">
            <v>SLT0011087</v>
          </cell>
          <cell r="F12" t="str">
            <v xml:space="preserve">QStE420TM-2.5mm </v>
          </cell>
          <cell r="G12" t="str">
            <v>0.4797 0.369</v>
          </cell>
          <cell r="H12">
            <v>6</v>
          </cell>
          <cell r="I12" t="str">
            <v>4.70   2.60</v>
          </cell>
          <cell r="J12" t="str">
            <v>0.1107 0.29</v>
          </cell>
          <cell r="K12">
            <v>1.96</v>
          </cell>
          <cell r="L12">
            <v>0.6</v>
          </cell>
          <cell r="M12">
            <v>7.0000000000000007E-2</v>
          </cell>
          <cell r="N12">
            <v>0.12</v>
          </cell>
          <cell r="O12">
            <v>0.11</v>
          </cell>
          <cell r="P12">
            <v>0.12</v>
          </cell>
          <cell r="Q12">
            <v>0.09</v>
          </cell>
          <cell r="R12">
            <v>0.01</v>
          </cell>
          <cell r="S12">
            <v>0.12</v>
          </cell>
          <cell r="T12">
            <v>0.18</v>
          </cell>
          <cell r="U12">
            <v>0.8</v>
          </cell>
          <cell r="V12">
            <v>0</v>
          </cell>
          <cell r="W12">
            <v>4.18</v>
          </cell>
        </row>
        <row r="13">
          <cell r="D13" t="str">
            <v>SLT0010964</v>
          </cell>
          <cell r="F13" t="str">
            <v xml:space="preserve">QStE420TM-3.0mm  </v>
          </cell>
          <cell r="G13" t="str">
            <v>0.1937 0.149</v>
          </cell>
          <cell r="H13">
            <v>3</v>
          </cell>
          <cell r="I13" t="str">
            <v>4.70   2.60</v>
          </cell>
          <cell r="J13" t="str">
            <v>0.0447 0.12</v>
          </cell>
          <cell r="K13">
            <v>0.79</v>
          </cell>
          <cell r="L13">
            <v>0.3</v>
          </cell>
          <cell r="M13">
            <v>0.03</v>
          </cell>
          <cell r="N13">
            <v>0.05</v>
          </cell>
          <cell r="O13">
            <v>0.04</v>
          </cell>
          <cell r="P13">
            <v>0.06</v>
          </cell>
          <cell r="Q13">
            <v>0.04</v>
          </cell>
          <cell r="R13">
            <v>0.01</v>
          </cell>
          <cell r="S13">
            <v>0.06</v>
          </cell>
          <cell r="T13">
            <v>0.09</v>
          </cell>
          <cell r="U13">
            <v>0.35</v>
          </cell>
          <cell r="V13">
            <v>0</v>
          </cell>
          <cell r="W13">
            <v>1.8200000000000003</v>
          </cell>
        </row>
        <row r="14">
          <cell r="D14" t="str">
            <v>SLT0010962</v>
          </cell>
          <cell r="F14" t="str">
            <v xml:space="preserve">QStE420TM-3.0mm  </v>
          </cell>
          <cell r="G14" t="str">
            <v>0.2431 0.187</v>
          </cell>
          <cell r="H14">
            <v>3</v>
          </cell>
          <cell r="I14" t="str">
            <v>4.70   2.60</v>
          </cell>
          <cell r="J14" t="str">
            <v>0.0561 0.15</v>
          </cell>
          <cell r="K14">
            <v>0.99</v>
          </cell>
          <cell r="L14">
            <v>0.3</v>
          </cell>
          <cell r="M14">
            <v>0.03</v>
          </cell>
          <cell r="N14">
            <v>0.06</v>
          </cell>
          <cell r="O14">
            <v>0.06</v>
          </cell>
          <cell r="P14">
            <v>0.06</v>
          </cell>
          <cell r="Q14">
            <v>0.04</v>
          </cell>
          <cell r="R14">
            <v>0.01</v>
          </cell>
          <cell r="S14">
            <v>0.06</v>
          </cell>
          <cell r="T14">
            <v>0.09</v>
          </cell>
          <cell r="U14">
            <v>0.4</v>
          </cell>
          <cell r="V14">
            <v>0</v>
          </cell>
          <cell r="W14">
            <v>2.1000000000000005</v>
          </cell>
        </row>
        <row r="15">
          <cell r="D15" t="str">
            <v>SLT0011191</v>
          </cell>
          <cell r="F15" t="str">
            <v xml:space="preserve">QStE420TM-2.5mm </v>
          </cell>
          <cell r="G15" t="str">
            <v>0.013 0.01</v>
          </cell>
          <cell r="H15">
            <v>2</v>
          </cell>
          <cell r="I15" t="str">
            <v>4.70   2.60</v>
          </cell>
          <cell r="J15" t="str">
            <v>0.003 0.01</v>
          </cell>
          <cell r="K15">
            <v>0.05</v>
          </cell>
          <cell r="L15">
            <v>0.2</v>
          </cell>
          <cell r="M15">
            <v>0.01</v>
          </cell>
          <cell r="N15">
            <v>0.02</v>
          </cell>
          <cell r="O15">
            <v>0.01</v>
          </cell>
          <cell r="P15">
            <v>0.04</v>
          </cell>
          <cell r="Q15">
            <v>0.03</v>
          </cell>
          <cell r="R15">
            <v>0.01</v>
          </cell>
          <cell r="S15">
            <v>0.04</v>
          </cell>
          <cell r="T15">
            <v>0.06</v>
          </cell>
          <cell r="U15">
            <v>0.11</v>
          </cell>
          <cell r="V15">
            <v>0</v>
          </cell>
          <cell r="W15">
            <v>0.57999999999999996</v>
          </cell>
        </row>
        <row r="16">
          <cell r="D16" t="str">
            <v>SLT0010909</v>
          </cell>
          <cell r="F16" t="str">
            <v xml:space="preserve">SAPH440-3.0mm </v>
          </cell>
          <cell r="G16" t="str">
            <v>0.1729 0.133</v>
          </cell>
          <cell r="H16">
            <v>2</v>
          </cell>
          <cell r="I16" t="str">
            <v>4.61   2.60</v>
          </cell>
          <cell r="J16" t="str">
            <v>0.0399 0.1</v>
          </cell>
          <cell r="K16">
            <v>0.7</v>
          </cell>
          <cell r="L16">
            <v>0.2</v>
          </cell>
          <cell r="M16">
            <v>0.02</v>
          </cell>
          <cell r="N16">
            <v>0.04</v>
          </cell>
          <cell r="O16">
            <v>0.04</v>
          </cell>
          <cell r="P16">
            <v>0.04</v>
          </cell>
          <cell r="Q16">
            <v>0.03</v>
          </cell>
          <cell r="R16">
            <v>0.01</v>
          </cell>
          <cell r="S16">
            <v>0.04</v>
          </cell>
          <cell r="T16">
            <v>0.06</v>
          </cell>
          <cell r="U16">
            <v>0.28000000000000003</v>
          </cell>
          <cell r="V16">
            <v>0</v>
          </cell>
          <cell r="W16">
            <v>1.4600000000000002</v>
          </cell>
        </row>
        <row r="17">
          <cell r="D17" t="str">
            <v>SLT0011029</v>
          </cell>
          <cell r="F17" t="str">
            <v xml:space="preserve">QStE420TM-3.0mm  </v>
          </cell>
          <cell r="G17" t="str">
            <v>0.5954 0.458</v>
          </cell>
          <cell r="H17">
            <v>5</v>
          </cell>
          <cell r="I17" t="str">
            <v>4.70   2.60</v>
          </cell>
          <cell r="J17" t="str">
            <v>0.1374 0.36</v>
          </cell>
          <cell r="K17">
            <v>2.44</v>
          </cell>
          <cell r="L17">
            <v>0.5</v>
          </cell>
          <cell r="M17">
            <v>7.0000000000000007E-2</v>
          </cell>
          <cell r="N17">
            <v>0.13</v>
          </cell>
          <cell r="O17">
            <v>0.14000000000000001</v>
          </cell>
          <cell r="P17">
            <v>0.1</v>
          </cell>
          <cell r="Q17">
            <v>7.0000000000000007E-2</v>
          </cell>
          <cell r="R17">
            <v>0.01</v>
          </cell>
          <cell r="S17">
            <v>0.1</v>
          </cell>
          <cell r="T17">
            <v>0.15</v>
          </cell>
          <cell r="U17">
            <v>0.88</v>
          </cell>
          <cell r="V17">
            <v>0</v>
          </cell>
          <cell r="W17">
            <v>4.59</v>
          </cell>
        </row>
        <row r="18">
          <cell r="D18" t="str">
            <v>SLT0011103</v>
          </cell>
          <cell r="F18" t="str">
            <v>Q235-2.5mm</v>
          </cell>
          <cell r="G18" t="str">
            <v>0.0234 0.018</v>
          </cell>
          <cell r="H18">
            <v>2</v>
          </cell>
          <cell r="I18" t="str">
            <v>4.40   2.60</v>
          </cell>
          <cell r="J18" t="str">
            <v>0.0054 0.01</v>
          </cell>
          <cell r="K18">
            <v>0.09</v>
          </cell>
          <cell r="L18">
            <v>0.2</v>
          </cell>
          <cell r="M18">
            <v>0.01</v>
          </cell>
          <cell r="N18">
            <v>0.02</v>
          </cell>
          <cell r="O18">
            <v>0.01</v>
          </cell>
          <cell r="P18">
            <v>0.04</v>
          </cell>
          <cell r="Q18">
            <v>0.03</v>
          </cell>
          <cell r="R18">
            <v>0.01</v>
          </cell>
          <cell r="S18">
            <v>0.04</v>
          </cell>
          <cell r="T18">
            <v>0.06</v>
          </cell>
          <cell r="U18">
            <v>0.12</v>
          </cell>
          <cell r="V18">
            <v>0</v>
          </cell>
          <cell r="W18">
            <v>0.63</v>
          </cell>
        </row>
        <row r="19">
          <cell r="D19" t="str">
            <v>SLT0011034</v>
          </cell>
          <cell r="F19" t="str">
            <v xml:space="preserve">QStE420TM-3.0mm  </v>
          </cell>
          <cell r="G19" t="str">
            <v>0.7059 0.543</v>
          </cell>
          <cell r="H19">
            <v>6</v>
          </cell>
          <cell r="I19" t="str">
            <v>4.70   2.60</v>
          </cell>
          <cell r="J19" t="str">
            <v>0.1629 0.42</v>
          </cell>
          <cell r="K19">
            <v>2.9</v>
          </cell>
          <cell r="L19">
            <v>0.6</v>
          </cell>
          <cell r="M19">
            <v>0.09</v>
          </cell>
          <cell r="N19">
            <v>0.16</v>
          </cell>
          <cell r="O19">
            <v>0.16</v>
          </cell>
          <cell r="P19">
            <v>0.12</v>
          </cell>
          <cell r="Q19">
            <v>0.09</v>
          </cell>
          <cell r="R19">
            <v>0.01</v>
          </cell>
          <cell r="S19">
            <v>0.12</v>
          </cell>
          <cell r="T19">
            <v>0.18</v>
          </cell>
          <cell r="U19">
            <v>1.05</v>
          </cell>
          <cell r="V19">
            <v>0</v>
          </cell>
          <cell r="W19">
            <v>5.4799999999999995</v>
          </cell>
        </row>
        <row r="20">
          <cell r="D20" t="str">
            <v>SLT0010884</v>
          </cell>
          <cell r="F20" t="str">
            <v>Q235-2.0mm</v>
          </cell>
          <cell r="G20" t="str">
            <v>0.0312 0.024</v>
          </cell>
          <cell r="H20">
            <v>2</v>
          </cell>
          <cell r="I20" t="str">
            <v>4.70   2.60</v>
          </cell>
          <cell r="J20" t="str">
            <v>0.0072 0.02</v>
          </cell>
          <cell r="K20">
            <v>0.13</v>
          </cell>
          <cell r="L20">
            <v>0.2</v>
          </cell>
          <cell r="M20">
            <v>0.01</v>
          </cell>
          <cell r="N20">
            <v>0.02</v>
          </cell>
          <cell r="O20">
            <v>0.01</v>
          </cell>
          <cell r="P20">
            <v>0.04</v>
          </cell>
          <cell r="Q20">
            <v>0.03</v>
          </cell>
          <cell r="R20">
            <v>0.01</v>
          </cell>
          <cell r="S20">
            <v>0.04</v>
          </cell>
          <cell r="T20">
            <v>0.06</v>
          </cell>
          <cell r="U20">
            <v>0.13</v>
          </cell>
          <cell r="V20">
            <v>0</v>
          </cell>
          <cell r="W20">
            <v>0.68</v>
          </cell>
        </row>
        <row r="21">
          <cell r="D21" t="str">
            <v>SLT0010891</v>
          </cell>
          <cell r="F21" t="str">
            <v>Q235-2.5mm</v>
          </cell>
          <cell r="G21" t="str">
            <v>0.0234 0.018</v>
          </cell>
          <cell r="H21">
            <v>3</v>
          </cell>
          <cell r="I21" t="str">
            <v>4.40   2.60</v>
          </cell>
          <cell r="J21" t="str">
            <v>0.0054 0.01</v>
          </cell>
          <cell r="K21">
            <v>0.09</v>
          </cell>
          <cell r="L21">
            <v>0.3</v>
          </cell>
          <cell r="M21">
            <v>0.01</v>
          </cell>
          <cell r="N21">
            <v>0.03</v>
          </cell>
          <cell r="O21">
            <v>0.01</v>
          </cell>
          <cell r="P21">
            <v>0.06</v>
          </cell>
          <cell r="Q21">
            <v>0.04</v>
          </cell>
          <cell r="R21">
            <v>0.01</v>
          </cell>
          <cell r="S21">
            <v>0.06</v>
          </cell>
          <cell r="T21">
            <v>0.09</v>
          </cell>
          <cell r="U21">
            <v>0.17</v>
          </cell>
          <cell r="V21">
            <v>0</v>
          </cell>
          <cell r="W21">
            <v>0.87000000000000011</v>
          </cell>
        </row>
        <row r="22">
          <cell r="D22" t="str">
            <v>SLT0010906</v>
          </cell>
          <cell r="F22" t="str">
            <v>QStE500TM-2.5mm</v>
          </cell>
          <cell r="G22" t="str">
            <v>0.3601 0.277</v>
          </cell>
          <cell r="H22">
            <v>4</v>
          </cell>
          <cell r="I22" t="str">
            <v>5.00 2.60</v>
          </cell>
          <cell r="J22" t="str">
            <v>0.0831 0.22</v>
          </cell>
          <cell r="K22">
            <v>1.58</v>
          </cell>
          <cell r="L22">
            <v>0.4</v>
          </cell>
          <cell r="M22">
            <v>0.05</v>
          </cell>
          <cell r="N22">
            <v>0.09</v>
          </cell>
          <cell r="O22">
            <v>0.08</v>
          </cell>
          <cell r="P22">
            <v>0.08</v>
          </cell>
          <cell r="Q22">
            <v>0.06</v>
          </cell>
          <cell r="R22">
            <v>0.01</v>
          </cell>
          <cell r="S22">
            <v>0.08</v>
          </cell>
          <cell r="T22">
            <v>0.12</v>
          </cell>
          <cell r="U22">
            <v>0.6</v>
          </cell>
          <cell r="V22">
            <v>0</v>
          </cell>
          <cell r="W22">
            <v>3.15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单"/>
      <sheetName val="目标价格"/>
    </sheetNames>
    <sheetDataSet>
      <sheetData sheetId="0" refreshError="1"/>
      <sheetData sheetId="1">
        <row r="4">
          <cell r="B4" t="str">
            <v>SLT0010876</v>
          </cell>
          <cell r="C4" t="str">
            <v>二级调节左侧上连接板焊接总成</v>
          </cell>
          <cell r="E4" t="str">
            <v>座椅靠背调节限位柱A</v>
          </cell>
          <cell r="F4">
            <v>1</v>
          </cell>
          <cell r="G4" t="str">
            <v>Q235</v>
          </cell>
          <cell r="H4">
            <v>25</v>
          </cell>
          <cell r="I4">
            <v>11</v>
          </cell>
          <cell r="K4">
            <v>1.9E-2</v>
          </cell>
          <cell r="L4">
            <v>1.0999999999999999E-2</v>
          </cell>
          <cell r="M4">
            <v>8.0000000000000002E-3</v>
          </cell>
          <cell r="N4">
            <v>5</v>
          </cell>
          <cell r="O4">
            <v>1</v>
          </cell>
          <cell r="P4">
            <v>8.6999999999999994E-2</v>
          </cell>
          <cell r="Q4" t="str">
            <v>冷墩</v>
          </cell>
          <cell r="S4">
            <v>1</v>
          </cell>
          <cell r="T4">
            <v>0.15</v>
          </cell>
          <cell r="U4">
            <v>1</v>
          </cell>
          <cell r="V4">
            <v>0.15</v>
          </cell>
          <cell r="W4">
            <v>1.1499999999999999</v>
          </cell>
          <cell r="X4">
            <v>3.6910859999999999</v>
          </cell>
        </row>
        <row r="5">
          <cell r="E5" t="str">
            <v>二级调节调角器上连接板LH</v>
          </cell>
          <cell r="F5">
            <v>1</v>
          </cell>
          <cell r="G5" t="str">
            <v>QStE500TM</v>
          </cell>
          <cell r="K5">
            <v>0.48799999999999999</v>
          </cell>
          <cell r="L5">
            <v>0.26400000000000001</v>
          </cell>
          <cell r="M5">
            <v>0.22399999999999998</v>
          </cell>
          <cell r="N5">
            <v>5.83</v>
          </cell>
          <cell r="O5">
            <v>2.6</v>
          </cell>
          <cell r="P5">
            <v>2.2626400000000002</v>
          </cell>
          <cell r="Q5" t="str">
            <v>落料</v>
          </cell>
          <cell r="R5" t="str">
            <v>160T</v>
          </cell>
          <cell r="S5">
            <v>1</v>
          </cell>
          <cell r="T5">
            <v>0.15</v>
          </cell>
          <cell r="U5">
            <v>1</v>
          </cell>
          <cell r="V5">
            <v>0.15</v>
          </cell>
        </row>
        <row r="6">
          <cell r="Q6" t="str">
            <v>冲孔</v>
          </cell>
          <cell r="R6" t="str">
            <v>100T</v>
          </cell>
          <cell r="S6">
            <v>1</v>
          </cell>
          <cell r="T6">
            <v>0.1</v>
          </cell>
          <cell r="U6">
            <v>1</v>
          </cell>
          <cell r="V6">
            <v>0.1</v>
          </cell>
        </row>
        <row r="7">
          <cell r="Q7" t="str">
            <v>成型</v>
          </cell>
          <cell r="R7" t="str">
            <v>160T</v>
          </cell>
          <cell r="S7">
            <v>1</v>
          </cell>
          <cell r="T7">
            <v>0.18</v>
          </cell>
          <cell r="U7">
            <v>1</v>
          </cell>
          <cell r="V7">
            <v>0.18</v>
          </cell>
        </row>
        <row r="8">
          <cell r="Q8" t="str">
            <v>压筋</v>
          </cell>
          <cell r="R8" t="str">
            <v>125T</v>
          </cell>
          <cell r="S8">
            <v>1</v>
          </cell>
          <cell r="T8">
            <v>0.12</v>
          </cell>
          <cell r="U8">
            <v>1</v>
          </cell>
          <cell r="V8">
            <v>0.12</v>
          </cell>
        </row>
        <row r="9">
          <cell r="Q9" t="str">
            <v>焊接</v>
          </cell>
          <cell r="S9">
            <v>2</v>
          </cell>
          <cell r="T9">
            <v>0.08</v>
          </cell>
          <cell r="U9">
            <v>1</v>
          </cell>
          <cell r="V9">
            <v>0.16</v>
          </cell>
        </row>
        <row r="10">
          <cell r="E10" t="str">
            <v>材料费合计：</v>
          </cell>
          <cell r="P10">
            <v>2.3496400000000004</v>
          </cell>
          <cell r="Q10" t="str">
            <v>加工成本合计：</v>
          </cell>
          <cell r="V10">
            <v>0.8600000000000001</v>
          </cell>
        </row>
        <row r="11">
          <cell r="B11" t="str">
            <v>SLT0010877</v>
          </cell>
          <cell r="C11" t="str">
            <v>一级调节左旁接板焊接总成</v>
          </cell>
          <cell r="E11" t="str">
            <v>前排靠背复位卷簧安装支架</v>
          </cell>
          <cell r="F11">
            <v>1</v>
          </cell>
          <cell r="G11" t="str">
            <v>SAPH440</v>
          </cell>
          <cell r="H11">
            <v>58</v>
          </cell>
          <cell r="I11">
            <v>28</v>
          </cell>
          <cell r="J11">
            <v>4</v>
          </cell>
          <cell r="K11">
            <v>5.1058560000000003E-2</v>
          </cell>
          <cell r="L11">
            <v>3.5900000000000001E-2</v>
          </cell>
          <cell r="M11">
            <v>1.5158560000000001E-2</v>
          </cell>
          <cell r="N11">
            <v>5.18</v>
          </cell>
          <cell r="O11">
            <v>2.6</v>
          </cell>
          <cell r="P11">
            <v>0.22507108480000002</v>
          </cell>
          <cell r="Q11" t="str">
            <v>落料</v>
          </cell>
          <cell r="R11" t="str">
            <v>63T</v>
          </cell>
          <cell r="S11">
            <v>1</v>
          </cell>
          <cell r="T11">
            <v>0.06</v>
          </cell>
          <cell r="U11">
            <v>1</v>
          </cell>
          <cell r="V11">
            <v>0.06</v>
          </cell>
          <cell r="W11">
            <v>1.1499999999999999</v>
          </cell>
          <cell r="X11">
            <v>7.1552409686600003</v>
          </cell>
        </row>
        <row r="12">
          <cell r="E12" t="str">
            <v>靠背一级调节下边板LH</v>
          </cell>
          <cell r="F12">
            <v>1</v>
          </cell>
          <cell r="G12" t="str">
            <v>SPFH590</v>
          </cell>
          <cell r="H12">
            <v>282</v>
          </cell>
          <cell r="I12">
            <v>147</v>
          </cell>
          <cell r="J12">
            <v>3</v>
          </cell>
          <cell r="K12">
            <v>0.97748531999999999</v>
          </cell>
          <cell r="L12">
            <v>0.59599999999999997</v>
          </cell>
          <cell r="M12">
            <v>0.38148532000000002</v>
          </cell>
          <cell r="N12">
            <v>5.83</v>
          </cell>
          <cell r="O12">
            <v>2.6</v>
          </cell>
          <cell r="P12">
            <v>4.7068775836000007</v>
          </cell>
          <cell r="Q12" t="str">
            <v>落冲</v>
          </cell>
          <cell r="R12" t="str">
            <v>250T</v>
          </cell>
          <cell r="S12">
            <v>1</v>
          </cell>
          <cell r="T12">
            <v>0.25</v>
          </cell>
          <cell r="U12">
            <v>1</v>
          </cell>
          <cell r="V12">
            <v>0.25</v>
          </cell>
        </row>
        <row r="13">
          <cell r="Q13" t="str">
            <v>冲孔</v>
          </cell>
          <cell r="R13" t="str">
            <v>125T</v>
          </cell>
          <cell r="S13">
            <v>1</v>
          </cell>
          <cell r="T13">
            <v>0.12</v>
          </cell>
          <cell r="U13">
            <v>1</v>
          </cell>
          <cell r="V13">
            <v>0.12</v>
          </cell>
        </row>
        <row r="14">
          <cell r="Q14" t="str">
            <v>成型</v>
          </cell>
          <cell r="R14" t="str">
            <v>200T</v>
          </cell>
          <cell r="S14">
            <v>1</v>
          </cell>
          <cell r="T14">
            <v>0.2</v>
          </cell>
          <cell r="U14">
            <v>1</v>
          </cell>
          <cell r="V14">
            <v>0.2</v>
          </cell>
        </row>
        <row r="15">
          <cell r="Q15" t="str">
            <v>成型</v>
          </cell>
          <cell r="R15" t="str">
            <v>160T</v>
          </cell>
          <cell r="S15">
            <v>1</v>
          </cell>
          <cell r="T15">
            <v>0.18</v>
          </cell>
          <cell r="U15">
            <v>1</v>
          </cell>
          <cell r="V15">
            <v>0.18</v>
          </cell>
        </row>
        <row r="16">
          <cell r="Q16" t="str">
            <v>焊接</v>
          </cell>
          <cell r="S16">
            <v>6</v>
          </cell>
          <cell r="T16">
            <v>0.08</v>
          </cell>
          <cell r="U16">
            <v>1</v>
          </cell>
          <cell r="V16">
            <v>0.48</v>
          </cell>
        </row>
        <row r="17">
          <cell r="E17" t="str">
            <v>材料费合计：</v>
          </cell>
          <cell r="P17">
            <v>4.9319486684000005</v>
          </cell>
          <cell r="Q17" t="str">
            <v>加工成本合计：</v>
          </cell>
          <cell r="V17">
            <v>1.29</v>
          </cell>
        </row>
        <row r="18">
          <cell r="B18" t="str">
            <v>SLT0010884</v>
          </cell>
          <cell r="C18" t="str">
            <v>通风加热控制器固定钣金</v>
          </cell>
          <cell r="E18" t="str">
            <v>通风加热控制器固定钣金</v>
          </cell>
          <cell r="F18">
            <v>1</v>
          </cell>
          <cell r="G18" t="str">
            <v>Q235</v>
          </cell>
          <cell r="H18">
            <v>235</v>
          </cell>
          <cell r="I18">
            <v>15</v>
          </cell>
          <cell r="J18">
            <v>2</v>
          </cell>
          <cell r="K18">
            <v>5.5E-2</v>
          </cell>
          <cell r="L18">
            <v>2.4E-2</v>
          </cell>
          <cell r="M18">
            <v>3.1E-2</v>
          </cell>
          <cell r="N18">
            <v>4.8499999999999996</v>
          </cell>
          <cell r="O18">
            <v>2.6</v>
          </cell>
          <cell r="P18">
            <v>0.18614999999999998</v>
          </cell>
          <cell r="Q18" t="str">
            <v>落料</v>
          </cell>
          <cell r="R18" t="str">
            <v>63T</v>
          </cell>
          <cell r="S18">
            <v>1</v>
          </cell>
          <cell r="T18">
            <v>0.06</v>
          </cell>
          <cell r="U18">
            <v>1</v>
          </cell>
          <cell r="V18">
            <v>0.06</v>
          </cell>
          <cell r="W18">
            <v>1.1499999999999999</v>
          </cell>
          <cell r="X18">
            <v>0.34057249999999994</v>
          </cell>
        </row>
        <row r="19">
          <cell r="Q19" t="str">
            <v>冲孔</v>
          </cell>
          <cell r="R19" t="str">
            <v>40T</v>
          </cell>
          <cell r="S19">
            <v>1</v>
          </cell>
          <cell r="T19">
            <v>0.05</v>
          </cell>
          <cell r="U19">
            <v>1</v>
          </cell>
          <cell r="V19">
            <v>0.05</v>
          </cell>
        </row>
        <row r="20">
          <cell r="E20" t="str">
            <v>材料费合计：</v>
          </cell>
          <cell r="P20">
            <v>0.18614999999999998</v>
          </cell>
          <cell r="Q20" t="str">
            <v>加工成本合计：</v>
          </cell>
          <cell r="V20">
            <v>0.11</v>
          </cell>
        </row>
        <row r="21">
          <cell r="B21" t="str">
            <v>SLT0010891</v>
          </cell>
          <cell r="C21" t="str">
            <v>二级调节解锁手柄</v>
          </cell>
          <cell r="E21" t="str">
            <v>二级调节解锁手柄</v>
          </cell>
          <cell r="F21">
            <v>1</v>
          </cell>
          <cell r="G21" t="str">
            <v>Q235</v>
          </cell>
          <cell r="H21">
            <v>62</v>
          </cell>
          <cell r="I21">
            <v>24</v>
          </cell>
          <cell r="J21">
            <v>2.5</v>
          </cell>
          <cell r="K21">
            <v>2.9000000000000001E-2</v>
          </cell>
          <cell r="L21">
            <v>1.7999999999999999E-2</v>
          </cell>
          <cell r="M21">
            <v>1.1000000000000003E-2</v>
          </cell>
          <cell r="N21">
            <v>4.8499999999999996</v>
          </cell>
          <cell r="O21">
            <v>2.6</v>
          </cell>
          <cell r="P21">
            <v>0.11204999999999998</v>
          </cell>
          <cell r="Q21" t="str">
            <v>落料</v>
          </cell>
          <cell r="R21" t="str">
            <v>40T</v>
          </cell>
          <cell r="S21">
            <v>1</v>
          </cell>
          <cell r="T21">
            <v>0.05</v>
          </cell>
          <cell r="U21">
            <v>1</v>
          </cell>
          <cell r="V21">
            <v>0.05</v>
          </cell>
          <cell r="W21">
            <v>1.1499999999999999</v>
          </cell>
          <cell r="X21">
            <v>0.28985749999999999</v>
          </cell>
        </row>
        <row r="22">
          <cell r="Q22" t="str">
            <v>冲孔</v>
          </cell>
          <cell r="R22" t="str">
            <v>25T</v>
          </cell>
          <cell r="S22">
            <v>1</v>
          </cell>
          <cell r="T22">
            <v>0.04</v>
          </cell>
          <cell r="U22">
            <v>1</v>
          </cell>
          <cell r="V22">
            <v>0.04</v>
          </cell>
        </row>
        <row r="23">
          <cell r="Q23" t="str">
            <v>折弯</v>
          </cell>
          <cell r="R23" t="str">
            <v>40T</v>
          </cell>
          <cell r="S23">
            <v>1</v>
          </cell>
          <cell r="T23">
            <v>0.05</v>
          </cell>
          <cell r="U23">
            <v>1</v>
          </cell>
          <cell r="V23">
            <v>0.05</v>
          </cell>
        </row>
        <row r="24">
          <cell r="E24" t="str">
            <v>材料费合计：</v>
          </cell>
          <cell r="P24">
            <v>0.11204999999999998</v>
          </cell>
          <cell r="Q24" t="str">
            <v>加工成本合计：</v>
          </cell>
          <cell r="V24">
            <v>0.14000000000000001</v>
          </cell>
        </row>
        <row r="25">
          <cell r="B25" t="str">
            <v>SLT0010894</v>
          </cell>
          <cell r="C25" t="str">
            <v>二级调节调角器上连接板LH</v>
          </cell>
          <cell r="E25" t="str">
            <v>二级调节调角器上连接板LH</v>
          </cell>
          <cell r="F25">
            <v>1</v>
          </cell>
          <cell r="G25" t="str">
            <v>QStE500TM</v>
          </cell>
          <cell r="K25">
            <v>0.48799999999999999</v>
          </cell>
          <cell r="L25">
            <v>0.26400000000000001</v>
          </cell>
          <cell r="M25">
            <v>0.22399999999999998</v>
          </cell>
          <cell r="N25">
            <v>5.83</v>
          </cell>
          <cell r="O25">
            <v>2.6</v>
          </cell>
          <cell r="P25">
            <v>2.2626400000000002</v>
          </cell>
          <cell r="Q25" t="str">
            <v>落料</v>
          </cell>
          <cell r="R25" t="str">
            <v>160T</v>
          </cell>
          <cell r="S25">
            <v>1</v>
          </cell>
          <cell r="T25">
            <v>0.15</v>
          </cell>
          <cell r="U25">
            <v>1</v>
          </cell>
          <cell r="V25">
            <v>0.15</v>
          </cell>
          <cell r="W25">
            <v>1.18</v>
          </cell>
          <cell r="X25">
            <v>3.3189151999999997</v>
          </cell>
        </row>
        <row r="26">
          <cell r="Q26" t="str">
            <v>冲孔</v>
          </cell>
          <cell r="R26" t="str">
            <v>100T</v>
          </cell>
          <cell r="S26">
            <v>1</v>
          </cell>
          <cell r="T26">
            <v>0.1</v>
          </cell>
          <cell r="U26">
            <v>1</v>
          </cell>
          <cell r="V26">
            <v>0.1</v>
          </cell>
        </row>
        <row r="27">
          <cell r="Q27" t="str">
            <v>成型</v>
          </cell>
          <cell r="R27" t="str">
            <v>160T</v>
          </cell>
          <cell r="S27">
            <v>1</v>
          </cell>
          <cell r="T27">
            <v>0.18</v>
          </cell>
          <cell r="U27">
            <v>1</v>
          </cell>
          <cell r="V27">
            <v>0.18</v>
          </cell>
        </row>
        <row r="28">
          <cell r="Q28" t="str">
            <v>压筋</v>
          </cell>
          <cell r="R28" t="str">
            <v>125T</v>
          </cell>
          <cell r="S28">
            <v>1</v>
          </cell>
          <cell r="T28">
            <v>0.12</v>
          </cell>
          <cell r="U28">
            <v>1</v>
          </cell>
          <cell r="V28">
            <v>0.12</v>
          </cell>
        </row>
        <row r="29">
          <cell r="E29" t="str">
            <v>材料费合计：</v>
          </cell>
          <cell r="P29">
            <v>2.2626400000000002</v>
          </cell>
          <cell r="Q29" t="str">
            <v>加工成本合计：</v>
          </cell>
          <cell r="V29">
            <v>0.55000000000000004</v>
          </cell>
        </row>
        <row r="30">
          <cell r="B30" t="str">
            <v>SLT0010895</v>
          </cell>
          <cell r="C30" t="str">
            <v>一级调节上连接板LH</v>
          </cell>
          <cell r="E30" t="str">
            <v>一级调节上连接板LH</v>
          </cell>
          <cell r="F30">
            <v>1</v>
          </cell>
          <cell r="G30" t="str">
            <v>SPFH590</v>
          </cell>
          <cell r="H30">
            <v>226</v>
          </cell>
          <cell r="I30">
            <v>99</v>
          </cell>
          <cell r="J30">
            <v>4</v>
          </cell>
          <cell r="K30">
            <v>0.70299999999999996</v>
          </cell>
          <cell r="L30">
            <v>0.42699999999999999</v>
          </cell>
          <cell r="M30">
            <v>0.27599999999999997</v>
          </cell>
          <cell r="N30">
            <v>5.83</v>
          </cell>
          <cell r="O30">
            <v>2.6</v>
          </cell>
          <cell r="P30">
            <v>3.38089</v>
          </cell>
          <cell r="Q30" t="str">
            <v>落料</v>
          </cell>
          <cell r="R30" t="str">
            <v>250T</v>
          </cell>
          <cell r="S30">
            <v>1</v>
          </cell>
          <cell r="T30">
            <v>0.25</v>
          </cell>
          <cell r="U30">
            <v>1</v>
          </cell>
          <cell r="V30">
            <v>0.25</v>
          </cell>
          <cell r="W30">
            <v>1.1499999999999999</v>
          </cell>
          <cell r="X30">
            <v>4.7275234999999993</v>
          </cell>
        </row>
        <row r="31">
          <cell r="Q31" t="str">
            <v>冲孔</v>
          </cell>
          <cell r="R31" t="str">
            <v>160T</v>
          </cell>
          <cell r="S31">
            <v>1</v>
          </cell>
          <cell r="T31">
            <v>0.15</v>
          </cell>
          <cell r="U31">
            <v>1</v>
          </cell>
          <cell r="V31">
            <v>0.15</v>
          </cell>
        </row>
        <row r="32">
          <cell r="Q32" t="str">
            <v>冲孔</v>
          </cell>
          <cell r="R32" t="str">
            <v>160T</v>
          </cell>
          <cell r="S32">
            <v>1</v>
          </cell>
          <cell r="T32">
            <v>0.15</v>
          </cell>
          <cell r="U32">
            <v>1</v>
          </cell>
          <cell r="V32">
            <v>0.15</v>
          </cell>
        </row>
        <row r="33">
          <cell r="Q33" t="str">
            <v>成型</v>
          </cell>
          <cell r="R33" t="str">
            <v>160T</v>
          </cell>
          <cell r="S33">
            <v>1</v>
          </cell>
          <cell r="T33">
            <v>0.18</v>
          </cell>
          <cell r="U33">
            <v>1</v>
          </cell>
          <cell r="V33">
            <v>0.18</v>
          </cell>
        </row>
        <row r="34">
          <cell r="E34" t="str">
            <v>材料费合计：</v>
          </cell>
          <cell r="P34">
            <v>3.38089</v>
          </cell>
          <cell r="Q34" t="str">
            <v>加工成本合计：</v>
          </cell>
          <cell r="V34">
            <v>0.73</v>
          </cell>
        </row>
        <row r="35">
          <cell r="B35" t="str">
            <v>SLT0010897</v>
          </cell>
          <cell r="C35" t="str">
            <v>卷簧限位支架焊接总成</v>
          </cell>
          <cell r="E35" t="str">
            <v>靠背复位卷簧限位支架</v>
          </cell>
          <cell r="F35">
            <v>1</v>
          </cell>
          <cell r="G35" t="str">
            <v>SPFH590</v>
          </cell>
          <cell r="H35">
            <v>64</v>
          </cell>
          <cell r="I35">
            <v>46</v>
          </cell>
          <cell r="J35">
            <v>3</v>
          </cell>
          <cell r="K35">
            <v>6.9000000000000006E-2</v>
          </cell>
          <cell r="L35">
            <v>3.9E-2</v>
          </cell>
          <cell r="M35">
            <v>3.0000000000000006E-2</v>
          </cell>
          <cell r="N35">
            <v>5.83</v>
          </cell>
          <cell r="O35">
            <v>2.6</v>
          </cell>
          <cell r="P35">
            <v>0.32427</v>
          </cell>
          <cell r="Q35" t="str">
            <v>落料</v>
          </cell>
          <cell r="R35" t="str">
            <v>40T</v>
          </cell>
          <cell r="S35">
            <v>1</v>
          </cell>
          <cell r="T35">
            <v>0.05</v>
          </cell>
          <cell r="U35">
            <v>1</v>
          </cell>
          <cell r="V35">
            <v>0.05</v>
          </cell>
          <cell r="W35">
            <v>1.1499999999999999</v>
          </cell>
          <cell r="X35">
            <v>5.6984339999999989</v>
          </cell>
        </row>
        <row r="36">
          <cell r="Q36" t="str">
            <v>折弯</v>
          </cell>
          <cell r="R36" t="str">
            <v>40T</v>
          </cell>
          <cell r="S36">
            <v>1</v>
          </cell>
          <cell r="T36">
            <v>0.05</v>
          </cell>
          <cell r="U36">
            <v>1</v>
          </cell>
          <cell r="V36">
            <v>0.05</v>
          </cell>
        </row>
        <row r="37">
          <cell r="Q37" t="str">
            <v>成型</v>
          </cell>
          <cell r="R37" t="str">
            <v>40T</v>
          </cell>
          <cell r="S37">
            <v>1</v>
          </cell>
          <cell r="T37">
            <v>0.05</v>
          </cell>
          <cell r="U37">
            <v>1</v>
          </cell>
          <cell r="V37">
            <v>0.05</v>
          </cell>
        </row>
        <row r="38">
          <cell r="Q38" t="str">
            <v>冲孔</v>
          </cell>
          <cell r="R38" t="str">
            <v>40T</v>
          </cell>
          <cell r="S38">
            <v>1</v>
          </cell>
          <cell r="T38">
            <v>0.05</v>
          </cell>
          <cell r="U38">
            <v>1</v>
          </cell>
          <cell r="V38">
            <v>0.05</v>
          </cell>
        </row>
        <row r="39">
          <cell r="E39" t="str">
            <v>一级调节上连接板LH</v>
          </cell>
          <cell r="F39">
            <v>1</v>
          </cell>
          <cell r="G39" t="str">
            <v>SPFH590</v>
          </cell>
          <cell r="H39">
            <v>226</v>
          </cell>
          <cell r="I39">
            <v>99</v>
          </cell>
          <cell r="J39">
            <v>4</v>
          </cell>
          <cell r="K39">
            <v>0.70299999999999996</v>
          </cell>
          <cell r="L39">
            <v>0.42699999999999999</v>
          </cell>
          <cell r="M39">
            <v>0.27599999999999997</v>
          </cell>
          <cell r="N39">
            <v>5.83</v>
          </cell>
          <cell r="O39">
            <v>2.6</v>
          </cell>
          <cell r="P39">
            <v>3.38089</v>
          </cell>
          <cell r="Q39" t="str">
            <v>落料</v>
          </cell>
          <cell r="R39" t="str">
            <v>250T</v>
          </cell>
          <cell r="S39">
            <v>1</v>
          </cell>
          <cell r="T39">
            <v>0.25</v>
          </cell>
          <cell r="U39">
            <v>1</v>
          </cell>
          <cell r="V39">
            <v>0.25</v>
          </cell>
        </row>
        <row r="40">
          <cell r="Q40" t="str">
            <v>冲孔</v>
          </cell>
          <cell r="R40" t="str">
            <v>160T</v>
          </cell>
          <cell r="S40">
            <v>1</v>
          </cell>
          <cell r="T40">
            <v>0.15</v>
          </cell>
          <cell r="U40">
            <v>1</v>
          </cell>
          <cell r="V40">
            <v>0.15</v>
          </cell>
        </row>
        <row r="41">
          <cell r="Q41" t="str">
            <v>冲孔</v>
          </cell>
          <cell r="R41" t="str">
            <v>160T</v>
          </cell>
          <cell r="S41">
            <v>1</v>
          </cell>
          <cell r="T41">
            <v>0.15</v>
          </cell>
          <cell r="U41">
            <v>1</v>
          </cell>
          <cell r="V41">
            <v>0.15</v>
          </cell>
        </row>
        <row r="42">
          <cell r="Q42" t="str">
            <v>成型</v>
          </cell>
          <cell r="R42" t="str">
            <v>160T</v>
          </cell>
          <cell r="S42">
            <v>1</v>
          </cell>
          <cell r="T42">
            <v>0.18</v>
          </cell>
          <cell r="U42">
            <v>1</v>
          </cell>
          <cell r="V42">
            <v>0.18</v>
          </cell>
        </row>
        <row r="43">
          <cell r="Q43" t="str">
            <v>焊接</v>
          </cell>
          <cell r="S43">
            <v>4</v>
          </cell>
          <cell r="T43">
            <v>0.08</v>
          </cell>
          <cell r="U43">
            <v>1</v>
          </cell>
          <cell r="V43">
            <v>0.32</v>
          </cell>
        </row>
        <row r="44">
          <cell r="E44" t="str">
            <v>材料费合计：</v>
          </cell>
          <cell r="P44">
            <v>3.7051599999999998</v>
          </cell>
          <cell r="Q44" t="str">
            <v>加工成本合计：</v>
          </cell>
          <cell r="V44">
            <v>1.25</v>
          </cell>
        </row>
        <row r="45">
          <cell r="B45" t="str">
            <v>SLT0010898</v>
          </cell>
          <cell r="C45" t="str">
            <v>靠背一级调节下边板LH</v>
          </cell>
          <cell r="E45" t="str">
            <v>靠背一级调节下边板LH</v>
          </cell>
          <cell r="F45">
            <v>1</v>
          </cell>
          <cell r="G45" t="str">
            <v>SPFH590</v>
          </cell>
          <cell r="H45">
            <v>282</v>
          </cell>
          <cell r="I45">
            <v>147</v>
          </cell>
          <cell r="J45">
            <v>3</v>
          </cell>
          <cell r="K45">
            <v>0.97748531999999999</v>
          </cell>
          <cell r="L45">
            <v>0.59599999999999997</v>
          </cell>
          <cell r="M45">
            <v>0.38148532000000002</v>
          </cell>
          <cell r="N45">
            <v>5.83</v>
          </cell>
          <cell r="O45">
            <v>2.6</v>
          </cell>
          <cell r="P45">
            <v>4.7068775836000007</v>
          </cell>
          <cell r="Q45" t="str">
            <v>落冲</v>
          </cell>
          <cell r="R45" t="str">
            <v>250T</v>
          </cell>
          <cell r="S45">
            <v>1</v>
          </cell>
          <cell r="T45">
            <v>0.25</v>
          </cell>
          <cell r="U45">
            <v>1</v>
          </cell>
          <cell r="V45">
            <v>0.25</v>
          </cell>
          <cell r="W45">
            <v>1.1499999999999999</v>
          </cell>
          <cell r="X45">
            <v>6.3329092211400004</v>
          </cell>
        </row>
        <row r="46">
          <cell r="Q46" t="str">
            <v>冲孔</v>
          </cell>
          <cell r="R46" t="str">
            <v>125T</v>
          </cell>
          <cell r="S46">
            <v>1</v>
          </cell>
          <cell r="T46">
            <v>0.12</v>
          </cell>
          <cell r="U46">
            <v>1</v>
          </cell>
          <cell r="V46">
            <v>0.12</v>
          </cell>
        </row>
        <row r="47">
          <cell r="Q47" t="str">
            <v>成型</v>
          </cell>
          <cell r="R47" t="str">
            <v>200T</v>
          </cell>
          <cell r="S47">
            <v>1</v>
          </cell>
          <cell r="T47">
            <v>0.25</v>
          </cell>
          <cell r="U47">
            <v>1</v>
          </cell>
          <cell r="V47">
            <v>0.25</v>
          </cell>
        </row>
        <row r="48">
          <cell r="Q48" t="str">
            <v>成型</v>
          </cell>
          <cell r="R48" t="str">
            <v>160T</v>
          </cell>
          <cell r="S48">
            <v>1</v>
          </cell>
          <cell r="T48">
            <v>0.18</v>
          </cell>
          <cell r="U48">
            <v>1</v>
          </cell>
          <cell r="V48">
            <v>0.18</v>
          </cell>
        </row>
        <row r="49">
          <cell r="E49" t="str">
            <v>材料费合计：</v>
          </cell>
          <cell r="P49">
            <v>4.7068775836000007</v>
          </cell>
          <cell r="Q49" t="str">
            <v>加工成本合计：</v>
          </cell>
          <cell r="V49">
            <v>0.8</v>
          </cell>
        </row>
        <row r="50">
          <cell r="B50" t="str">
            <v>SLT0010899</v>
          </cell>
          <cell r="C50" t="str">
            <v>一级调节上连接板铆接总成</v>
          </cell>
          <cell r="E50" t="str">
            <v>一级调节上连接板RH</v>
          </cell>
          <cell r="F50">
            <v>1</v>
          </cell>
          <cell r="G50" t="str">
            <v>SPFH590</v>
          </cell>
          <cell r="H50">
            <v>225</v>
          </cell>
          <cell r="I50">
            <v>96</v>
          </cell>
          <cell r="J50">
            <v>3</v>
          </cell>
          <cell r="K50">
            <v>0.50900000000000001</v>
          </cell>
          <cell r="L50">
            <v>0.33800000000000002</v>
          </cell>
          <cell r="M50">
            <v>0.17099999999999999</v>
          </cell>
          <cell r="N50">
            <v>5.83</v>
          </cell>
          <cell r="O50">
            <v>2.6</v>
          </cell>
          <cell r="P50">
            <v>2.5228700000000002</v>
          </cell>
          <cell r="Q50" t="str">
            <v>落料</v>
          </cell>
          <cell r="R50" t="str">
            <v>200T</v>
          </cell>
          <cell r="S50">
            <v>1</v>
          </cell>
          <cell r="T50">
            <v>0.2</v>
          </cell>
          <cell r="U50">
            <v>1</v>
          </cell>
          <cell r="V50">
            <v>0.2</v>
          </cell>
          <cell r="W50">
            <v>1.1499999999999999</v>
          </cell>
          <cell r="X50">
            <v>4.1318004999999998</v>
          </cell>
        </row>
        <row r="51">
          <cell r="E51" t="str">
            <v>中排独立软带轴承</v>
          </cell>
          <cell r="F51">
            <v>1</v>
          </cell>
          <cell r="N51">
            <v>0.34</v>
          </cell>
          <cell r="P51">
            <v>0.34</v>
          </cell>
          <cell r="Q51" t="str">
            <v>冲孔</v>
          </cell>
          <cell r="R51" t="str">
            <v>100T</v>
          </cell>
          <cell r="S51">
            <v>1</v>
          </cell>
          <cell r="T51">
            <v>0.1</v>
          </cell>
          <cell r="U51">
            <v>1</v>
          </cell>
          <cell r="V51">
            <v>0.1</v>
          </cell>
        </row>
        <row r="52">
          <cell r="Q52" t="str">
            <v>冲孔</v>
          </cell>
          <cell r="R52" t="str">
            <v>80T</v>
          </cell>
          <cell r="S52">
            <v>1</v>
          </cell>
          <cell r="T52">
            <v>0.08</v>
          </cell>
          <cell r="U52">
            <v>1</v>
          </cell>
          <cell r="V52">
            <v>0.08</v>
          </cell>
        </row>
        <row r="53">
          <cell r="Q53" t="str">
            <v>成型</v>
          </cell>
          <cell r="R53" t="str">
            <v>200T</v>
          </cell>
          <cell r="S53">
            <v>1</v>
          </cell>
          <cell r="T53">
            <v>0.25</v>
          </cell>
          <cell r="U53">
            <v>1</v>
          </cell>
          <cell r="V53">
            <v>0.25</v>
          </cell>
        </row>
        <row r="54">
          <cell r="Q54" t="str">
            <v>铆接</v>
          </cell>
          <cell r="S54">
            <v>1</v>
          </cell>
          <cell r="T54">
            <v>0.1</v>
          </cell>
          <cell r="U54">
            <v>1</v>
          </cell>
          <cell r="V54">
            <v>0.1</v>
          </cell>
        </row>
        <row r="55">
          <cell r="E55" t="str">
            <v>材料费合计：</v>
          </cell>
          <cell r="P55">
            <v>2.86287</v>
          </cell>
          <cell r="Q55" t="str">
            <v>加工成本合计：</v>
          </cell>
          <cell r="V55">
            <v>0.73000000000000009</v>
          </cell>
        </row>
        <row r="56">
          <cell r="B56" t="str">
            <v>SLT0010901</v>
          </cell>
          <cell r="C56" t="str">
            <v>一级调节右旁接板焊接总成</v>
          </cell>
          <cell r="E56" t="str">
            <v>靠背一级调节下边板RH</v>
          </cell>
          <cell r="F56">
            <v>1</v>
          </cell>
          <cell r="G56" t="str">
            <v>QStE500TM</v>
          </cell>
          <cell r="H56">
            <v>182</v>
          </cell>
          <cell r="I56">
            <v>118</v>
          </cell>
          <cell r="J56">
            <v>2.5</v>
          </cell>
          <cell r="K56">
            <v>0.42199999999999999</v>
          </cell>
          <cell r="L56">
            <v>0.39600000000000002</v>
          </cell>
          <cell r="M56">
            <v>2.5999999999999968E-2</v>
          </cell>
          <cell r="N56">
            <v>5.83</v>
          </cell>
          <cell r="O56">
            <v>2.6</v>
          </cell>
          <cell r="P56">
            <v>2.3926599999999998</v>
          </cell>
          <cell r="Q56" t="str">
            <v>落冲</v>
          </cell>
          <cell r="R56" t="str">
            <v>200T</v>
          </cell>
          <cell r="S56">
            <v>1</v>
          </cell>
          <cell r="T56">
            <v>0.2</v>
          </cell>
          <cell r="U56">
            <v>1</v>
          </cell>
          <cell r="V56">
            <v>0.2</v>
          </cell>
          <cell r="W56">
            <v>1.1499999999999999</v>
          </cell>
          <cell r="X56">
            <v>4.4846089999999998</v>
          </cell>
        </row>
        <row r="57">
          <cell r="Q57" t="str">
            <v>冲孔</v>
          </cell>
          <cell r="R57" t="str">
            <v>125T</v>
          </cell>
          <cell r="S57">
            <v>1</v>
          </cell>
          <cell r="T57">
            <v>0.12</v>
          </cell>
          <cell r="U57">
            <v>1</v>
          </cell>
          <cell r="V57">
            <v>0.12</v>
          </cell>
        </row>
        <row r="58">
          <cell r="E58" t="str">
            <v>7/16'螺母</v>
          </cell>
          <cell r="F58">
            <v>1</v>
          </cell>
          <cell r="N58">
            <v>0.32</v>
          </cell>
          <cell r="P58">
            <v>0.32</v>
          </cell>
          <cell r="Q58" t="str">
            <v>成型</v>
          </cell>
          <cell r="R58" t="str">
            <v>200T</v>
          </cell>
          <cell r="S58">
            <v>1</v>
          </cell>
          <cell r="T58">
            <v>0.25</v>
          </cell>
          <cell r="U58">
            <v>1</v>
          </cell>
          <cell r="V58">
            <v>0.25</v>
          </cell>
        </row>
        <row r="59">
          <cell r="Q59" t="str">
            <v>成型</v>
          </cell>
          <cell r="R59" t="str">
            <v>160T</v>
          </cell>
          <cell r="S59">
            <v>1</v>
          </cell>
          <cell r="T59">
            <v>0.18</v>
          </cell>
          <cell r="U59">
            <v>1</v>
          </cell>
          <cell r="V59">
            <v>0.18</v>
          </cell>
        </row>
        <row r="60">
          <cell r="E60" t="str">
            <v>座椅靠背调节限位柱A</v>
          </cell>
          <cell r="F60">
            <v>1</v>
          </cell>
          <cell r="G60" t="str">
            <v>Q235</v>
          </cell>
          <cell r="H60">
            <v>30</v>
          </cell>
          <cell r="I60">
            <v>8</v>
          </cell>
          <cell r="K60">
            <v>1.9E-2</v>
          </cell>
          <cell r="L60">
            <v>1.0999999999999999E-2</v>
          </cell>
          <cell r="M60">
            <v>8.0000000000000002E-3</v>
          </cell>
          <cell r="N60">
            <v>5</v>
          </cell>
          <cell r="O60">
            <v>1</v>
          </cell>
          <cell r="P60">
            <v>8.6999999999999994E-2</v>
          </cell>
          <cell r="Q60" t="str">
            <v>冷墩</v>
          </cell>
          <cell r="S60">
            <v>1</v>
          </cell>
          <cell r="T60">
            <v>0.15</v>
          </cell>
          <cell r="U60">
            <v>1</v>
          </cell>
          <cell r="V60">
            <v>0.15</v>
          </cell>
        </row>
        <row r="61">
          <cell r="Q61" t="str">
            <v>焊接</v>
          </cell>
          <cell r="S61">
            <v>2</v>
          </cell>
          <cell r="T61">
            <v>0.1</v>
          </cell>
          <cell r="U61">
            <v>1</v>
          </cell>
          <cell r="V61">
            <v>0.2</v>
          </cell>
        </row>
        <row r="62">
          <cell r="E62" t="str">
            <v>材料费合计：</v>
          </cell>
          <cell r="P62">
            <v>2.7996599999999998</v>
          </cell>
          <cell r="Q62" t="str">
            <v>加工成本合计：</v>
          </cell>
          <cell r="V62">
            <v>1.1000000000000001</v>
          </cell>
        </row>
        <row r="63">
          <cell r="B63" t="str">
            <v>SLT0010905</v>
          </cell>
          <cell r="C63" t="str">
            <v>二级调节上连接板点焊小总成</v>
          </cell>
          <cell r="E63" t="str">
            <v>二级调节上连接板RH</v>
          </cell>
          <cell r="F63">
            <v>1</v>
          </cell>
          <cell r="G63" t="str">
            <v>QStE500TM</v>
          </cell>
          <cell r="K63">
            <v>0.40100000000000002</v>
          </cell>
          <cell r="L63">
            <v>0.27700000000000002</v>
          </cell>
          <cell r="M63">
            <v>0.124</v>
          </cell>
          <cell r="N63">
            <v>5.83</v>
          </cell>
          <cell r="O63">
            <v>2.6</v>
          </cell>
          <cell r="P63">
            <v>2.0154300000000003</v>
          </cell>
          <cell r="Q63" t="str">
            <v>落料</v>
          </cell>
          <cell r="R63" t="str">
            <v>160T</v>
          </cell>
          <cell r="S63">
            <v>1</v>
          </cell>
          <cell r="T63">
            <v>0.15</v>
          </cell>
          <cell r="U63">
            <v>1</v>
          </cell>
          <cell r="V63">
            <v>0.15</v>
          </cell>
          <cell r="W63">
            <v>1.1499999999999999</v>
          </cell>
          <cell r="X63">
            <v>3.4805094999999997</v>
          </cell>
        </row>
        <row r="64">
          <cell r="Q64" t="str">
            <v>冲孔</v>
          </cell>
          <cell r="R64" t="str">
            <v>100T</v>
          </cell>
          <cell r="S64">
            <v>1</v>
          </cell>
          <cell r="T64">
            <v>0.1</v>
          </cell>
          <cell r="U64">
            <v>1</v>
          </cell>
          <cell r="V64">
            <v>0.1</v>
          </cell>
        </row>
        <row r="65">
          <cell r="E65" t="str">
            <v>M8焊接方螺母</v>
          </cell>
          <cell r="F65">
            <v>1</v>
          </cell>
          <cell r="N65">
            <v>4.2000000000000003E-2</v>
          </cell>
          <cell r="P65">
            <v>4.2000000000000003E-2</v>
          </cell>
          <cell r="Q65" t="str">
            <v>成型</v>
          </cell>
          <cell r="R65" t="str">
            <v>160T</v>
          </cell>
          <cell r="S65">
            <v>1</v>
          </cell>
          <cell r="T65">
            <v>0.18</v>
          </cell>
          <cell r="U65">
            <v>1</v>
          </cell>
          <cell r="V65">
            <v>0.18</v>
          </cell>
        </row>
        <row r="66">
          <cell r="Q66" t="str">
            <v>压筋</v>
          </cell>
          <cell r="R66" t="str">
            <v>125T</v>
          </cell>
          <cell r="S66">
            <v>1</v>
          </cell>
          <cell r="T66">
            <v>0.15</v>
          </cell>
          <cell r="U66">
            <v>1</v>
          </cell>
          <cell r="V66">
            <v>0.15</v>
          </cell>
        </row>
        <row r="67">
          <cell r="E67" t="str">
            <v>座椅靠背调节限位柱B</v>
          </cell>
          <cell r="F67">
            <v>1</v>
          </cell>
          <cell r="G67" t="str">
            <v>Q235</v>
          </cell>
          <cell r="H67">
            <v>20</v>
          </cell>
          <cell r="I67">
            <v>8</v>
          </cell>
          <cell r="K67">
            <v>7.9000000000000008E-3</v>
          </cell>
          <cell r="L67">
            <v>7.4999999999999997E-3</v>
          </cell>
          <cell r="M67">
            <v>4.0000000000000105E-4</v>
          </cell>
          <cell r="N67">
            <v>5</v>
          </cell>
          <cell r="O67">
            <v>1</v>
          </cell>
          <cell r="P67">
            <v>3.910000000000001E-2</v>
          </cell>
          <cell r="Q67" t="str">
            <v>冷墩</v>
          </cell>
          <cell r="S67">
            <v>1</v>
          </cell>
          <cell r="T67">
            <v>0.15</v>
          </cell>
          <cell r="U67">
            <v>1</v>
          </cell>
          <cell r="V67">
            <v>0.15</v>
          </cell>
        </row>
        <row r="68">
          <cell r="Q68" t="str">
            <v>焊接</v>
          </cell>
          <cell r="S68">
            <v>2</v>
          </cell>
          <cell r="T68">
            <v>0.1</v>
          </cell>
          <cell r="U68">
            <v>1</v>
          </cell>
          <cell r="V68">
            <v>0.2</v>
          </cell>
        </row>
        <row r="69">
          <cell r="E69" t="str">
            <v>材料费合计：</v>
          </cell>
          <cell r="P69">
            <v>2.09653</v>
          </cell>
          <cell r="Q69" t="str">
            <v>加工成本合计：</v>
          </cell>
          <cell r="V69">
            <v>0.92999999999999994</v>
          </cell>
        </row>
        <row r="70">
          <cell r="B70" t="str">
            <v>SLT0010908</v>
          </cell>
          <cell r="C70" t="str">
            <v>扶手支架总成</v>
          </cell>
          <cell r="E70" t="str">
            <v>扶手固定板</v>
          </cell>
          <cell r="F70">
            <v>1</v>
          </cell>
          <cell r="G70" t="str">
            <v>SAPH440</v>
          </cell>
          <cell r="H70">
            <v>114</v>
          </cell>
          <cell r="I70">
            <v>108</v>
          </cell>
          <cell r="J70">
            <v>3</v>
          </cell>
          <cell r="K70">
            <v>0.28999999999999998</v>
          </cell>
          <cell r="L70">
            <v>0.13300000000000001</v>
          </cell>
          <cell r="M70">
            <v>0.15699999999999997</v>
          </cell>
          <cell r="N70">
            <v>5.18</v>
          </cell>
          <cell r="O70">
            <v>2.6</v>
          </cell>
          <cell r="P70">
            <v>1.0939999999999999</v>
          </cell>
          <cell r="Q70" t="str">
            <v>落料</v>
          </cell>
          <cell r="R70" t="str">
            <v>100T</v>
          </cell>
          <cell r="S70">
            <v>1</v>
          </cell>
          <cell r="T70">
            <v>0.1</v>
          </cell>
          <cell r="U70">
            <v>1</v>
          </cell>
          <cell r="V70">
            <v>0.1</v>
          </cell>
          <cell r="W70">
            <v>1.1499999999999999</v>
          </cell>
          <cell r="X70">
            <v>1.7433999999999998</v>
          </cell>
        </row>
        <row r="71">
          <cell r="Q71" t="str">
            <v>冲孔</v>
          </cell>
          <cell r="R71" t="str">
            <v>80T</v>
          </cell>
          <cell r="S71">
            <v>1</v>
          </cell>
          <cell r="T71">
            <v>0.08</v>
          </cell>
          <cell r="U71">
            <v>1</v>
          </cell>
          <cell r="V71">
            <v>0.08</v>
          </cell>
        </row>
        <row r="72">
          <cell r="E72" t="str">
            <v>M8焊接方螺母</v>
          </cell>
          <cell r="F72">
            <v>1</v>
          </cell>
          <cell r="N72">
            <v>4.2000000000000003E-2</v>
          </cell>
          <cell r="P72">
            <v>4.2000000000000003E-2</v>
          </cell>
          <cell r="Q72" t="str">
            <v>成型</v>
          </cell>
          <cell r="R72" t="str">
            <v>100T</v>
          </cell>
          <cell r="S72">
            <v>1</v>
          </cell>
          <cell r="T72">
            <v>0.1</v>
          </cell>
          <cell r="U72">
            <v>1</v>
          </cell>
          <cell r="V72">
            <v>0.1</v>
          </cell>
        </row>
        <row r="73">
          <cell r="Q73" t="str">
            <v>焊接</v>
          </cell>
          <cell r="S73">
            <v>1</v>
          </cell>
          <cell r="T73">
            <v>0.1</v>
          </cell>
          <cell r="U73">
            <v>1</v>
          </cell>
          <cell r="V73">
            <v>0.1</v>
          </cell>
        </row>
        <row r="74">
          <cell r="E74" t="str">
            <v>材料费合计：</v>
          </cell>
          <cell r="P74">
            <v>1.1359999999999999</v>
          </cell>
          <cell r="Q74" t="str">
            <v>加工成本合计：</v>
          </cell>
          <cell r="V74">
            <v>0.38</v>
          </cell>
        </row>
        <row r="75">
          <cell r="B75" t="str">
            <v>SLT0010958</v>
          </cell>
          <cell r="C75" t="str">
            <v>驾驶员座垫固定支架LH</v>
          </cell>
          <cell r="E75" t="str">
            <v>驾驶员座垫固定支架LH</v>
          </cell>
          <cell r="F75">
            <v>1</v>
          </cell>
          <cell r="G75" t="str">
            <v>QStE500TM</v>
          </cell>
          <cell r="H75">
            <v>115</v>
          </cell>
          <cell r="I75">
            <v>89</v>
          </cell>
          <cell r="J75">
            <v>2.5</v>
          </cell>
          <cell r="K75">
            <v>0.20100000000000001</v>
          </cell>
          <cell r="L75">
            <v>0.13100000000000001</v>
          </cell>
          <cell r="M75">
            <v>7.0000000000000007E-2</v>
          </cell>
          <cell r="N75">
            <v>5.83</v>
          </cell>
          <cell r="O75">
            <v>2.6</v>
          </cell>
          <cell r="P75">
            <v>0.9898300000000001</v>
          </cell>
          <cell r="Q75" t="str">
            <v>落料</v>
          </cell>
          <cell r="R75" t="str">
            <v>100T</v>
          </cell>
          <cell r="S75">
            <v>1</v>
          </cell>
          <cell r="T75">
            <v>0.1</v>
          </cell>
          <cell r="U75">
            <v>1</v>
          </cell>
          <cell r="V75">
            <v>0.1</v>
          </cell>
          <cell r="W75">
            <v>1.1499999999999999</v>
          </cell>
          <cell r="X75">
            <v>1.5178045</v>
          </cell>
        </row>
        <row r="76">
          <cell r="Q76" t="str">
            <v>冲孔</v>
          </cell>
          <cell r="R76" t="str">
            <v>40T</v>
          </cell>
          <cell r="S76">
            <v>1</v>
          </cell>
          <cell r="T76">
            <v>0.05</v>
          </cell>
          <cell r="U76">
            <v>1</v>
          </cell>
          <cell r="V76">
            <v>0.05</v>
          </cell>
        </row>
        <row r="77">
          <cell r="Q77" t="str">
            <v>成型</v>
          </cell>
          <cell r="R77" t="str">
            <v>100T</v>
          </cell>
          <cell r="S77">
            <v>1</v>
          </cell>
          <cell r="T77">
            <v>0.1</v>
          </cell>
          <cell r="U77">
            <v>1</v>
          </cell>
          <cell r="V77">
            <v>0.1</v>
          </cell>
        </row>
        <row r="78">
          <cell r="Q78" t="str">
            <v>压筋</v>
          </cell>
          <cell r="R78" t="str">
            <v>80T</v>
          </cell>
          <cell r="S78">
            <v>1</v>
          </cell>
          <cell r="T78">
            <v>0.08</v>
          </cell>
          <cell r="U78">
            <v>1</v>
          </cell>
          <cell r="V78">
            <v>0.08</v>
          </cell>
        </row>
        <row r="79">
          <cell r="E79" t="str">
            <v>材料费合计：</v>
          </cell>
          <cell r="P79">
            <v>0.9898300000000001</v>
          </cell>
          <cell r="Q79" t="str">
            <v>加工成本合计：</v>
          </cell>
          <cell r="V79">
            <v>0.33</v>
          </cell>
        </row>
        <row r="80">
          <cell r="B80" t="str">
            <v>SLT0010962</v>
          </cell>
          <cell r="C80" t="str">
            <v>基础款左后地脚</v>
          </cell>
          <cell r="E80" t="str">
            <v>基础款左后地脚</v>
          </cell>
          <cell r="F80">
            <v>1</v>
          </cell>
          <cell r="G80" t="str">
            <v>QStE420TM</v>
          </cell>
          <cell r="H80">
            <v>151</v>
          </cell>
          <cell r="I80">
            <v>74.5</v>
          </cell>
          <cell r="J80">
            <v>3</v>
          </cell>
          <cell r="K80">
            <v>0.26600000000000001</v>
          </cell>
          <cell r="L80">
            <v>0.187</v>
          </cell>
          <cell r="M80">
            <v>7.9000000000000015E-2</v>
          </cell>
          <cell r="N80">
            <v>5.18</v>
          </cell>
          <cell r="O80">
            <v>2.6</v>
          </cell>
          <cell r="P80">
            <v>1.17248</v>
          </cell>
          <cell r="Q80" t="str">
            <v>落料</v>
          </cell>
          <cell r="R80" t="str">
            <v>125T</v>
          </cell>
          <cell r="S80">
            <v>1</v>
          </cell>
          <cell r="T80">
            <v>0.12</v>
          </cell>
          <cell r="U80">
            <v>1</v>
          </cell>
          <cell r="V80">
            <v>0.12</v>
          </cell>
          <cell r="W80">
            <v>1.1499999999999999</v>
          </cell>
          <cell r="X80">
            <v>1.7968519999999997</v>
          </cell>
        </row>
        <row r="81">
          <cell r="Q81" t="str">
            <v>成型</v>
          </cell>
          <cell r="R81" t="str">
            <v>125T</v>
          </cell>
          <cell r="S81">
            <v>1</v>
          </cell>
          <cell r="T81">
            <v>0.15</v>
          </cell>
          <cell r="U81">
            <v>1</v>
          </cell>
          <cell r="V81">
            <v>0.15</v>
          </cell>
        </row>
        <row r="82">
          <cell r="Q82" t="str">
            <v>冲孔</v>
          </cell>
          <cell r="R82" t="str">
            <v>63T</v>
          </cell>
          <cell r="S82">
            <v>1</v>
          </cell>
          <cell r="T82">
            <v>0.06</v>
          </cell>
          <cell r="U82">
            <v>1</v>
          </cell>
          <cell r="V82">
            <v>0.06</v>
          </cell>
        </row>
        <row r="83">
          <cell r="Q83" t="str">
            <v>冲孔</v>
          </cell>
          <cell r="R83" t="str">
            <v>63T</v>
          </cell>
          <cell r="S83">
            <v>1</v>
          </cell>
          <cell r="T83">
            <v>0.06</v>
          </cell>
          <cell r="U83">
            <v>1</v>
          </cell>
          <cell r="V83">
            <v>0.06</v>
          </cell>
        </row>
        <row r="84">
          <cell r="E84" t="str">
            <v>材料费合计：</v>
          </cell>
          <cell r="P84">
            <v>1.17248</v>
          </cell>
          <cell r="Q84" t="str">
            <v>加工成本合计：</v>
          </cell>
          <cell r="V84">
            <v>0.39</v>
          </cell>
        </row>
        <row r="85">
          <cell r="B85" t="str">
            <v>SLT0010964</v>
          </cell>
          <cell r="C85" t="str">
            <v>基础款右后地脚</v>
          </cell>
          <cell r="E85" t="str">
            <v>基础款右后地脚</v>
          </cell>
          <cell r="F85">
            <v>1</v>
          </cell>
          <cell r="G85" t="str">
            <v>QStE420TM</v>
          </cell>
          <cell r="H85">
            <v>139</v>
          </cell>
          <cell r="I85">
            <v>64</v>
          </cell>
          <cell r="J85">
            <v>3</v>
          </cell>
          <cell r="K85">
            <v>0.21</v>
          </cell>
          <cell r="L85">
            <v>0.14899999999999999</v>
          </cell>
          <cell r="M85">
            <v>6.0999999999999999E-2</v>
          </cell>
          <cell r="N85">
            <v>5.18</v>
          </cell>
          <cell r="O85">
            <v>2.6</v>
          </cell>
          <cell r="P85">
            <v>0.92919999999999991</v>
          </cell>
          <cell r="Q85" t="str">
            <v>落料</v>
          </cell>
          <cell r="R85" t="str">
            <v>125T</v>
          </cell>
          <cell r="S85">
            <v>1</v>
          </cell>
          <cell r="T85">
            <v>0.12</v>
          </cell>
          <cell r="U85">
            <v>1</v>
          </cell>
          <cell r="V85">
            <v>0.12</v>
          </cell>
          <cell r="W85">
            <v>1.1499999999999999</v>
          </cell>
          <cell r="X85">
            <v>1.5170799999999998</v>
          </cell>
        </row>
        <row r="86">
          <cell r="Q86" t="str">
            <v>成型</v>
          </cell>
          <cell r="R86" t="str">
            <v>125T</v>
          </cell>
          <cell r="S86">
            <v>1</v>
          </cell>
          <cell r="T86">
            <v>0.15</v>
          </cell>
          <cell r="U86">
            <v>1</v>
          </cell>
          <cell r="V86">
            <v>0.15</v>
          </cell>
        </row>
        <row r="87">
          <cell r="Q87" t="str">
            <v>冲孔</v>
          </cell>
          <cell r="R87" t="str">
            <v>63T</v>
          </cell>
          <cell r="S87">
            <v>1</v>
          </cell>
          <cell r="T87">
            <v>0.06</v>
          </cell>
          <cell r="U87">
            <v>1</v>
          </cell>
          <cell r="V87">
            <v>0.06</v>
          </cell>
        </row>
        <row r="88">
          <cell r="Q88" t="str">
            <v>冲孔</v>
          </cell>
          <cell r="R88" t="str">
            <v>63T</v>
          </cell>
          <cell r="S88">
            <v>1</v>
          </cell>
          <cell r="T88">
            <v>0.06</v>
          </cell>
          <cell r="U88">
            <v>1</v>
          </cell>
          <cell r="V88">
            <v>0.06</v>
          </cell>
        </row>
        <row r="89">
          <cell r="E89" t="str">
            <v>材料费合计：</v>
          </cell>
          <cell r="P89">
            <v>0.92919999999999991</v>
          </cell>
          <cell r="Q89" t="str">
            <v>加工成本合计：</v>
          </cell>
          <cell r="V89">
            <v>0.39</v>
          </cell>
        </row>
        <row r="90">
          <cell r="B90" t="str">
            <v>SLT0011028</v>
          </cell>
          <cell r="C90" t="str">
            <v>副驾靠背左固定板铆接总成</v>
          </cell>
          <cell r="E90" t="str">
            <v>副驾靠背左固定板</v>
          </cell>
          <cell r="F90">
            <v>1</v>
          </cell>
          <cell r="G90" t="str">
            <v>QStE420TM</v>
          </cell>
          <cell r="H90">
            <v>267</v>
          </cell>
          <cell r="I90">
            <v>137</v>
          </cell>
          <cell r="J90">
            <v>3</v>
          </cell>
          <cell r="K90">
            <v>0.86299999999999999</v>
          </cell>
          <cell r="L90">
            <v>0.45800000000000002</v>
          </cell>
          <cell r="M90">
            <v>0.40499999999999997</v>
          </cell>
          <cell r="N90">
            <v>5.18</v>
          </cell>
          <cell r="O90">
            <v>2.6</v>
          </cell>
          <cell r="P90">
            <v>3.4173399999999994</v>
          </cell>
          <cell r="Q90" t="str">
            <v>落冲</v>
          </cell>
          <cell r="R90" t="str">
            <v>250T</v>
          </cell>
          <cell r="S90">
            <v>1</v>
          </cell>
          <cell r="T90">
            <v>0.25</v>
          </cell>
          <cell r="U90">
            <v>1</v>
          </cell>
          <cell r="V90">
            <v>0.25</v>
          </cell>
          <cell r="W90">
            <v>1.1499999999999999</v>
          </cell>
          <cell r="X90">
            <v>5.0569409999999984</v>
          </cell>
        </row>
        <row r="91">
          <cell r="Q91" t="str">
            <v>成型</v>
          </cell>
          <cell r="R91" t="str">
            <v>200T</v>
          </cell>
          <cell r="S91">
            <v>1</v>
          </cell>
          <cell r="T91">
            <v>0.25</v>
          </cell>
          <cell r="U91">
            <v>1</v>
          </cell>
          <cell r="V91">
            <v>0.25</v>
          </cell>
        </row>
        <row r="92">
          <cell r="E92" t="str">
            <v>中排独立软带轴承</v>
          </cell>
          <cell r="F92">
            <v>1</v>
          </cell>
          <cell r="N92">
            <v>0.34</v>
          </cell>
          <cell r="P92">
            <v>0.34</v>
          </cell>
          <cell r="Q92" t="str">
            <v>冲孔</v>
          </cell>
          <cell r="R92" t="str">
            <v>80T</v>
          </cell>
          <cell r="S92">
            <v>1</v>
          </cell>
          <cell r="T92">
            <v>0.08</v>
          </cell>
          <cell r="U92">
            <v>1</v>
          </cell>
          <cell r="V92">
            <v>0.08</v>
          </cell>
        </row>
        <row r="93">
          <cell r="Q93" t="str">
            <v>折弯</v>
          </cell>
          <cell r="R93" t="str">
            <v>100T</v>
          </cell>
          <cell r="S93">
            <v>1</v>
          </cell>
          <cell r="T93">
            <v>0.01</v>
          </cell>
          <cell r="U93">
            <v>1</v>
          </cell>
          <cell r="V93">
            <v>0.01</v>
          </cell>
        </row>
        <row r="94">
          <cell r="Q94" t="str">
            <v>铆接</v>
          </cell>
          <cell r="S94">
            <v>1</v>
          </cell>
          <cell r="T94">
            <v>0.05</v>
          </cell>
          <cell r="U94">
            <v>1</v>
          </cell>
          <cell r="V94">
            <v>0.05</v>
          </cell>
        </row>
        <row r="95">
          <cell r="E95" t="str">
            <v>材料费合计：</v>
          </cell>
          <cell r="P95">
            <v>3.7573399999999992</v>
          </cell>
          <cell r="Q95" t="str">
            <v>加工成本合计：</v>
          </cell>
          <cell r="V95">
            <v>0.64</v>
          </cell>
        </row>
        <row r="96">
          <cell r="B96" t="str">
            <v>SLT0011030</v>
          </cell>
          <cell r="C96" t="str">
            <v>副驾靠背右侧上连接板焊接总成</v>
          </cell>
          <cell r="E96" t="str">
            <v>副驾靠背右侧上连接板</v>
          </cell>
          <cell r="F96">
            <v>1</v>
          </cell>
          <cell r="G96" t="str">
            <v>QStE500TM</v>
          </cell>
          <cell r="H96">
            <v>301</v>
          </cell>
          <cell r="I96">
            <v>95</v>
          </cell>
          <cell r="J96">
            <v>2.5</v>
          </cell>
          <cell r="K96">
            <v>0.56189175000000002</v>
          </cell>
          <cell r="L96">
            <v>0.32469999999999999</v>
          </cell>
          <cell r="M96">
            <v>0.23719175000000003</v>
          </cell>
          <cell r="N96">
            <v>5.83</v>
          </cell>
          <cell r="O96">
            <v>2.6</v>
          </cell>
          <cell r="P96">
            <v>2.6591303525000001</v>
          </cell>
          <cell r="Q96" t="str">
            <v>落冲</v>
          </cell>
          <cell r="R96" t="str">
            <v>200T</v>
          </cell>
          <cell r="S96">
            <v>1</v>
          </cell>
          <cell r="T96">
            <v>0.12</v>
          </cell>
          <cell r="U96">
            <v>1</v>
          </cell>
          <cell r="V96">
            <v>0.12</v>
          </cell>
          <cell r="W96">
            <v>1.1499999999999999</v>
          </cell>
          <cell r="X96">
            <v>6.5283895946149997</v>
          </cell>
        </row>
        <row r="97">
          <cell r="Q97" t="str">
            <v>冲孔</v>
          </cell>
          <cell r="R97" t="str">
            <v>100T</v>
          </cell>
          <cell r="S97">
            <v>1</v>
          </cell>
          <cell r="T97">
            <v>0.01</v>
          </cell>
          <cell r="U97">
            <v>1</v>
          </cell>
          <cell r="V97">
            <v>0.01</v>
          </cell>
        </row>
        <row r="98">
          <cell r="Q98" t="str">
            <v>成型</v>
          </cell>
          <cell r="R98" t="str">
            <v>160T</v>
          </cell>
          <cell r="S98">
            <v>1</v>
          </cell>
          <cell r="T98">
            <v>0.18</v>
          </cell>
          <cell r="U98">
            <v>1</v>
          </cell>
          <cell r="V98">
            <v>0.18</v>
          </cell>
        </row>
        <row r="99">
          <cell r="E99" t="str">
            <v>副驾靠背调角限位片</v>
          </cell>
          <cell r="F99">
            <v>1</v>
          </cell>
          <cell r="G99" t="str">
            <v>QStE420TM</v>
          </cell>
          <cell r="H99">
            <v>34</v>
          </cell>
          <cell r="I99">
            <v>22</v>
          </cell>
          <cell r="J99">
            <v>2.5</v>
          </cell>
          <cell r="K99">
            <v>1.46982E-2</v>
          </cell>
          <cell r="L99">
            <v>1.03E-2</v>
          </cell>
          <cell r="M99">
            <v>4.3981999999999997E-3</v>
          </cell>
          <cell r="N99">
            <v>5.18</v>
          </cell>
          <cell r="O99">
            <v>2.6</v>
          </cell>
          <cell r="P99">
            <v>6.4701356000000002E-2</v>
          </cell>
          <cell r="Q99" t="str">
            <v>落料</v>
          </cell>
          <cell r="R99" t="str">
            <v>25T</v>
          </cell>
          <cell r="S99">
            <v>1</v>
          </cell>
          <cell r="T99">
            <v>0.04</v>
          </cell>
          <cell r="U99">
            <v>1</v>
          </cell>
          <cell r="V99">
            <v>0.04</v>
          </cell>
        </row>
        <row r="100">
          <cell r="Q100" t="str">
            <v>冲孔</v>
          </cell>
          <cell r="R100" t="str">
            <v>25T</v>
          </cell>
          <cell r="S100">
            <v>1</v>
          </cell>
          <cell r="T100">
            <v>0.04</v>
          </cell>
          <cell r="U100">
            <v>1</v>
          </cell>
          <cell r="V100">
            <v>0.04</v>
          </cell>
        </row>
        <row r="101">
          <cell r="Q101" t="str">
            <v>折弯</v>
          </cell>
          <cell r="R101" t="str">
            <v>25T</v>
          </cell>
          <cell r="S101">
            <v>1</v>
          </cell>
          <cell r="T101">
            <v>0.04</v>
          </cell>
          <cell r="U101">
            <v>1</v>
          </cell>
          <cell r="V101">
            <v>0.04</v>
          </cell>
        </row>
        <row r="102">
          <cell r="E102" t="str">
            <v>复位卷簧下限位支架</v>
          </cell>
          <cell r="F102">
            <v>1</v>
          </cell>
          <cell r="G102" t="str">
            <v>SPFH590</v>
          </cell>
          <cell r="H102">
            <v>35</v>
          </cell>
          <cell r="I102">
            <v>24</v>
          </cell>
          <cell r="J102">
            <v>3</v>
          </cell>
          <cell r="K102">
            <v>1.9807200000000001E-2</v>
          </cell>
          <cell r="L102">
            <v>1.2800000000000001E-2</v>
          </cell>
          <cell r="M102">
            <v>7.0071999999999999E-3</v>
          </cell>
          <cell r="N102">
            <v>5.83</v>
          </cell>
          <cell r="O102">
            <v>2.6</v>
          </cell>
          <cell r="P102">
            <v>9.7257256000000014E-2</v>
          </cell>
          <cell r="Q102" t="str">
            <v>落料</v>
          </cell>
          <cell r="R102" t="str">
            <v>40T</v>
          </cell>
          <cell r="S102">
            <v>1</v>
          </cell>
          <cell r="T102">
            <v>0.05</v>
          </cell>
          <cell r="U102">
            <v>1</v>
          </cell>
          <cell r="V102">
            <v>0.05</v>
          </cell>
        </row>
        <row r="103">
          <cell r="E103" t="str">
            <v>前排靠背复位卷簧限位支架</v>
          </cell>
          <cell r="F103">
            <v>1</v>
          </cell>
          <cell r="G103" t="str">
            <v>SPFH590</v>
          </cell>
          <cell r="H103">
            <v>37</v>
          </cell>
          <cell r="I103">
            <v>32</v>
          </cell>
          <cell r="J103">
            <v>3</v>
          </cell>
          <cell r="K103">
            <v>2.7918720000000001E-2</v>
          </cell>
          <cell r="L103">
            <v>1.67E-2</v>
          </cell>
          <cell r="M103">
            <v>1.1218720000000001E-2</v>
          </cell>
          <cell r="N103">
            <v>5.83</v>
          </cell>
          <cell r="O103">
            <v>2.6</v>
          </cell>
          <cell r="P103">
            <v>0.13359746559999999</v>
          </cell>
          <cell r="Q103" t="str">
            <v>落料</v>
          </cell>
          <cell r="R103" t="str">
            <v>40T</v>
          </cell>
          <cell r="S103">
            <v>1</v>
          </cell>
          <cell r="T103">
            <v>0.05</v>
          </cell>
          <cell r="U103">
            <v>1</v>
          </cell>
          <cell r="V103">
            <v>0.05</v>
          </cell>
        </row>
        <row r="104">
          <cell r="Q104" t="str">
            <v>成型</v>
          </cell>
          <cell r="R104" t="str">
            <v>40T</v>
          </cell>
          <cell r="S104">
            <v>1</v>
          </cell>
          <cell r="T104">
            <v>0.05</v>
          </cell>
          <cell r="U104">
            <v>1</v>
          </cell>
          <cell r="V104">
            <v>0.05</v>
          </cell>
        </row>
        <row r="105">
          <cell r="E105" t="str">
            <v>侧翼支撑钢丝</v>
          </cell>
          <cell r="F105">
            <v>1</v>
          </cell>
          <cell r="G105" t="str">
            <v>Q235</v>
          </cell>
          <cell r="H105">
            <v>251.655629139073</v>
          </cell>
          <cell r="I105">
            <v>7</v>
          </cell>
          <cell r="K105">
            <v>7.5999999999999998E-2</v>
          </cell>
          <cell r="L105">
            <v>7.5999999999999998E-2</v>
          </cell>
          <cell r="M105">
            <v>0</v>
          </cell>
          <cell r="N105">
            <v>7.9649999999999999</v>
          </cell>
          <cell r="P105">
            <v>0.60533999999999999</v>
          </cell>
          <cell r="Q105" t="str">
            <v>焊接</v>
          </cell>
          <cell r="S105">
            <v>20</v>
          </cell>
          <cell r="T105">
            <v>0.08</v>
          </cell>
          <cell r="U105">
            <v>1</v>
          </cell>
          <cell r="V105">
            <v>1.6</v>
          </cell>
        </row>
        <row r="106">
          <cell r="E106" t="str">
            <v>材料费合计：</v>
          </cell>
          <cell r="P106">
            <v>3.5600264301000002</v>
          </cell>
          <cell r="Q106" t="str">
            <v>加工成本合计：</v>
          </cell>
          <cell r="V106">
            <v>2.1800000000000002</v>
          </cell>
        </row>
        <row r="107">
          <cell r="B107" t="str">
            <v>SLT0011033</v>
          </cell>
          <cell r="C107" t="str">
            <v>副驾靠背右侧装车钣金焊接总成</v>
          </cell>
          <cell r="E107" t="str">
            <v>副驾靠背右侧装车钣金</v>
          </cell>
          <cell r="F107">
            <v>1</v>
          </cell>
          <cell r="G107" t="str">
            <v>QStE420TM</v>
          </cell>
          <cell r="H107">
            <v>269</v>
          </cell>
          <cell r="I107">
            <v>154</v>
          </cell>
          <cell r="J107">
            <v>2.5</v>
          </cell>
          <cell r="K107">
            <v>0.81402090000000005</v>
          </cell>
          <cell r="L107">
            <v>0.54300000000000004</v>
          </cell>
          <cell r="M107">
            <v>0.27102090000000001</v>
          </cell>
          <cell r="N107">
            <v>5.18</v>
          </cell>
          <cell r="O107">
            <v>2.6</v>
          </cell>
          <cell r="P107">
            <v>3.5119739220000001</v>
          </cell>
          <cell r="Q107" t="str">
            <v>落料</v>
          </cell>
          <cell r="R107" t="str">
            <v>200T</v>
          </cell>
          <cell r="S107">
            <v>1</v>
          </cell>
          <cell r="T107">
            <v>0.2</v>
          </cell>
          <cell r="U107">
            <v>1</v>
          </cell>
          <cell r="V107">
            <v>0.2</v>
          </cell>
          <cell r="W107">
            <v>1.1499999999999999</v>
          </cell>
          <cell r="X107">
            <v>5.6431017578200002</v>
          </cell>
        </row>
        <row r="108">
          <cell r="Q108" t="str">
            <v>冲孔</v>
          </cell>
          <cell r="R108" t="str">
            <v>100T</v>
          </cell>
          <cell r="S108">
            <v>1</v>
          </cell>
          <cell r="T108">
            <v>0.1</v>
          </cell>
          <cell r="U108">
            <v>1</v>
          </cell>
          <cell r="V108">
            <v>0.1</v>
          </cell>
        </row>
        <row r="109">
          <cell r="Q109" t="str">
            <v>冲孔</v>
          </cell>
          <cell r="R109" t="str">
            <v>80T</v>
          </cell>
          <cell r="S109">
            <v>1</v>
          </cell>
          <cell r="T109">
            <v>0.08</v>
          </cell>
          <cell r="U109">
            <v>1</v>
          </cell>
          <cell r="V109">
            <v>0.08</v>
          </cell>
        </row>
        <row r="110">
          <cell r="Q110" t="str">
            <v>成型</v>
          </cell>
          <cell r="R110" t="str">
            <v>200T</v>
          </cell>
          <cell r="S110">
            <v>1</v>
          </cell>
          <cell r="T110">
            <v>0.25</v>
          </cell>
          <cell r="U110">
            <v>1</v>
          </cell>
          <cell r="V110">
            <v>0.25</v>
          </cell>
        </row>
        <row r="111">
          <cell r="E111" t="str">
            <v>前排靠背复位卷簧安装支架</v>
          </cell>
          <cell r="F111">
            <v>1</v>
          </cell>
          <cell r="G111" t="str">
            <v>SAPH440</v>
          </cell>
          <cell r="H111">
            <v>58</v>
          </cell>
          <cell r="I111">
            <v>28</v>
          </cell>
          <cell r="J111">
            <v>4</v>
          </cell>
          <cell r="K111">
            <v>5.1058560000000003E-2</v>
          </cell>
          <cell r="L111">
            <v>3.5900000000000001E-2</v>
          </cell>
          <cell r="M111">
            <v>1.5158560000000001E-2</v>
          </cell>
          <cell r="N111">
            <v>5.18</v>
          </cell>
          <cell r="O111">
            <v>2.6</v>
          </cell>
          <cell r="P111">
            <v>0.22507108480000002</v>
          </cell>
          <cell r="Q111" t="str">
            <v>落料</v>
          </cell>
          <cell r="R111" t="str">
            <v>63T</v>
          </cell>
          <cell r="S111">
            <v>1</v>
          </cell>
          <cell r="T111">
            <v>0.06</v>
          </cell>
          <cell r="U111">
            <v>1</v>
          </cell>
          <cell r="V111">
            <v>0.06</v>
          </cell>
        </row>
        <row r="112">
          <cell r="Q112" t="str">
            <v>焊接</v>
          </cell>
          <cell r="S112">
            <v>6</v>
          </cell>
          <cell r="T112">
            <v>0.08</v>
          </cell>
          <cell r="U112">
            <v>1</v>
          </cell>
          <cell r="V112">
            <v>0.48</v>
          </cell>
        </row>
        <row r="113">
          <cell r="E113" t="str">
            <v>材料费合计：</v>
          </cell>
          <cell r="P113">
            <v>3.7370450068000003</v>
          </cell>
          <cell r="Q113" t="str">
            <v>加工成本合计：</v>
          </cell>
          <cell r="V113">
            <v>1.1700000000000002</v>
          </cell>
        </row>
        <row r="114">
          <cell r="B114" t="str">
            <v>SLT0011085</v>
          </cell>
          <cell r="C114" t="str">
            <v>小背解锁扣手固定座</v>
          </cell>
          <cell r="E114" t="str">
            <v>小背解锁扣手固定座</v>
          </cell>
          <cell r="F114">
            <v>1</v>
          </cell>
          <cell r="G114" t="str">
            <v>Q235</v>
          </cell>
          <cell r="H114">
            <v>271</v>
          </cell>
          <cell r="I114">
            <v>111</v>
          </cell>
          <cell r="J114">
            <v>2</v>
          </cell>
          <cell r="K114">
            <v>0.47299999999999998</v>
          </cell>
          <cell r="L114">
            <v>0.30199999999999999</v>
          </cell>
          <cell r="M114">
            <v>0.17099999999999999</v>
          </cell>
          <cell r="N114">
            <v>4.8499999999999996</v>
          </cell>
          <cell r="O114">
            <v>2.6</v>
          </cell>
          <cell r="P114">
            <v>1.84945</v>
          </cell>
          <cell r="Q114" t="str">
            <v>落料</v>
          </cell>
          <cell r="R114" t="str">
            <v>100T</v>
          </cell>
          <cell r="S114">
            <v>1</v>
          </cell>
          <cell r="T114">
            <v>0.01</v>
          </cell>
          <cell r="U114">
            <v>1</v>
          </cell>
          <cell r="V114">
            <v>0.01</v>
          </cell>
          <cell r="W114">
            <v>1.1499999999999999</v>
          </cell>
          <cell r="X114">
            <v>2.3223674999999999</v>
          </cell>
        </row>
        <row r="115">
          <cell r="Q115" t="str">
            <v>冲孔</v>
          </cell>
          <cell r="R115" t="str">
            <v>63T</v>
          </cell>
          <cell r="S115">
            <v>1</v>
          </cell>
          <cell r="T115">
            <v>0.06</v>
          </cell>
          <cell r="U115">
            <v>1</v>
          </cell>
          <cell r="V115">
            <v>0.06</v>
          </cell>
        </row>
        <row r="116">
          <cell r="Q116" t="str">
            <v>成型</v>
          </cell>
          <cell r="R116" t="str">
            <v>100T</v>
          </cell>
          <cell r="S116">
            <v>1</v>
          </cell>
          <cell r="T116">
            <v>0.1</v>
          </cell>
          <cell r="U116">
            <v>1</v>
          </cell>
          <cell r="V116">
            <v>0.1</v>
          </cell>
        </row>
        <row r="117">
          <cell r="E117" t="str">
            <v>材料费合计：</v>
          </cell>
          <cell r="P117">
            <v>1.84945</v>
          </cell>
          <cell r="Q117" t="str">
            <v>加工成本合计：</v>
          </cell>
          <cell r="V117">
            <v>0.16999999999999998</v>
          </cell>
        </row>
        <row r="118">
          <cell r="B118" t="str">
            <v>SLT0011087</v>
          </cell>
          <cell r="C118" t="str">
            <v>小背下连接边板</v>
          </cell>
          <cell r="E118" t="str">
            <v>小背下连接边板</v>
          </cell>
          <cell r="F118">
            <v>1</v>
          </cell>
          <cell r="G118" t="str">
            <v>QStE420TM</v>
          </cell>
          <cell r="H118">
            <v>273</v>
          </cell>
          <cell r="I118">
            <v>120</v>
          </cell>
          <cell r="J118">
            <v>2.5</v>
          </cell>
          <cell r="K118">
            <v>0.64400000000000002</v>
          </cell>
          <cell r="L118">
            <v>0.36899999999999999</v>
          </cell>
          <cell r="M118">
            <v>0.27500000000000002</v>
          </cell>
          <cell r="N118">
            <v>5.83</v>
          </cell>
          <cell r="O118">
            <v>2.6</v>
          </cell>
          <cell r="P118">
            <v>3.0395200000000004</v>
          </cell>
          <cell r="Q118" t="str">
            <v>落冲</v>
          </cell>
          <cell r="R118" t="str">
            <v>200T</v>
          </cell>
          <cell r="S118">
            <v>1</v>
          </cell>
          <cell r="T118">
            <v>0.2</v>
          </cell>
          <cell r="U118">
            <v>1</v>
          </cell>
          <cell r="V118">
            <v>0.2</v>
          </cell>
          <cell r="W118">
            <v>1.1499999999999999</v>
          </cell>
          <cell r="X118">
            <v>4.2199480000000005</v>
          </cell>
        </row>
        <row r="119">
          <cell r="Q119" t="str">
            <v>成型</v>
          </cell>
          <cell r="R119" t="str">
            <v>200T</v>
          </cell>
          <cell r="S119">
            <v>1</v>
          </cell>
          <cell r="T119">
            <v>0.25</v>
          </cell>
          <cell r="U119">
            <v>1</v>
          </cell>
          <cell r="V119">
            <v>0.25</v>
          </cell>
        </row>
        <row r="120">
          <cell r="Q120" t="str">
            <v>冲孔</v>
          </cell>
          <cell r="R120" t="str">
            <v>80T</v>
          </cell>
          <cell r="S120">
            <v>1</v>
          </cell>
          <cell r="T120">
            <v>0.08</v>
          </cell>
          <cell r="U120">
            <v>1</v>
          </cell>
          <cell r="V120">
            <v>0.08</v>
          </cell>
        </row>
        <row r="121">
          <cell r="Q121" t="str">
            <v>折弯</v>
          </cell>
          <cell r="R121" t="str">
            <v>100T</v>
          </cell>
          <cell r="S121">
            <v>1</v>
          </cell>
          <cell r="T121">
            <v>0.1</v>
          </cell>
          <cell r="U121">
            <v>1</v>
          </cell>
          <cell r="V121">
            <v>0.1</v>
          </cell>
        </row>
        <row r="122">
          <cell r="E122" t="str">
            <v>材料费合计：</v>
          </cell>
          <cell r="P122">
            <v>3.0395200000000004</v>
          </cell>
          <cell r="Q122" t="str">
            <v>加工成本合计：</v>
          </cell>
          <cell r="V122">
            <v>0.63</v>
          </cell>
        </row>
        <row r="123">
          <cell r="B123" t="str">
            <v>SLT0011088</v>
          </cell>
          <cell r="C123" t="str">
            <v>驾驶员调角器上连接板</v>
          </cell>
          <cell r="E123" t="str">
            <v>驾驶员调角器上连接板</v>
          </cell>
          <cell r="F123">
            <v>1</v>
          </cell>
          <cell r="G123" t="str">
            <v>QStE500TM</v>
          </cell>
          <cell r="H123">
            <v>285</v>
          </cell>
          <cell r="I123">
            <v>88</v>
          </cell>
          <cell r="J123">
            <v>2.5</v>
          </cell>
          <cell r="K123">
            <v>0.49299999999999999</v>
          </cell>
          <cell r="L123">
            <v>0.30499999999999999</v>
          </cell>
          <cell r="M123">
            <v>0.188</v>
          </cell>
          <cell r="N123">
            <v>5.83</v>
          </cell>
          <cell r="O123">
            <v>2.6</v>
          </cell>
          <cell r="P123">
            <v>2.3853900000000001</v>
          </cell>
          <cell r="Q123" t="str">
            <v>落冲</v>
          </cell>
          <cell r="R123" t="str">
            <v>200T</v>
          </cell>
          <cell r="S123">
            <v>1</v>
          </cell>
          <cell r="T123">
            <v>0.2</v>
          </cell>
          <cell r="U123">
            <v>1</v>
          </cell>
          <cell r="V123">
            <v>0.2</v>
          </cell>
          <cell r="W123">
            <v>1.1499999999999999</v>
          </cell>
          <cell r="X123">
            <v>3.2951984999999997</v>
          </cell>
        </row>
        <row r="124">
          <cell r="Q124" t="str">
            <v>冲孔</v>
          </cell>
          <cell r="R124" t="str">
            <v>100T</v>
          </cell>
          <cell r="S124">
            <v>1</v>
          </cell>
          <cell r="T124">
            <v>0.1</v>
          </cell>
          <cell r="U124">
            <v>1</v>
          </cell>
          <cell r="V124">
            <v>0.1</v>
          </cell>
        </row>
        <row r="125">
          <cell r="Q125" t="str">
            <v>成型</v>
          </cell>
          <cell r="R125" t="str">
            <v>160T</v>
          </cell>
          <cell r="S125">
            <v>1</v>
          </cell>
          <cell r="T125">
            <v>0.18</v>
          </cell>
          <cell r="U125">
            <v>1</v>
          </cell>
          <cell r="V125">
            <v>0.18</v>
          </cell>
        </row>
        <row r="126">
          <cell r="E126" t="str">
            <v>材料费合计：</v>
          </cell>
          <cell r="P126">
            <v>2.3853900000000001</v>
          </cell>
          <cell r="Q126" t="str">
            <v>加工成本合计：</v>
          </cell>
          <cell r="V126">
            <v>0.48000000000000004</v>
          </cell>
        </row>
        <row r="127">
          <cell r="B127" t="str">
            <v>SLT0011089</v>
          </cell>
          <cell r="C127" t="str">
            <v>靠背拉线解锁手柄</v>
          </cell>
          <cell r="E127" t="str">
            <v>靠背拉线解锁手柄</v>
          </cell>
          <cell r="F127">
            <v>1</v>
          </cell>
          <cell r="G127" t="str">
            <v>Q235</v>
          </cell>
          <cell r="H127">
            <v>66</v>
          </cell>
          <cell r="I127">
            <v>24</v>
          </cell>
          <cell r="J127">
            <v>2.5</v>
          </cell>
          <cell r="K127">
            <v>3.1E-2</v>
          </cell>
          <cell r="L127">
            <v>1.6E-2</v>
          </cell>
          <cell r="M127">
            <v>1.4999999999999999E-2</v>
          </cell>
          <cell r="N127">
            <v>4.8499999999999996</v>
          </cell>
          <cell r="O127">
            <v>2.6</v>
          </cell>
          <cell r="P127">
            <v>0.11134999999999998</v>
          </cell>
          <cell r="Q127" t="str">
            <v>落冲</v>
          </cell>
          <cell r="R127" t="str">
            <v>40T</v>
          </cell>
          <cell r="S127">
            <v>1</v>
          </cell>
          <cell r="T127">
            <v>0.05</v>
          </cell>
          <cell r="U127">
            <v>1</v>
          </cell>
          <cell r="V127">
            <v>0.05</v>
          </cell>
          <cell r="W127">
            <v>1.1499999999999999</v>
          </cell>
          <cell r="X127">
            <v>0.30055249999999994</v>
          </cell>
        </row>
        <row r="128">
          <cell r="Q128" t="str">
            <v>冲孔</v>
          </cell>
          <cell r="R128" t="str">
            <v>40T</v>
          </cell>
          <cell r="S128">
            <v>1</v>
          </cell>
          <cell r="T128">
            <v>0.05</v>
          </cell>
          <cell r="U128">
            <v>1</v>
          </cell>
          <cell r="V128">
            <v>0.05</v>
          </cell>
        </row>
        <row r="129">
          <cell r="Q129" t="str">
            <v>成型</v>
          </cell>
          <cell r="R129" t="str">
            <v>40T</v>
          </cell>
          <cell r="S129">
            <v>1</v>
          </cell>
          <cell r="T129">
            <v>0.05</v>
          </cell>
          <cell r="U129">
            <v>1</v>
          </cell>
          <cell r="V129">
            <v>0.05</v>
          </cell>
        </row>
        <row r="130">
          <cell r="E130" t="str">
            <v>材料费合计：</v>
          </cell>
          <cell r="P130">
            <v>0.11134999999999998</v>
          </cell>
          <cell r="Q130" t="str">
            <v>加工成本合计：</v>
          </cell>
          <cell r="V130">
            <v>0.15000000000000002</v>
          </cell>
        </row>
        <row r="131">
          <cell r="B131" t="str">
            <v>SLT0011098</v>
          </cell>
          <cell r="C131" t="str">
            <v>小背旋转轴固定板焊接总成</v>
          </cell>
          <cell r="E131" t="str">
            <v>旋转轴固定钣金</v>
          </cell>
          <cell r="F131">
            <v>1</v>
          </cell>
          <cell r="G131" t="str">
            <v>QStE420TM</v>
          </cell>
          <cell r="H131">
            <v>137</v>
          </cell>
          <cell r="I131">
            <v>74</v>
          </cell>
          <cell r="J131">
            <v>2</v>
          </cell>
          <cell r="K131">
            <v>0.155358</v>
          </cell>
          <cell r="L131">
            <v>0.11799999999999999</v>
          </cell>
          <cell r="M131">
            <v>3.7358000000000002E-2</v>
          </cell>
          <cell r="N131">
            <v>5.83</v>
          </cell>
          <cell r="O131">
            <v>2.6</v>
          </cell>
          <cell r="P131">
            <v>0.80860633999999998</v>
          </cell>
          <cell r="Q131" t="str">
            <v>落冲</v>
          </cell>
          <cell r="R131" t="str">
            <v>80T</v>
          </cell>
          <cell r="S131">
            <v>1</v>
          </cell>
          <cell r="T131">
            <v>0.05</v>
          </cell>
          <cell r="U131">
            <v>1</v>
          </cell>
          <cell r="V131">
            <v>0.05</v>
          </cell>
        </row>
        <row r="132">
          <cell r="E132" t="str">
            <v>限位轴</v>
          </cell>
          <cell r="F132">
            <v>1</v>
          </cell>
          <cell r="G132" t="str">
            <v xml:space="preserve">Q235 </v>
          </cell>
          <cell r="H132">
            <v>82</v>
          </cell>
          <cell r="I132">
            <v>10</v>
          </cell>
          <cell r="K132">
            <v>5.0594819999999999E-2</v>
          </cell>
          <cell r="L132">
            <v>4.2000000000000003E-2</v>
          </cell>
          <cell r="M132">
            <v>8.5948199999999961E-3</v>
          </cell>
          <cell r="N132">
            <v>0.45</v>
          </cell>
          <cell r="P132">
            <v>0.45</v>
          </cell>
          <cell r="Q132" t="str">
            <v>冲孔</v>
          </cell>
          <cell r="R132" t="str">
            <v>80T</v>
          </cell>
          <cell r="S132">
            <v>1</v>
          </cell>
          <cell r="T132">
            <v>0.05</v>
          </cell>
          <cell r="U132">
            <v>1</v>
          </cell>
          <cell r="V132">
            <v>0.05</v>
          </cell>
        </row>
        <row r="133">
          <cell r="E133" t="str">
            <v>旋转轴</v>
          </cell>
          <cell r="F133">
            <v>1</v>
          </cell>
          <cell r="G133" t="str">
            <v xml:space="preserve">Q235 </v>
          </cell>
          <cell r="H133">
            <v>70</v>
          </cell>
          <cell r="I133">
            <v>14</v>
          </cell>
          <cell r="K133">
            <v>7.2999999999999995E-2</v>
          </cell>
          <cell r="L133">
            <v>6.6000000000000003E-2</v>
          </cell>
          <cell r="M133">
            <v>6.9999999999999923E-3</v>
          </cell>
          <cell r="N133">
            <v>0.57599999999999996</v>
          </cell>
          <cell r="P133">
            <v>0.57599999999999996</v>
          </cell>
          <cell r="Q133" t="str">
            <v>成型</v>
          </cell>
          <cell r="R133" t="str">
            <v>63T</v>
          </cell>
          <cell r="S133">
            <v>1</v>
          </cell>
          <cell r="T133">
            <v>0.04</v>
          </cell>
          <cell r="U133">
            <v>1</v>
          </cell>
          <cell r="V133">
            <v>0.04</v>
          </cell>
        </row>
        <row r="134">
          <cell r="E134" t="str">
            <v>小背背板支撑板A</v>
          </cell>
          <cell r="F134">
            <v>1</v>
          </cell>
          <cell r="G134" t="str">
            <v>Q235</v>
          </cell>
          <cell r="H134">
            <v>43</v>
          </cell>
          <cell r="I134">
            <v>29</v>
          </cell>
          <cell r="J134">
            <v>2.5</v>
          </cell>
          <cell r="K134">
            <v>2.4503549999999999E-2</v>
          </cell>
          <cell r="L134">
            <v>1.78E-2</v>
          </cell>
          <cell r="M134">
            <v>6.7035499999999991E-3</v>
          </cell>
          <cell r="N134">
            <v>4.8499999999999996</v>
          </cell>
          <cell r="O134">
            <v>2.6</v>
          </cell>
          <cell r="P134">
            <v>0.1014129875</v>
          </cell>
          <cell r="Q134" t="str">
            <v>落料</v>
          </cell>
          <cell r="R134" t="str">
            <v>40T</v>
          </cell>
          <cell r="S134">
            <v>1</v>
          </cell>
          <cell r="T134">
            <v>0.03</v>
          </cell>
          <cell r="U134">
            <v>1</v>
          </cell>
          <cell r="V134">
            <v>0.03</v>
          </cell>
        </row>
        <row r="135">
          <cell r="E135" t="str">
            <v>M6焊接方螺母</v>
          </cell>
          <cell r="F135">
            <v>1</v>
          </cell>
          <cell r="N135">
            <v>3.3000000000000002E-2</v>
          </cell>
          <cell r="P135">
            <v>3.3000000000000002E-2</v>
          </cell>
          <cell r="Q135" t="str">
            <v>冲孔</v>
          </cell>
          <cell r="R135" t="str">
            <v>40T</v>
          </cell>
          <cell r="S135">
            <v>1</v>
          </cell>
          <cell r="T135">
            <v>0.03</v>
          </cell>
          <cell r="U135">
            <v>1</v>
          </cell>
        </row>
        <row r="136">
          <cell r="Q136" t="str">
            <v>焊接</v>
          </cell>
          <cell r="T136">
            <v>0.05</v>
          </cell>
          <cell r="U136">
            <v>1</v>
          </cell>
        </row>
        <row r="137">
          <cell r="E137" t="str">
            <v>材料费合计：</v>
          </cell>
          <cell r="Q137" t="str">
            <v>加工成本合计：</v>
          </cell>
        </row>
        <row r="138">
          <cell r="B138" t="str">
            <v>SLT0011102</v>
          </cell>
          <cell r="C138" t="str">
            <v>小背背板支撑板小总成A</v>
          </cell>
          <cell r="E138" t="str">
            <v>小背背板支撑板A</v>
          </cell>
          <cell r="F138">
            <v>1</v>
          </cell>
          <cell r="G138" t="str">
            <v xml:space="preserve">Q235 </v>
          </cell>
          <cell r="H138">
            <v>43</v>
          </cell>
          <cell r="I138">
            <v>29</v>
          </cell>
          <cell r="J138">
            <v>2.5</v>
          </cell>
          <cell r="K138">
            <v>2.4500000000000001E-2</v>
          </cell>
          <cell r="L138">
            <v>1.7999999999999999E-2</v>
          </cell>
          <cell r="M138">
            <v>6.5000000000000023E-3</v>
          </cell>
          <cell r="N138">
            <v>4.8499999999999996</v>
          </cell>
          <cell r="O138">
            <v>2.6</v>
          </cell>
          <cell r="P138">
            <v>0.10192499999999999</v>
          </cell>
          <cell r="Q138" t="str">
            <v>落料</v>
          </cell>
          <cell r="R138" t="str">
            <v>40T</v>
          </cell>
          <cell r="S138">
            <v>1</v>
          </cell>
          <cell r="T138">
            <v>0.05</v>
          </cell>
          <cell r="U138">
            <v>1</v>
          </cell>
          <cell r="V138">
            <v>0.05</v>
          </cell>
          <cell r="W138">
            <v>1.1499999999999999</v>
          </cell>
          <cell r="X138">
            <v>0.36216375000000001</v>
          </cell>
        </row>
        <row r="139">
          <cell r="E139" t="str">
            <v>M6焊接方螺母</v>
          </cell>
          <cell r="F139">
            <v>1</v>
          </cell>
          <cell r="N139">
            <v>3.3000000000000002E-2</v>
          </cell>
          <cell r="P139">
            <v>3.3000000000000002E-2</v>
          </cell>
          <cell r="Q139" t="str">
            <v>冲孔</v>
          </cell>
          <cell r="R139" t="str">
            <v>40T</v>
          </cell>
          <cell r="S139">
            <v>1</v>
          </cell>
          <cell r="T139">
            <v>0.05</v>
          </cell>
          <cell r="U139">
            <v>1</v>
          </cell>
          <cell r="V139">
            <v>0.05</v>
          </cell>
        </row>
        <row r="140">
          <cell r="Q140" t="str">
            <v>焊接</v>
          </cell>
          <cell r="S140">
            <v>1</v>
          </cell>
          <cell r="T140">
            <v>0.08</v>
          </cell>
          <cell r="U140">
            <v>1</v>
          </cell>
          <cell r="V140">
            <v>0.08</v>
          </cell>
        </row>
        <row r="141">
          <cell r="E141" t="str">
            <v>材料费合计：</v>
          </cell>
          <cell r="P141">
            <v>0.13492499999999999</v>
          </cell>
          <cell r="Q141" t="str">
            <v>加工成本合计：</v>
          </cell>
          <cell r="V141">
            <v>0.18</v>
          </cell>
        </row>
        <row r="142">
          <cell r="B142" t="str">
            <v>SLT0011191</v>
          </cell>
          <cell r="C142" t="str">
            <v>副驾靠背调角限位片</v>
          </cell>
          <cell r="E142" t="str">
            <v>副驾靠背调角限位片</v>
          </cell>
          <cell r="F142">
            <v>1</v>
          </cell>
          <cell r="G142" t="str">
            <v>QStE420TM</v>
          </cell>
          <cell r="H142">
            <v>34</v>
          </cell>
          <cell r="I142">
            <v>22</v>
          </cell>
          <cell r="J142">
            <v>2.5</v>
          </cell>
          <cell r="K142">
            <v>1.47E-2</v>
          </cell>
          <cell r="L142">
            <v>0.01</v>
          </cell>
          <cell r="M142">
            <v>4.6999999999999993E-3</v>
          </cell>
          <cell r="N142">
            <v>5.18</v>
          </cell>
          <cell r="O142">
            <v>2.6</v>
          </cell>
          <cell r="P142">
            <v>6.3925999999999997E-2</v>
          </cell>
          <cell r="Q142" t="str">
            <v>落料</v>
          </cell>
          <cell r="R142" t="str">
            <v>25T</v>
          </cell>
          <cell r="S142">
            <v>1</v>
          </cell>
          <cell r="T142">
            <v>0.02</v>
          </cell>
          <cell r="U142">
            <v>1</v>
          </cell>
          <cell r="V142">
            <v>0.02</v>
          </cell>
          <cell r="W142">
            <v>1.1499999999999999</v>
          </cell>
          <cell r="X142">
            <v>0.13799999999999998</v>
          </cell>
        </row>
        <row r="143">
          <cell r="Q143" t="str">
            <v>冲孔</v>
          </cell>
          <cell r="R143" t="str">
            <v>25T</v>
          </cell>
          <cell r="S143">
            <v>1</v>
          </cell>
          <cell r="T143">
            <v>0.02</v>
          </cell>
          <cell r="U143">
            <v>1</v>
          </cell>
          <cell r="V143">
            <v>0.02</v>
          </cell>
        </row>
        <row r="144">
          <cell r="Q144" t="str">
            <v>折弯</v>
          </cell>
          <cell r="R144" t="str">
            <v>25T</v>
          </cell>
          <cell r="S144">
            <v>1</v>
          </cell>
          <cell r="T144">
            <v>0.02</v>
          </cell>
          <cell r="U144">
            <v>1</v>
          </cell>
          <cell r="V144">
            <v>0.02</v>
          </cell>
        </row>
        <row r="145">
          <cell r="E145" t="str">
            <v>材料费合计：</v>
          </cell>
          <cell r="P145">
            <v>0.06</v>
          </cell>
          <cell r="Q145" t="str">
            <v>加工成本合计：</v>
          </cell>
          <cell r="V145">
            <v>0.06</v>
          </cell>
        </row>
        <row r="146">
          <cell r="B146" t="str">
            <v>SLT0011251</v>
          </cell>
          <cell r="C146" t="str">
            <v>一级调节左旁接板焊接总成</v>
          </cell>
          <cell r="E146" t="str">
            <v>前排靠背复位卷簧安装支架</v>
          </cell>
          <cell r="F146">
            <v>1</v>
          </cell>
          <cell r="G146" t="str">
            <v>SAPH440</v>
          </cell>
          <cell r="H146">
            <v>58</v>
          </cell>
          <cell r="I146">
            <v>28</v>
          </cell>
          <cell r="J146">
            <v>4</v>
          </cell>
          <cell r="K146">
            <v>5.0999999999999997E-2</v>
          </cell>
          <cell r="L146">
            <v>3.5900000000000001E-2</v>
          </cell>
          <cell r="M146">
            <v>1.5099999999999995E-2</v>
          </cell>
          <cell r="N146">
            <v>5.18</v>
          </cell>
          <cell r="O146">
            <v>2.6</v>
          </cell>
          <cell r="P146">
            <v>0.22491999999999998</v>
          </cell>
          <cell r="Q146" t="str">
            <v>落料</v>
          </cell>
          <cell r="R146" t="str">
            <v>63T</v>
          </cell>
          <cell r="S146">
            <v>1</v>
          </cell>
          <cell r="T146">
            <v>0.08</v>
          </cell>
          <cell r="U146">
            <v>1</v>
          </cell>
          <cell r="V146">
            <v>0.08</v>
          </cell>
          <cell r="W146">
            <v>1.1499999999999999</v>
          </cell>
          <cell r="X146">
            <v>6.7832864999999991</v>
          </cell>
        </row>
        <row r="147">
          <cell r="E147" t="str">
            <v>靠背一级调节下边板LH</v>
          </cell>
          <cell r="F147">
            <v>1</v>
          </cell>
          <cell r="G147" t="str">
            <v>SPFH590</v>
          </cell>
          <cell r="H147">
            <v>208</v>
          </cell>
          <cell r="I147">
            <v>178</v>
          </cell>
          <cell r="J147">
            <v>3</v>
          </cell>
          <cell r="K147">
            <v>0.873</v>
          </cell>
          <cell r="L147">
            <v>0.56299999999999994</v>
          </cell>
          <cell r="M147">
            <v>0.31000000000000005</v>
          </cell>
          <cell r="N147">
            <v>5.83</v>
          </cell>
          <cell r="O147">
            <v>2.6</v>
          </cell>
          <cell r="P147">
            <v>4.2835900000000002</v>
          </cell>
          <cell r="Q147" t="str">
            <v>落冲</v>
          </cell>
          <cell r="R147" t="str">
            <v>250T</v>
          </cell>
          <cell r="S147">
            <v>1</v>
          </cell>
          <cell r="T147">
            <v>0.25</v>
          </cell>
          <cell r="U147">
            <v>1</v>
          </cell>
          <cell r="V147">
            <v>0.25</v>
          </cell>
        </row>
        <row r="148">
          <cell r="Q148" t="str">
            <v>冲孔</v>
          </cell>
          <cell r="R148" t="str">
            <v>125T</v>
          </cell>
          <cell r="S148">
            <v>1</v>
          </cell>
          <cell r="T148">
            <v>0.15</v>
          </cell>
          <cell r="U148">
            <v>1</v>
          </cell>
          <cell r="V148">
            <v>0.15</v>
          </cell>
        </row>
        <row r="149">
          <cell r="Q149" t="str">
            <v>成型</v>
          </cell>
          <cell r="R149" t="str">
            <v>200T</v>
          </cell>
          <cell r="S149">
            <v>1</v>
          </cell>
          <cell r="T149">
            <v>0.25</v>
          </cell>
          <cell r="U149">
            <v>1</v>
          </cell>
          <cell r="V149">
            <v>0.25</v>
          </cell>
        </row>
        <row r="150">
          <cell r="Q150" t="str">
            <v>成型</v>
          </cell>
          <cell r="R150" t="str">
            <v>160T</v>
          </cell>
          <cell r="S150">
            <v>1</v>
          </cell>
          <cell r="T150">
            <v>0.18</v>
          </cell>
          <cell r="U150">
            <v>1</v>
          </cell>
          <cell r="V150">
            <v>0.18</v>
          </cell>
        </row>
        <row r="151">
          <cell r="Q151" t="str">
            <v>焊接</v>
          </cell>
          <cell r="S151">
            <v>6</v>
          </cell>
          <cell r="T151">
            <v>0.08</v>
          </cell>
          <cell r="U151">
            <v>1</v>
          </cell>
          <cell r="V151">
            <v>0.48</v>
          </cell>
        </row>
        <row r="152">
          <cell r="E152" t="str">
            <v>材料费合计：</v>
          </cell>
          <cell r="P152">
            <v>4.5085100000000002</v>
          </cell>
          <cell r="Q152" t="str">
            <v>加工成本合计：</v>
          </cell>
          <cell r="V152">
            <v>1.39</v>
          </cell>
        </row>
        <row r="153">
          <cell r="B153" t="str">
            <v>SLT0011252</v>
          </cell>
          <cell r="C153" t="str">
            <v>靠背一级调节下边板LH</v>
          </cell>
          <cell r="E153" t="str">
            <v>靠背一级调节下边板LH</v>
          </cell>
          <cell r="F153">
            <v>1</v>
          </cell>
          <cell r="G153" t="str">
            <v>SPFH590</v>
          </cell>
          <cell r="H153">
            <v>208</v>
          </cell>
          <cell r="I153">
            <v>178</v>
          </cell>
          <cell r="J153">
            <v>3</v>
          </cell>
          <cell r="K153">
            <v>0.873</v>
          </cell>
          <cell r="L153">
            <v>0.56299999999999994</v>
          </cell>
          <cell r="M153">
            <v>0.31000000000000005</v>
          </cell>
          <cell r="N153">
            <v>5.83</v>
          </cell>
          <cell r="O153">
            <v>2.6</v>
          </cell>
          <cell r="P153">
            <v>4.2835900000000002</v>
          </cell>
          <cell r="Q153" t="str">
            <v>落冲</v>
          </cell>
          <cell r="R153" t="str">
            <v>250T</v>
          </cell>
          <cell r="S153">
            <v>1</v>
          </cell>
          <cell r="T153">
            <v>0.25</v>
          </cell>
          <cell r="U153">
            <v>1</v>
          </cell>
          <cell r="V153">
            <v>0.25</v>
          </cell>
          <cell r="W153">
            <v>1.1499999999999999</v>
          </cell>
          <cell r="X153">
            <v>5.8806285000000003</v>
          </cell>
        </row>
        <row r="154">
          <cell r="Q154" t="str">
            <v>冲孔</v>
          </cell>
          <cell r="R154" t="str">
            <v>125T</v>
          </cell>
          <cell r="S154">
            <v>1</v>
          </cell>
          <cell r="T154">
            <v>0.15</v>
          </cell>
          <cell r="U154">
            <v>1</v>
          </cell>
          <cell r="V154">
            <v>0.15</v>
          </cell>
        </row>
        <row r="155">
          <cell r="Q155" t="str">
            <v>成型</v>
          </cell>
          <cell r="R155" t="str">
            <v>200T</v>
          </cell>
          <cell r="S155">
            <v>1</v>
          </cell>
          <cell r="T155">
            <v>0.25</v>
          </cell>
          <cell r="U155">
            <v>1</v>
          </cell>
          <cell r="V155">
            <v>0.25</v>
          </cell>
        </row>
        <row r="156">
          <cell r="Q156" t="str">
            <v>成型</v>
          </cell>
          <cell r="R156" t="str">
            <v>160T</v>
          </cell>
          <cell r="S156">
            <v>1</v>
          </cell>
          <cell r="T156">
            <v>0.18</v>
          </cell>
          <cell r="U156">
            <v>1</v>
          </cell>
          <cell r="V156">
            <v>0.18</v>
          </cell>
        </row>
        <row r="157">
          <cell r="E157" t="str">
            <v>材料费合计：</v>
          </cell>
          <cell r="P157">
            <v>4.2835900000000002</v>
          </cell>
          <cell r="Q157" t="str">
            <v>加工成本合计：</v>
          </cell>
          <cell r="V157">
            <v>0.83000000000000007</v>
          </cell>
        </row>
        <row r="158">
          <cell r="B158" t="str">
            <v>SLT0011254</v>
          </cell>
          <cell r="C158" t="str">
            <v>一级调节右旁接板焊接总成</v>
          </cell>
          <cell r="E158" t="str">
            <v>靠背一级调节下边板RH</v>
          </cell>
          <cell r="F158">
            <v>1</v>
          </cell>
          <cell r="G158" t="str">
            <v>QStE500TM</v>
          </cell>
          <cell r="H158">
            <v>182</v>
          </cell>
          <cell r="I158">
            <v>118</v>
          </cell>
          <cell r="J158">
            <v>2.5</v>
          </cell>
          <cell r="K158">
            <v>0.42199999999999999</v>
          </cell>
          <cell r="L158">
            <v>0.30599999999999999</v>
          </cell>
          <cell r="M158">
            <v>0.11599999999999999</v>
          </cell>
          <cell r="N158">
            <v>5.83</v>
          </cell>
          <cell r="O158">
            <v>2.6</v>
          </cell>
          <cell r="P158">
            <v>2.1586599999999998</v>
          </cell>
          <cell r="Q158" t="str">
            <v>落冲</v>
          </cell>
          <cell r="R158" t="str">
            <v>200T</v>
          </cell>
          <cell r="S158">
            <v>1</v>
          </cell>
          <cell r="T158">
            <v>0.2</v>
          </cell>
          <cell r="U158">
            <v>1</v>
          </cell>
          <cell r="V158">
            <v>0.2</v>
          </cell>
          <cell r="W158">
            <v>1.1499999999999999</v>
          </cell>
          <cell r="X158">
            <v>6.6098089999999994</v>
          </cell>
        </row>
        <row r="159">
          <cell r="E159" t="str">
            <v>7/16'螺母</v>
          </cell>
          <cell r="F159">
            <v>1</v>
          </cell>
          <cell r="N159">
            <v>0.32</v>
          </cell>
          <cell r="P159">
            <v>0.32</v>
          </cell>
          <cell r="Q159" t="str">
            <v>冲孔</v>
          </cell>
          <cell r="R159" t="str">
            <v>125T</v>
          </cell>
          <cell r="S159">
            <v>1</v>
          </cell>
          <cell r="T159">
            <v>0.12</v>
          </cell>
          <cell r="U159">
            <v>1</v>
          </cell>
          <cell r="V159">
            <v>0.12</v>
          </cell>
        </row>
        <row r="160">
          <cell r="E160" t="str">
            <v>M8焊接方螺母</v>
          </cell>
          <cell r="F160">
            <v>1</v>
          </cell>
          <cell r="N160">
            <v>4.2000000000000003E-2</v>
          </cell>
          <cell r="P160">
            <v>4.2000000000000003E-2</v>
          </cell>
          <cell r="Q160" t="str">
            <v>成型</v>
          </cell>
          <cell r="R160" t="str">
            <v>200T</v>
          </cell>
          <cell r="S160">
            <v>1</v>
          </cell>
          <cell r="T160">
            <v>0.25</v>
          </cell>
          <cell r="U160">
            <v>1</v>
          </cell>
          <cell r="V160">
            <v>0.25</v>
          </cell>
        </row>
        <row r="161">
          <cell r="Q161" t="str">
            <v>成型</v>
          </cell>
          <cell r="R161" t="str">
            <v>160T</v>
          </cell>
          <cell r="S161">
            <v>1</v>
          </cell>
          <cell r="T161">
            <v>0.18</v>
          </cell>
          <cell r="U161">
            <v>1</v>
          </cell>
          <cell r="V161">
            <v>0.18</v>
          </cell>
        </row>
        <row r="162">
          <cell r="E162" t="str">
            <v>座椅靠背调节限位柱A</v>
          </cell>
          <cell r="F162">
            <v>1</v>
          </cell>
          <cell r="G162" t="str">
            <v>Q235</v>
          </cell>
          <cell r="H162">
            <v>30</v>
          </cell>
          <cell r="I162">
            <v>8</v>
          </cell>
          <cell r="K162">
            <v>1.9E-2</v>
          </cell>
          <cell r="L162">
            <v>1.0999999999999999E-2</v>
          </cell>
          <cell r="M162">
            <v>8.0000000000000002E-3</v>
          </cell>
          <cell r="N162">
            <v>5</v>
          </cell>
          <cell r="O162">
            <v>1</v>
          </cell>
          <cell r="P162">
            <v>8.6999999999999994E-2</v>
          </cell>
          <cell r="Q162" t="str">
            <v>冷墩</v>
          </cell>
          <cell r="S162">
            <v>1</v>
          </cell>
          <cell r="T162">
            <v>2.15</v>
          </cell>
          <cell r="U162">
            <v>1</v>
          </cell>
          <cell r="V162">
            <v>2.15</v>
          </cell>
        </row>
        <row r="163">
          <cell r="Q163" t="str">
            <v>焊接</v>
          </cell>
          <cell r="S163">
            <v>3</v>
          </cell>
          <cell r="T163">
            <v>0.08</v>
          </cell>
          <cell r="U163">
            <v>1</v>
          </cell>
          <cell r="V163">
            <v>0.24</v>
          </cell>
        </row>
        <row r="164">
          <cell r="E164" t="str">
            <v>材料费合计：</v>
          </cell>
          <cell r="P164">
            <v>2.6076599999999996</v>
          </cell>
          <cell r="Q164" t="str">
            <v>加工成本合计：</v>
          </cell>
          <cell r="V164">
            <v>3.1399999999999997</v>
          </cell>
        </row>
        <row r="165">
          <cell r="B165" t="str">
            <v>SLT0011308</v>
          </cell>
          <cell r="C165" t="str">
            <v>安全上挂钩</v>
          </cell>
          <cell r="E165" t="str">
            <v>安全上挂钩</v>
          </cell>
          <cell r="F165">
            <v>1</v>
          </cell>
          <cell r="G165" t="str">
            <v>SPFH590</v>
          </cell>
          <cell r="H165">
            <v>90.5</v>
          </cell>
          <cell r="I165">
            <v>36</v>
          </cell>
          <cell r="J165">
            <v>3</v>
          </cell>
          <cell r="K165">
            <v>7.6999999999999999E-2</v>
          </cell>
          <cell r="L165">
            <v>3.5000000000000003E-2</v>
          </cell>
          <cell r="M165">
            <v>4.1999999999999996E-2</v>
          </cell>
          <cell r="N165">
            <v>5.83</v>
          </cell>
          <cell r="O165">
            <v>2.6</v>
          </cell>
          <cell r="P165">
            <v>0.33970999999999996</v>
          </cell>
          <cell r="Q165" t="str">
            <v>落料</v>
          </cell>
          <cell r="R165" t="str">
            <v>80T</v>
          </cell>
          <cell r="S165">
            <v>1</v>
          </cell>
          <cell r="T165">
            <v>0.08</v>
          </cell>
          <cell r="U165">
            <v>1</v>
          </cell>
          <cell r="V165">
            <v>0.08</v>
          </cell>
          <cell r="W165">
            <v>1.1499999999999999</v>
          </cell>
          <cell r="X165">
            <v>3.7080254999999998</v>
          </cell>
        </row>
        <row r="166">
          <cell r="Q166" t="str">
            <v>冲孔</v>
          </cell>
          <cell r="R166" t="str">
            <v>63T</v>
          </cell>
          <cell r="S166">
            <v>1</v>
          </cell>
          <cell r="T166">
            <v>0.06</v>
          </cell>
          <cell r="U166">
            <v>1</v>
          </cell>
          <cell r="V166">
            <v>0.06</v>
          </cell>
        </row>
        <row r="167">
          <cell r="Q167" t="str">
            <v>折弯</v>
          </cell>
          <cell r="R167" t="str">
            <v>40T</v>
          </cell>
          <cell r="S167">
            <v>1</v>
          </cell>
          <cell r="T167">
            <v>0.05</v>
          </cell>
          <cell r="U167">
            <v>1</v>
          </cell>
          <cell r="V167">
            <v>0.05</v>
          </cell>
        </row>
        <row r="168">
          <cell r="E168" t="str">
            <v>材料费合计：</v>
          </cell>
          <cell r="P168">
            <v>3.03437</v>
          </cell>
          <cell r="Q168" t="str">
            <v>加工成本合计：</v>
          </cell>
          <cell r="V168">
            <v>0.19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单"/>
      <sheetName val="目标价格"/>
    </sheetNames>
    <sheetDataSet>
      <sheetData sheetId="0" refreshError="1"/>
      <sheetData sheetId="1" refreshError="1">
        <row r="4">
          <cell r="B4" t="str">
            <v>SLT0010876</v>
          </cell>
          <cell r="C4" t="str">
            <v>二级调节左侧上连接板焊接总成</v>
          </cell>
          <cell r="E4" t="str">
            <v>座椅靠背调节限位柱A</v>
          </cell>
          <cell r="F4">
            <v>1</v>
          </cell>
          <cell r="G4" t="str">
            <v>Q235</v>
          </cell>
          <cell r="H4">
            <v>25</v>
          </cell>
          <cell r="I4">
            <v>11</v>
          </cell>
          <cell r="K4">
            <v>1.9E-2</v>
          </cell>
          <cell r="L4">
            <v>1.0999999999999999E-2</v>
          </cell>
          <cell r="M4">
            <v>8.0000000000000002E-3</v>
          </cell>
          <cell r="N4">
            <v>5</v>
          </cell>
          <cell r="O4">
            <v>1</v>
          </cell>
          <cell r="P4">
            <v>8.6999999999999994E-2</v>
          </cell>
          <cell r="Q4" t="str">
            <v>冷墩</v>
          </cell>
          <cell r="S4">
            <v>1</v>
          </cell>
          <cell r="T4">
            <v>0.1</v>
          </cell>
          <cell r="U4">
            <v>1</v>
          </cell>
          <cell r="V4">
            <v>0.1</v>
          </cell>
          <cell r="W4">
            <v>1.1200000000000001</v>
          </cell>
          <cell r="X4">
            <v>3.2475968000000011</v>
          </cell>
        </row>
        <row r="5">
          <cell r="E5" t="str">
            <v>二级调节调角器上连接板LH</v>
          </cell>
          <cell r="F5">
            <v>1</v>
          </cell>
          <cell r="G5" t="str">
            <v>QStE500TM</v>
          </cell>
          <cell r="K5">
            <v>0.48799999999999999</v>
          </cell>
          <cell r="L5">
            <v>0.26400000000000001</v>
          </cell>
          <cell r="M5">
            <v>0.22399999999999998</v>
          </cell>
          <cell r="N5">
            <v>5.83</v>
          </cell>
          <cell r="O5">
            <v>2.6</v>
          </cell>
          <cell r="P5">
            <v>2.2626400000000002</v>
          </cell>
          <cell r="Q5" t="str">
            <v>落料</v>
          </cell>
          <cell r="R5" t="str">
            <v>160T</v>
          </cell>
          <cell r="S5">
            <v>1</v>
          </cell>
          <cell r="T5">
            <v>0.1</v>
          </cell>
          <cell r="U5">
            <v>1</v>
          </cell>
          <cell r="V5">
            <v>0.1</v>
          </cell>
        </row>
        <row r="6">
          <cell r="Q6" t="str">
            <v>冲孔</v>
          </cell>
          <cell r="R6" t="str">
            <v>100T</v>
          </cell>
          <cell r="S6">
            <v>1</v>
          </cell>
          <cell r="T6">
            <v>7.0000000000000007E-2</v>
          </cell>
          <cell r="U6">
            <v>1</v>
          </cell>
          <cell r="V6">
            <v>7.0000000000000007E-2</v>
          </cell>
        </row>
        <row r="7">
          <cell r="Q7" t="str">
            <v>成型</v>
          </cell>
          <cell r="R7" t="str">
            <v>160T</v>
          </cell>
          <cell r="S7">
            <v>1</v>
          </cell>
          <cell r="T7">
            <v>0.1</v>
          </cell>
          <cell r="U7">
            <v>1</v>
          </cell>
          <cell r="V7">
            <v>0.1</v>
          </cell>
        </row>
        <row r="8">
          <cell r="Q8" t="str">
            <v>压筋</v>
          </cell>
          <cell r="R8" t="str">
            <v>125T</v>
          </cell>
          <cell r="S8">
            <v>1</v>
          </cell>
          <cell r="T8">
            <v>0.08</v>
          </cell>
          <cell r="U8">
            <v>1</v>
          </cell>
          <cell r="V8">
            <v>0.08</v>
          </cell>
        </row>
        <row r="9">
          <cell r="Q9" t="str">
            <v>焊接</v>
          </cell>
          <cell r="S9">
            <v>2</v>
          </cell>
          <cell r="T9">
            <v>0.05</v>
          </cell>
          <cell r="U9">
            <v>1</v>
          </cell>
          <cell r="V9">
            <v>0.1</v>
          </cell>
        </row>
        <row r="10">
          <cell r="E10" t="str">
            <v>材料费合计：</v>
          </cell>
          <cell r="P10">
            <v>2.3496400000000004</v>
          </cell>
          <cell r="Q10" t="str">
            <v>加工成本合计：</v>
          </cell>
          <cell r="V10">
            <v>0.55000000000000004</v>
          </cell>
        </row>
        <row r="11">
          <cell r="B11" t="str">
            <v>SLT0010877</v>
          </cell>
          <cell r="C11" t="str">
            <v>一级调节左旁接板焊接总成</v>
          </cell>
          <cell r="E11" t="str">
            <v>前排靠背复位卷簧安装支架</v>
          </cell>
          <cell r="F11">
            <v>1</v>
          </cell>
          <cell r="G11" t="str">
            <v>SAPH440</v>
          </cell>
          <cell r="H11">
            <v>58</v>
          </cell>
          <cell r="I11">
            <v>28</v>
          </cell>
          <cell r="J11">
            <v>4</v>
          </cell>
          <cell r="K11">
            <v>5.1058560000000003E-2</v>
          </cell>
          <cell r="L11">
            <v>3.5900000000000001E-2</v>
          </cell>
          <cell r="M11">
            <v>1.5158560000000001E-2</v>
          </cell>
          <cell r="N11">
            <v>5.18</v>
          </cell>
          <cell r="O11">
            <v>2.6</v>
          </cell>
          <cell r="P11">
            <v>0.22507108480000002</v>
          </cell>
          <cell r="Q11" t="str">
            <v>落料</v>
          </cell>
          <cell r="R11" t="str">
            <v>63T</v>
          </cell>
          <cell r="S11">
            <v>1</v>
          </cell>
          <cell r="T11">
            <v>0.04</v>
          </cell>
          <cell r="U11">
            <v>1</v>
          </cell>
          <cell r="V11">
            <v>0.04</v>
          </cell>
          <cell r="W11">
            <v>1.1200000000000001</v>
          </cell>
          <cell r="X11">
            <v>6.4757825086080008</v>
          </cell>
        </row>
        <row r="12">
          <cell r="E12" t="str">
            <v>靠背一级调节下边板LH</v>
          </cell>
          <cell r="F12">
            <v>1</v>
          </cell>
          <cell r="G12" t="str">
            <v>SPFH590</v>
          </cell>
          <cell r="H12">
            <v>282</v>
          </cell>
          <cell r="I12">
            <v>147</v>
          </cell>
          <cell r="J12">
            <v>3</v>
          </cell>
          <cell r="K12">
            <v>0.97748531999999999</v>
          </cell>
          <cell r="L12">
            <v>0.59599999999999997</v>
          </cell>
          <cell r="M12">
            <v>0.38148532000000002</v>
          </cell>
          <cell r="N12">
            <v>5.83</v>
          </cell>
          <cell r="O12">
            <v>2.6</v>
          </cell>
          <cell r="P12">
            <v>4.7068775836000007</v>
          </cell>
          <cell r="Q12" t="str">
            <v>落冲</v>
          </cell>
          <cell r="R12" t="str">
            <v>250T</v>
          </cell>
          <cell r="S12">
            <v>1</v>
          </cell>
          <cell r="T12">
            <v>0.18</v>
          </cell>
          <cell r="U12">
            <v>1</v>
          </cell>
          <cell r="V12">
            <v>0.18</v>
          </cell>
        </row>
        <row r="13">
          <cell r="Q13" t="str">
            <v>冲孔</v>
          </cell>
          <cell r="R13" t="str">
            <v>125T</v>
          </cell>
          <cell r="S13">
            <v>1</v>
          </cell>
          <cell r="T13">
            <v>0.08</v>
          </cell>
          <cell r="U13">
            <v>1</v>
          </cell>
          <cell r="V13">
            <v>0.08</v>
          </cell>
        </row>
        <row r="14">
          <cell r="Q14" t="str">
            <v>成型</v>
          </cell>
          <cell r="R14" t="str">
            <v>200T</v>
          </cell>
          <cell r="S14">
            <v>1</v>
          </cell>
          <cell r="T14">
            <v>0.15</v>
          </cell>
          <cell r="U14">
            <v>1</v>
          </cell>
          <cell r="V14">
            <v>0.15</v>
          </cell>
        </row>
        <row r="15">
          <cell r="Q15" t="str">
            <v>成型</v>
          </cell>
          <cell r="R15" t="str">
            <v>160T</v>
          </cell>
          <cell r="S15">
            <v>1</v>
          </cell>
          <cell r="T15">
            <v>0.1</v>
          </cell>
          <cell r="U15">
            <v>1</v>
          </cell>
          <cell r="V15">
            <v>0.1</v>
          </cell>
        </row>
        <row r="16">
          <cell r="Q16" t="str">
            <v>焊接</v>
          </cell>
          <cell r="S16">
            <v>6</v>
          </cell>
          <cell r="T16">
            <v>0.05</v>
          </cell>
          <cell r="U16">
            <v>1</v>
          </cell>
          <cell r="V16">
            <v>0.30000000000000004</v>
          </cell>
        </row>
        <row r="17">
          <cell r="E17" t="str">
            <v>材料费合计：</v>
          </cell>
          <cell r="P17">
            <v>4.9319486684000005</v>
          </cell>
          <cell r="Q17" t="str">
            <v>加工成本合计：</v>
          </cell>
          <cell r="V17">
            <v>0.85</v>
          </cell>
        </row>
        <row r="18">
          <cell r="B18" t="str">
            <v>SLT0010884</v>
          </cell>
          <cell r="C18" t="str">
            <v>通风加热控制器固定钣金</v>
          </cell>
          <cell r="E18" t="str">
            <v>通风加热控制器固定钣金</v>
          </cell>
          <cell r="F18">
            <v>1</v>
          </cell>
          <cell r="G18" t="str">
            <v>Q235</v>
          </cell>
          <cell r="H18">
            <v>235</v>
          </cell>
          <cell r="I18">
            <v>15</v>
          </cell>
          <cell r="J18">
            <v>2</v>
          </cell>
          <cell r="K18">
            <v>5.5E-2</v>
          </cell>
          <cell r="L18">
            <v>2.4E-2</v>
          </cell>
          <cell r="M18">
            <v>3.1E-2</v>
          </cell>
          <cell r="N18">
            <v>4.8499999999999996</v>
          </cell>
          <cell r="O18">
            <v>2.6</v>
          </cell>
          <cell r="P18">
            <v>0.18614999999999998</v>
          </cell>
          <cell r="Q18" t="str">
            <v>落料</v>
          </cell>
          <cell r="R18" t="str">
            <v>63T</v>
          </cell>
          <cell r="S18">
            <v>1</v>
          </cell>
          <cell r="T18">
            <v>0.04</v>
          </cell>
          <cell r="U18">
            <v>1</v>
          </cell>
          <cell r="V18">
            <v>0.04</v>
          </cell>
          <cell r="W18">
            <v>1.1200000000000001</v>
          </cell>
          <cell r="X18">
            <v>0.28688800000000003</v>
          </cell>
        </row>
        <row r="19">
          <cell r="Q19" t="str">
            <v>冲孔</v>
          </cell>
          <cell r="R19" t="str">
            <v>40T</v>
          </cell>
          <cell r="S19">
            <v>1</v>
          </cell>
          <cell r="T19">
            <v>0.03</v>
          </cell>
          <cell r="U19">
            <v>1</v>
          </cell>
          <cell r="V19">
            <v>0.03</v>
          </cell>
        </row>
        <row r="20">
          <cell r="E20" t="str">
            <v>材料费合计：</v>
          </cell>
          <cell r="P20">
            <v>0.18614999999999998</v>
          </cell>
          <cell r="Q20" t="str">
            <v>加工成本合计：</v>
          </cell>
          <cell r="V20">
            <v>7.0000000000000007E-2</v>
          </cell>
        </row>
        <row r="21">
          <cell r="B21" t="str">
            <v>SLT0010891</v>
          </cell>
          <cell r="C21" t="str">
            <v>二级调节解锁手柄</v>
          </cell>
          <cell r="E21" t="str">
            <v>二级调节解锁手柄</v>
          </cell>
          <cell r="F21">
            <v>1</v>
          </cell>
          <cell r="G21" t="str">
            <v>Q235</v>
          </cell>
          <cell r="H21">
            <v>62</v>
          </cell>
          <cell r="I21">
            <v>24</v>
          </cell>
          <cell r="J21">
            <v>2.5</v>
          </cell>
          <cell r="K21">
            <v>2.9000000000000001E-2</v>
          </cell>
          <cell r="L21">
            <v>1.7999999999999999E-2</v>
          </cell>
          <cell r="M21">
            <v>1.1000000000000003E-2</v>
          </cell>
          <cell r="N21">
            <v>4.8499999999999996</v>
          </cell>
          <cell r="O21">
            <v>2.6</v>
          </cell>
          <cell r="P21">
            <v>0.11204999999999998</v>
          </cell>
          <cell r="Q21" t="str">
            <v>落料</v>
          </cell>
          <cell r="R21" t="str">
            <v>40T</v>
          </cell>
          <cell r="S21">
            <v>1</v>
          </cell>
          <cell r="T21">
            <v>0.03</v>
          </cell>
          <cell r="U21">
            <v>1</v>
          </cell>
          <cell r="V21">
            <v>0.03</v>
          </cell>
          <cell r="W21">
            <v>1.1200000000000001</v>
          </cell>
          <cell r="X21">
            <v>0.21509600000000001</v>
          </cell>
        </row>
        <row r="22">
          <cell r="Q22" t="str">
            <v>冲孔</v>
          </cell>
          <cell r="R22" t="str">
            <v>25T</v>
          </cell>
          <cell r="S22">
            <v>1</v>
          </cell>
          <cell r="T22">
            <v>0.02</v>
          </cell>
          <cell r="U22">
            <v>1</v>
          </cell>
          <cell r="V22">
            <v>0.02</v>
          </cell>
        </row>
        <row r="23">
          <cell r="Q23" t="str">
            <v>折弯</v>
          </cell>
          <cell r="R23" t="str">
            <v>40T</v>
          </cell>
          <cell r="S23">
            <v>1</v>
          </cell>
          <cell r="T23">
            <v>0.03</v>
          </cell>
          <cell r="U23">
            <v>1</v>
          </cell>
          <cell r="V23">
            <v>0.03</v>
          </cell>
        </row>
        <row r="24">
          <cell r="E24" t="str">
            <v>材料费合计：</v>
          </cell>
          <cell r="P24">
            <v>0.11204999999999998</v>
          </cell>
          <cell r="Q24" t="str">
            <v>加工成本合计：</v>
          </cell>
          <cell r="V24">
            <v>0.08</v>
          </cell>
        </row>
        <row r="25">
          <cell r="B25" t="str">
            <v>SLT0010894</v>
          </cell>
          <cell r="C25" t="str">
            <v>二级调节调角器上连接板LH</v>
          </cell>
          <cell r="E25" t="str">
            <v>二级调节调角器上连接板LH</v>
          </cell>
          <cell r="F25">
            <v>1</v>
          </cell>
          <cell r="G25" t="str">
            <v>QStE500TM</v>
          </cell>
          <cell r="K25">
            <v>0.48799999999999999</v>
          </cell>
          <cell r="L25">
            <v>0.26400000000000001</v>
          </cell>
          <cell r="M25">
            <v>0.22399999999999998</v>
          </cell>
          <cell r="N25">
            <v>5.83</v>
          </cell>
          <cell r="O25">
            <v>2.6</v>
          </cell>
          <cell r="P25">
            <v>2.2626400000000002</v>
          </cell>
          <cell r="Q25" t="str">
            <v>落料</v>
          </cell>
          <cell r="R25" t="str">
            <v>160T</v>
          </cell>
          <cell r="S25">
            <v>1</v>
          </cell>
          <cell r="T25">
            <v>0.1</v>
          </cell>
          <cell r="U25">
            <v>1</v>
          </cell>
          <cell r="V25">
            <v>0.1</v>
          </cell>
          <cell r="W25">
            <v>1.1200000000000001</v>
          </cell>
          <cell r="X25">
            <v>2.9261568000000007</v>
          </cell>
        </row>
        <row r="26">
          <cell r="Q26" t="str">
            <v>冲孔</v>
          </cell>
          <cell r="R26" t="str">
            <v>100T</v>
          </cell>
          <cell r="S26">
            <v>1</v>
          </cell>
          <cell r="T26">
            <v>7.0000000000000007E-2</v>
          </cell>
          <cell r="U26">
            <v>1</v>
          </cell>
          <cell r="V26">
            <v>7.0000000000000007E-2</v>
          </cell>
        </row>
        <row r="27">
          <cell r="Q27" t="str">
            <v>成型</v>
          </cell>
          <cell r="R27" t="str">
            <v>160T</v>
          </cell>
          <cell r="S27">
            <v>1</v>
          </cell>
          <cell r="T27">
            <v>0.1</v>
          </cell>
          <cell r="U27">
            <v>1</v>
          </cell>
          <cell r="V27">
            <v>0.1</v>
          </cell>
        </row>
        <row r="28">
          <cell r="Q28" t="str">
            <v>压筋</v>
          </cell>
          <cell r="R28" t="str">
            <v>125T</v>
          </cell>
          <cell r="S28">
            <v>1</v>
          </cell>
          <cell r="T28">
            <v>0.08</v>
          </cell>
          <cell r="U28">
            <v>1</v>
          </cell>
          <cell r="V28">
            <v>0.08</v>
          </cell>
        </row>
        <row r="29">
          <cell r="E29" t="str">
            <v>材料费合计：</v>
          </cell>
          <cell r="P29">
            <v>2.2626400000000002</v>
          </cell>
          <cell r="Q29" t="str">
            <v>加工成本合计：</v>
          </cell>
          <cell r="V29">
            <v>0.35000000000000003</v>
          </cell>
        </row>
        <row r="30">
          <cell r="B30" t="str">
            <v>SLT0010895</v>
          </cell>
          <cell r="C30" t="str">
            <v>一级调节上连接板LH</v>
          </cell>
          <cell r="E30" t="str">
            <v>一级调节上连接板LH</v>
          </cell>
          <cell r="F30">
            <v>1</v>
          </cell>
          <cell r="G30" t="str">
            <v>SPFH590</v>
          </cell>
          <cell r="H30">
            <v>226</v>
          </cell>
          <cell r="I30">
            <v>99</v>
          </cell>
          <cell r="J30">
            <v>4</v>
          </cell>
          <cell r="K30">
            <v>0.70299999999999996</v>
          </cell>
          <cell r="L30">
            <v>0.42699999999999999</v>
          </cell>
          <cell r="M30">
            <v>0.27599999999999997</v>
          </cell>
          <cell r="N30">
            <v>5.83</v>
          </cell>
          <cell r="O30">
            <v>2.6</v>
          </cell>
          <cell r="P30">
            <v>3.38089</v>
          </cell>
          <cell r="Q30" t="str">
            <v>落料</v>
          </cell>
          <cell r="R30" t="str">
            <v>250T</v>
          </cell>
          <cell r="S30">
            <v>1</v>
          </cell>
          <cell r="T30">
            <v>0.18</v>
          </cell>
          <cell r="U30">
            <v>1</v>
          </cell>
          <cell r="V30">
            <v>0.18</v>
          </cell>
          <cell r="W30">
            <v>1.1200000000000001</v>
          </cell>
          <cell r="X30">
            <v>4.3241968000000002</v>
          </cell>
        </row>
        <row r="31">
          <cell r="Q31" t="str">
            <v>冲孔</v>
          </cell>
          <cell r="R31" t="str">
            <v>160T</v>
          </cell>
          <cell r="S31">
            <v>1</v>
          </cell>
          <cell r="T31">
            <v>0.1</v>
          </cell>
          <cell r="U31">
            <v>1</v>
          </cell>
          <cell r="V31">
            <v>0.1</v>
          </cell>
        </row>
        <row r="32">
          <cell r="Q32" t="str">
            <v>冲孔</v>
          </cell>
          <cell r="R32" t="str">
            <v>160T</v>
          </cell>
          <cell r="S32">
            <v>1</v>
          </cell>
          <cell r="T32">
            <v>0.1</v>
          </cell>
          <cell r="U32">
            <v>1</v>
          </cell>
          <cell r="V32">
            <v>0.1</v>
          </cell>
        </row>
        <row r="33">
          <cell r="Q33" t="str">
            <v>成型</v>
          </cell>
          <cell r="R33" t="str">
            <v>160T</v>
          </cell>
          <cell r="S33">
            <v>1</v>
          </cell>
          <cell r="T33">
            <v>0.1</v>
          </cell>
          <cell r="U33">
            <v>1</v>
          </cell>
          <cell r="V33">
            <v>0.1</v>
          </cell>
        </row>
        <row r="34">
          <cell r="E34" t="str">
            <v>材料费合计：</v>
          </cell>
          <cell r="P34">
            <v>3.38089</v>
          </cell>
          <cell r="Q34" t="str">
            <v>加工成本合计：</v>
          </cell>
          <cell r="V34">
            <v>0.48</v>
          </cell>
        </row>
        <row r="35">
          <cell r="B35" t="str">
            <v>SLT0010897</v>
          </cell>
          <cell r="C35" t="str">
            <v>卷簧限位支架焊接总成</v>
          </cell>
          <cell r="E35" t="str">
            <v>靠背复位卷簧限位支架</v>
          </cell>
          <cell r="F35">
            <v>1</v>
          </cell>
          <cell r="G35" t="str">
            <v>SPFH590</v>
          </cell>
          <cell r="H35">
            <v>64</v>
          </cell>
          <cell r="I35">
            <v>46</v>
          </cell>
          <cell r="J35">
            <v>3</v>
          </cell>
          <cell r="K35">
            <v>6.9000000000000006E-2</v>
          </cell>
          <cell r="L35">
            <v>3.9E-2</v>
          </cell>
          <cell r="M35">
            <v>3.0000000000000006E-2</v>
          </cell>
          <cell r="N35">
            <v>5.83</v>
          </cell>
          <cell r="O35">
            <v>2.6</v>
          </cell>
          <cell r="P35">
            <v>0.32427</v>
          </cell>
          <cell r="Q35" t="str">
            <v>落料</v>
          </cell>
          <cell r="R35" t="str">
            <v>40T</v>
          </cell>
          <cell r="S35">
            <v>1</v>
          </cell>
          <cell r="T35">
            <v>0.03</v>
          </cell>
          <cell r="U35">
            <v>1</v>
          </cell>
          <cell r="V35">
            <v>0.03</v>
          </cell>
          <cell r="W35">
            <v>1.1200000000000001</v>
          </cell>
          <cell r="X35">
            <v>5.0457792000000001</v>
          </cell>
        </row>
        <row r="36">
          <cell r="Q36" t="str">
            <v>折弯</v>
          </cell>
          <cell r="R36" t="str">
            <v>40T</v>
          </cell>
          <cell r="S36">
            <v>1</v>
          </cell>
          <cell r="T36">
            <v>0.03</v>
          </cell>
          <cell r="U36">
            <v>1</v>
          </cell>
          <cell r="V36">
            <v>0.03</v>
          </cell>
        </row>
        <row r="37">
          <cell r="Q37" t="str">
            <v>成型</v>
          </cell>
          <cell r="R37" t="str">
            <v>40T</v>
          </cell>
          <cell r="S37">
            <v>1</v>
          </cell>
          <cell r="T37">
            <v>0.03</v>
          </cell>
          <cell r="U37">
            <v>1</v>
          </cell>
          <cell r="V37">
            <v>0.03</v>
          </cell>
        </row>
        <row r="38">
          <cell r="Q38" t="str">
            <v>冲孔</v>
          </cell>
          <cell r="R38" t="str">
            <v>40T</v>
          </cell>
          <cell r="S38">
            <v>1</v>
          </cell>
          <cell r="T38">
            <v>0.03</v>
          </cell>
          <cell r="U38">
            <v>1</v>
          </cell>
          <cell r="V38">
            <v>0.03</v>
          </cell>
        </row>
        <row r="39">
          <cell r="E39" t="str">
            <v>一级调节上连接板LH</v>
          </cell>
          <cell r="F39">
            <v>1</v>
          </cell>
          <cell r="G39" t="str">
            <v>SPFH590</v>
          </cell>
          <cell r="H39">
            <v>226</v>
          </cell>
          <cell r="I39">
            <v>99</v>
          </cell>
          <cell r="J39">
            <v>4</v>
          </cell>
          <cell r="K39">
            <v>0.70299999999999996</v>
          </cell>
          <cell r="L39">
            <v>0.42699999999999999</v>
          </cell>
          <cell r="M39">
            <v>0.27599999999999997</v>
          </cell>
          <cell r="N39">
            <v>5.83</v>
          </cell>
          <cell r="O39">
            <v>2.6</v>
          </cell>
          <cell r="P39">
            <v>3.38089</v>
          </cell>
          <cell r="Q39" t="str">
            <v>落料</v>
          </cell>
          <cell r="R39" t="str">
            <v>250T</v>
          </cell>
          <cell r="S39">
            <v>1</v>
          </cell>
          <cell r="T39">
            <v>0.18</v>
          </cell>
          <cell r="U39">
            <v>1</v>
          </cell>
          <cell r="V39">
            <v>0.18</v>
          </cell>
        </row>
        <row r="40">
          <cell r="Q40" t="str">
            <v>冲孔</v>
          </cell>
          <cell r="R40" t="str">
            <v>160T</v>
          </cell>
          <cell r="S40">
            <v>1</v>
          </cell>
          <cell r="T40">
            <v>0.1</v>
          </cell>
          <cell r="U40">
            <v>1</v>
          </cell>
          <cell r="V40">
            <v>0.1</v>
          </cell>
        </row>
        <row r="41">
          <cell r="Q41" t="str">
            <v>冲孔</v>
          </cell>
          <cell r="R41" t="str">
            <v>160T</v>
          </cell>
          <cell r="S41">
            <v>1</v>
          </cell>
          <cell r="T41">
            <v>0.1</v>
          </cell>
          <cell r="U41">
            <v>1</v>
          </cell>
          <cell r="V41">
            <v>0.1</v>
          </cell>
        </row>
        <row r="42">
          <cell r="Q42" t="str">
            <v>成型</v>
          </cell>
          <cell r="R42" t="str">
            <v>160T</v>
          </cell>
          <cell r="S42">
            <v>1</v>
          </cell>
          <cell r="T42">
            <v>0.1</v>
          </cell>
          <cell r="U42">
            <v>1</v>
          </cell>
          <cell r="V42">
            <v>0.1</v>
          </cell>
        </row>
        <row r="43">
          <cell r="Q43" t="str">
            <v>焊接</v>
          </cell>
          <cell r="S43">
            <v>4</v>
          </cell>
          <cell r="T43">
            <v>0.05</v>
          </cell>
          <cell r="U43">
            <v>1</v>
          </cell>
          <cell r="V43">
            <v>0.2</v>
          </cell>
        </row>
        <row r="44">
          <cell r="E44" t="str">
            <v>材料费合计：</v>
          </cell>
          <cell r="P44">
            <v>3.7051599999999998</v>
          </cell>
          <cell r="Q44" t="str">
            <v>加工成本合计：</v>
          </cell>
          <cell r="V44">
            <v>0.8</v>
          </cell>
        </row>
        <row r="45">
          <cell r="B45" t="str">
            <v>SLT0010898</v>
          </cell>
          <cell r="C45" t="str">
            <v>靠背一级调节下边板LH</v>
          </cell>
          <cell r="E45" t="str">
            <v>靠背一级调节下边板LH</v>
          </cell>
          <cell r="F45">
            <v>1</v>
          </cell>
          <cell r="G45" t="str">
            <v>SPFH590</v>
          </cell>
          <cell r="H45">
            <v>282</v>
          </cell>
          <cell r="I45">
            <v>147</v>
          </cell>
          <cell r="J45">
            <v>3</v>
          </cell>
          <cell r="K45">
            <v>0.97748531999999999</v>
          </cell>
          <cell r="L45">
            <v>0.59599999999999997</v>
          </cell>
          <cell r="M45">
            <v>0.38148532000000002</v>
          </cell>
          <cell r="N45">
            <v>5.83</v>
          </cell>
          <cell r="O45">
            <v>2.6</v>
          </cell>
          <cell r="P45">
            <v>4.7068775836000007</v>
          </cell>
          <cell r="Q45" t="str">
            <v>落冲</v>
          </cell>
          <cell r="R45" t="str">
            <v>250T</v>
          </cell>
          <cell r="S45">
            <v>1</v>
          </cell>
          <cell r="T45">
            <v>0.18</v>
          </cell>
          <cell r="U45">
            <v>1</v>
          </cell>
          <cell r="V45">
            <v>0.18</v>
          </cell>
          <cell r="W45">
            <v>1.1200000000000001</v>
          </cell>
          <cell r="X45">
            <v>5.8429028936320009</v>
          </cell>
        </row>
        <row r="46">
          <cell r="Q46" t="str">
            <v>冲孔</v>
          </cell>
          <cell r="R46" t="str">
            <v>125T</v>
          </cell>
          <cell r="S46">
            <v>1</v>
          </cell>
          <cell r="T46">
            <v>0.08</v>
          </cell>
          <cell r="U46">
            <v>1</v>
          </cell>
          <cell r="V46">
            <v>0.08</v>
          </cell>
        </row>
        <row r="47">
          <cell r="Q47" t="str">
            <v>成型</v>
          </cell>
          <cell r="R47" t="str">
            <v>200T</v>
          </cell>
          <cell r="S47">
            <v>1</v>
          </cell>
          <cell r="T47">
            <v>0.15</v>
          </cell>
          <cell r="U47">
            <v>1</v>
          </cell>
          <cell r="V47">
            <v>0.15</v>
          </cell>
        </row>
        <row r="48">
          <cell r="Q48" t="str">
            <v>成型</v>
          </cell>
          <cell r="R48" t="str">
            <v>160T</v>
          </cell>
          <cell r="S48">
            <v>1</v>
          </cell>
          <cell r="T48">
            <v>0.1</v>
          </cell>
          <cell r="U48">
            <v>1</v>
          </cell>
          <cell r="V48">
            <v>0.1</v>
          </cell>
        </row>
        <row r="49">
          <cell r="E49" t="str">
            <v>材料费合计：</v>
          </cell>
          <cell r="P49">
            <v>4.7068775836000007</v>
          </cell>
          <cell r="Q49" t="str">
            <v>加工成本合计：</v>
          </cell>
          <cell r="V49">
            <v>0.51</v>
          </cell>
        </row>
        <row r="50">
          <cell r="B50" t="str">
            <v>SLT0010899</v>
          </cell>
          <cell r="C50" t="str">
            <v>一级调节上连接板铆接总成</v>
          </cell>
          <cell r="E50" t="str">
            <v>一级调节上连接板RH</v>
          </cell>
          <cell r="F50">
            <v>1</v>
          </cell>
          <cell r="G50" t="str">
            <v>SPFH590</v>
          </cell>
          <cell r="H50">
            <v>225</v>
          </cell>
          <cell r="I50">
            <v>96</v>
          </cell>
          <cell r="J50">
            <v>3</v>
          </cell>
          <cell r="K50">
            <v>0.50900000000000001</v>
          </cell>
          <cell r="L50">
            <v>0.33800000000000002</v>
          </cell>
          <cell r="M50">
            <v>0.17099999999999999</v>
          </cell>
          <cell r="N50">
            <v>5.83</v>
          </cell>
          <cell r="O50">
            <v>2.6</v>
          </cell>
          <cell r="P50">
            <v>2.5228700000000002</v>
          </cell>
          <cell r="Q50" t="str">
            <v>落料</v>
          </cell>
          <cell r="R50" t="str">
            <v>200T</v>
          </cell>
          <cell r="S50">
            <v>1</v>
          </cell>
          <cell r="T50">
            <v>0.15</v>
          </cell>
          <cell r="U50">
            <v>1</v>
          </cell>
          <cell r="V50">
            <v>0.15</v>
          </cell>
          <cell r="W50">
            <v>1.1200000000000001</v>
          </cell>
          <cell r="X50">
            <v>3.7328144000000005</v>
          </cell>
        </row>
        <row r="51">
          <cell r="E51" t="str">
            <v>中排独立软带轴承</v>
          </cell>
          <cell r="F51">
            <v>1</v>
          </cell>
          <cell r="N51">
            <v>0.34</v>
          </cell>
          <cell r="P51">
            <v>0.34</v>
          </cell>
          <cell r="Q51" t="str">
            <v>冲孔</v>
          </cell>
          <cell r="R51" t="str">
            <v>100T</v>
          </cell>
          <cell r="S51">
            <v>1</v>
          </cell>
          <cell r="T51">
            <v>7.0000000000000007E-2</v>
          </cell>
          <cell r="U51">
            <v>1</v>
          </cell>
          <cell r="V51">
            <v>7.0000000000000007E-2</v>
          </cell>
        </row>
        <row r="52">
          <cell r="Q52" t="str">
            <v>冲孔</v>
          </cell>
          <cell r="R52" t="str">
            <v>80T</v>
          </cell>
          <cell r="S52">
            <v>1</v>
          </cell>
          <cell r="T52">
            <v>0.05</v>
          </cell>
          <cell r="U52">
            <v>1</v>
          </cell>
          <cell r="V52">
            <v>0.05</v>
          </cell>
        </row>
        <row r="53">
          <cell r="Q53" t="str">
            <v>成型</v>
          </cell>
          <cell r="R53" t="str">
            <v>200T</v>
          </cell>
          <cell r="S53">
            <v>1</v>
          </cell>
          <cell r="T53">
            <v>0.15</v>
          </cell>
          <cell r="U53">
            <v>1</v>
          </cell>
          <cell r="V53">
            <v>0.15</v>
          </cell>
        </row>
        <row r="54">
          <cell r="Q54" t="str">
            <v>铆接</v>
          </cell>
          <cell r="S54">
            <v>1</v>
          </cell>
          <cell r="T54">
            <v>0.05</v>
          </cell>
          <cell r="U54">
            <v>1</v>
          </cell>
          <cell r="V54">
            <v>0.05</v>
          </cell>
        </row>
        <row r="55">
          <cell r="E55" t="str">
            <v>材料费合计：</v>
          </cell>
          <cell r="P55">
            <v>2.86287</v>
          </cell>
          <cell r="Q55" t="str">
            <v>加工成本合计：</v>
          </cell>
          <cell r="V55">
            <v>0.47000000000000003</v>
          </cell>
        </row>
        <row r="56">
          <cell r="B56" t="str">
            <v>SLT0010901</v>
          </cell>
          <cell r="C56" t="str">
            <v>一级调节右旁接板焊接总成</v>
          </cell>
          <cell r="E56" t="str">
            <v>靠背一级调节下边板RH</v>
          </cell>
          <cell r="F56">
            <v>1</v>
          </cell>
          <cell r="G56" t="str">
            <v>QStE500TM</v>
          </cell>
          <cell r="H56">
            <v>182</v>
          </cell>
          <cell r="I56">
            <v>118</v>
          </cell>
          <cell r="J56">
            <v>2.5</v>
          </cell>
          <cell r="K56">
            <v>0.42199999999999999</v>
          </cell>
          <cell r="L56">
            <v>0.39600000000000002</v>
          </cell>
          <cell r="M56">
            <v>2.5999999999999968E-2</v>
          </cell>
          <cell r="N56">
            <v>5.83</v>
          </cell>
          <cell r="O56">
            <v>2.6</v>
          </cell>
          <cell r="P56">
            <v>2.3926599999999998</v>
          </cell>
          <cell r="Q56" t="str">
            <v>落冲</v>
          </cell>
          <cell r="R56" t="str">
            <v>200T</v>
          </cell>
          <cell r="S56">
            <v>1</v>
          </cell>
          <cell r="T56">
            <v>0.15</v>
          </cell>
          <cell r="U56">
            <v>1</v>
          </cell>
          <cell r="V56">
            <v>0.15</v>
          </cell>
          <cell r="W56">
            <v>1.1200000000000001</v>
          </cell>
          <cell r="X56">
            <v>4.0092191999999995</v>
          </cell>
        </row>
        <row r="57">
          <cell r="Q57" t="str">
            <v>冲孔</v>
          </cell>
          <cell r="R57" t="str">
            <v>125T</v>
          </cell>
          <cell r="S57">
            <v>1</v>
          </cell>
          <cell r="T57">
            <v>0.08</v>
          </cell>
          <cell r="U57">
            <v>1</v>
          </cell>
          <cell r="V57">
            <v>0.08</v>
          </cell>
        </row>
        <row r="58">
          <cell r="E58" t="str">
            <v>7/16'螺母</v>
          </cell>
          <cell r="F58">
            <v>1</v>
          </cell>
          <cell r="N58">
            <v>0.32</v>
          </cell>
          <cell r="P58">
            <v>0.32</v>
          </cell>
          <cell r="Q58" t="str">
            <v>成型</v>
          </cell>
          <cell r="R58" t="str">
            <v>200T</v>
          </cell>
          <cell r="S58">
            <v>1</v>
          </cell>
          <cell r="T58">
            <v>0.15</v>
          </cell>
          <cell r="U58">
            <v>1</v>
          </cell>
          <cell r="V58">
            <v>0.15</v>
          </cell>
        </row>
        <row r="59">
          <cell r="Q59" t="str">
            <v>成型</v>
          </cell>
          <cell r="R59" t="str">
            <v>160T</v>
          </cell>
          <cell r="S59">
            <v>1</v>
          </cell>
          <cell r="T59">
            <v>0.1</v>
          </cell>
          <cell r="U59">
            <v>1</v>
          </cell>
          <cell r="V59">
            <v>0.1</v>
          </cell>
        </row>
        <row r="60">
          <cell r="E60" t="str">
            <v>座椅靠背调节限位柱A</v>
          </cell>
          <cell r="F60">
            <v>1</v>
          </cell>
          <cell r="G60" t="str">
            <v>Q235</v>
          </cell>
          <cell r="H60">
            <v>30</v>
          </cell>
          <cell r="I60">
            <v>8</v>
          </cell>
          <cell r="K60">
            <v>1.9E-2</v>
          </cell>
          <cell r="L60">
            <v>1.0999999999999999E-2</v>
          </cell>
          <cell r="M60">
            <v>8.0000000000000002E-3</v>
          </cell>
          <cell r="N60">
            <v>5</v>
          </cell>
          <cell r="O60">
            <v>1</v>
          </cell>
          <cell r="P60">
            <v>8.6999999999999994E-2</v>
          </cell>
          <cell r="Q60" t="str">
            <v>冷墩</v>
          </cell>
          <cell r="S60">
            <v>1</v>
          </cell>
          <cell r="T60">
            <v>0.1</v>
          </cell>
          <cell r="U60">
            <v>1</v>
          </cell>
          <cell r="V60">
            <v>0.1</v>
          </cell>
        </row>
        <row r="61">
          <cell r="Q61" t="str">
            <v>焊接</v>
          </cell>
          <cell r="S61">
            <v>2</v>
          </cell>
          <cell r="T61">
            <v>0.1</v>
          </cell>
          <cell r="U61">
            <v>1</v>
          </cell>
          <cell r="V61">
            <v>0.2</v>
          </cell>
        </row>
        <row r="62">
          <cell r="E62" t="str">
            <v>材料费合计：</v>
          </cell>
          <cell r="P62">
            <v>2.7996599999999998</v>
          </cell>
          <cell r="Q62" t="str">
            <v>加工成本合计：</v>
          </cell>
          <cell r="V62">
            <v>0.78</v>
          </cell>
        </row>
        <row r="63">
          <cell r="B63" t="str">
            <v>SLT0010905</v>
          </cell>
          <cell r="C63" t="str">
            <v>二级调节上连接板点焊小总成</v>
          </cell>
          <cell r="E63" t="str">
            <v>二级调节上连接板RH</v>
          </cell>
          <cell r="F63">
            <v>1</v>
          </cell>
          <cell r="G63" t="str">
            <v>QStE500TM</v>
          </cell>
          <cell r="K63">
            <v>0.40100000000000002</v>
          </cell>
          <cell r="L63">
            <v>0.27700000000000002</v>
          </cell>
          <cell r="M63">
            <v>0.124</v>
          </cell>
          <cell r="N63">
            <v>5.83</v>
          </cell>
          <cell r="O63">
            <v>2.6</v>
          </cell>
          <cell r="P63">
            <v>2.0154300000000003</v>
          </cell>
          <cell r="Q63" t="str">
            <v>落料</v>
          </cell>
          <cell r="R63" t="str">
            <v>160T</v>
          </cell>
          <cell r="S63">
            <v>1</v>
          </cell>
          <cell r="T63">
            <v>0.1</v>
          </cell>
          <cell r="U63">
            <v>1</v>
          </cell>
          <cell r="V63">
            <v>0.1</v>
          </cell>
          <cell r="W63">
            <v>1.1200000000000001</v>
          </cell>
          <cell r="X63">
            <v>3.0761136000000002</v>
          </cell>
        </row>
        <row r="64">
          <cell r="Q64" t="str">
            <v>冲孔</v>
          </cell>
          <cell r="R64" t="str">
            <v>100T</v>
          </cell>
          <cell r="S64">
            <v>1</v>
          </cell>
          <cell r="T64">
            <v>7.0000000000000007E-2</v>
          </cell>
          <cell r="U64">
            <v>1</v>
          </cell>
          <cell r="V64">
            <v>7.0000000000000007E-2</v>
          </cell>
        </row>
        <row r="65">
          <cell r="E65" t="str">
            <v>M8焊接方螺母</v>
          </cell>
          <cell r="F65">
            <v>1</v>
          </cell>
          <cell r="N65">
            <v>4.2000000000000003E-2</v>
          </cell>
          <cell r="P65">
            <v>4.2000000000000003E-2</v>
          </cell>
          <cell r="Q65" t="str">
            <v>成型</v>
          </cell>
          <cell r="R65" t="str">
            <v>160T</v>
          </cell>
          <cell r="S65">
            <v>1</v>
          </cell>
          <cell r="T65">
            <v>0.1</v>
          </cell>
          <cell r="U65">
            <v>1</v>
          </cell>
          <cell r="V65">
            <v>0.1</v>
          </cell>
        </row>
        <row r="66">
          <cell r="Q66" t="str">
            <v>压筋</v>
          </cell>
          <cell r="R66" t="str">
            <v>125T</v>
          </cell>
          <cell r="S66">
            <v>1</v>
          </cell>
          <cell r="T66">
            <v>0.08</v>
          </cell>
          <cell r="U66">
            <v>1</v>
          </cell>
          <cell r="V66">
            <v>0.08</v>
          </cell>
        </row>
        <row r="67">
          <cell r="E67" t="str">
            <v>座椅靠背调节限位柱B</v>
          </cell>
          <cell r="F67">
            <v>1</v>
          </cell>
          <cell r="G67" t="str">
            <v>Q235</v>
          </cell>
          <cell r="H67">
            <v>20</v>
          </cell>
          <cell r="I67">
            <v>8</v>
          </cell>
          <cell r="K67">
            <v>7.9000000000000008E-3</v>
          </cell>
          <cell r="L67">
            <v>7.4999999999999997E-3</v>
          </cell>
          <cell r="M67">
            <v>4.0000000000000105E-4</v>
          </cell>
          <cell r="N67">
            <v>5</v>
          </cell>
          <cell r="O67">
            <v>1</v>
          </cell>
          <cell r="P67">
            <v>3.910000000000001E-2</v>
          </cell>
          <cell r="Q67" t="str">
            <v>冷墩</v>
          </cell>
          <cell r="S67">
            <v>1</v>
          </cell>
          <cell r="T67">
            <v>0.1</v>
          </cell>
          <cell r="U67">
            <v>1</v>
          </cell>
          <cell r="V67">
            <v>0.1</v>
          </cell>
        </row>
        <row r="68">
          <cell r="Q68" t="str">
            <v>焊接</v>
          </cell>
          <cell r="S68">
            <v>2</v>
          </cell>
          <cell r="T68">
            <v>0.1</v>
          </cell>
          <cell r="U68">
            <v>1</v>
          </cell>
          <cell r="V68">
            <v>0.2</v>
          </cell>
        </row>
        <row r="69">
          <cell r="E69" t="str">
            <v>材料费合计：</v>
          </cell>
          <cell r="P69">
            <v>2.09653</v>
          </cell>
          <cell r="Q69" t="str">
            <v>加工成本合计：</v>
          </cell>
          <cell r="V69">
            <v>0.65000000000000013</v>
          </cell>
        </row>
        <row r="70">
          <cell r="B70" t="str">
            <v>SLT0010908</v>
          </cell>
          <cell r="C70" t="str">
            <v>扶手支架总成</v>
          </cell>
          <cell r="E70" t="str">
            <v>扶手固定板</v>
          </cell>
          <cell r="F70">
            <v>1</v>
          </cell>
          <cell r="G70" t="str">
            <v>SAPH440</v>
          </cell>
          <cell r="H70">
            <v>114</v>
          </cell>
          <cell r="I70">
            <v>108</v>
          </cell>
          <cell r="J70">
            <v>3</v>
          </cell>
          <cell r="K70">
            <v>0.28999999999999998</v>
          </cell>
          <cell r="L70">
            <v>0.13300000000000001</v>
          </cell>
          <cell r="M70">
            <v>0.15699999999999997</v>
          </cell>
          <cell r="N70">
            <v>5.18</v>
          </cell>
          <cell r="O70">
            <v>2.6</v>
          </cell>
          <cell r="P70">
            <v>1.0939999999999999</v>
          </cell>
          <cell r="Q70" t="str">
            <v>落料</v>
          </cell>
          <cell r="R70" t="str">
            <v>100T</v>
          </cell>
          <cell r="S70">
            <v>1</v>
          </cell>
          <cell r="T70">
            <v>7.0000000000000007E-2</v>
          </cell>
          <cell r="U70">
            <v>1</v>
          </cell>
          <cell r="V70">
            <v>7.0000000000000007E-2</v>
          </cell>
          <cell r="W70">
            <v>1.1200000000000001</v>
          </cell>
          <cell r="X70">
            <v>1.5971200000000001</v>
          </cell>
        </row>
        <row r="71">
          <cell r="Q71" t="str">
            <v>冲孔</v>
          </cell>
          <cell r="R71" t="str">
            <v>80T</v>
          </cell>
          <cell r="S71">
            <v>1</v>
          </cell>
          <cell r="T71">
            <v>0.05</v>
          </cell>
          <cell r="U71">
            <v>1</v>
          </cell>
          <cell r="V71">
            <v>0.05</v>
          </cell>
        </row>
        <row r="72">
          <cell r="E72" t="str">
            <v>M8焊接方螺母</v>
          </cell>
          <cell r="F72">
            <v>1</v>
          </cell>
          <cell r="N72">
            <v>4.2000000000000003E-2</v>
          </cell>
          <cell r="P72">
            <v>4.2000000000000003E-2</v>
          </cell>
          <cell r="Q72" t="str">
            <v>成型</v>
          </cell>
          <cell r="R72" t="str">
            <v>100T</v>
          </cell>
          <cell r="S72">
            <v>1</v>
          </cell>
          <cell r="T72">
            <v>7.0000000000000007E-2</v>
          </cell>
          <cell r="U72">
            <v>1</v>
          </cell>
          <cell r="V72">
            <v>7.0000000000000007E-2</v>
          </cell>
        </row>
        <row r="73">
          <cell r="Q73" t="str">
            <v>焊接</v>
          </cell>
          <cell r="S73">
            <v>1</v>
          </cell>
          <cell r="T73">
            <v>0.1</v>
          </cell>
          <cell r="U73">
            <v>1</v>
          </cell>
          <cell r="V73">
            <v>0.1</v>
          </cell>
        </row>
        <row r="74">
          <cell r="E74" t="str">
            <v>材料费合计：</v>
          </cell>
          <cell r="P74">
            <v>1.1359999999999999</v>
          </cell>
          <cell r="Q74" t="str">
            <v>加工成本合计：</v>
          </cell>
          <cell r="V74">
            <v>0.29000000000000004</v>
          </cell>
        </row>
        <row r="75">
          <cell r="B75" t="str">
            <v>SLT0010958</v>
          </cell>
          <cell r="C75" t="str">
            <v>驾驶员座垫固定支架LH</v>
          </cell>
          <cell r="E75" t="str">
            <v>驾驶员座垫固定支架LH</v>
          </cell>
          <cell r="F75">
            <v>1</v>
          </cell>
          <cell r="G75" t="str">
            <v>QStE500TM</v>
          </cell>
          <cell r="H75">
            <v>115</v>
          </cell>
          <cell r="I75">
            <v>89</v>
          </cell>
          <cell r="J75">
            <v>2.5</v>
          </cell>
          <cell r="K75">
            <v>0.20100000000000001</v>
          </cell>
          <cell r="L75">
            <v>0.13100000000000001</v>
          </cell>
          <cell r="M75">
            <v>7.0000000000000007E-2</v>
          </cell>
          <cell r="N75">
            <v>5.83</v>
          </cell>
          <cell r="O75">
            <v>2.6</v>
          </cell>
          <cell r="P75">
            <v>0.9898300000000001</v>
          </cell>
          <cell r="Q75" t="str">
            <v>落料</v>
          </cell>
          <cell r="R75" t="str">
            <v>100T</v>
          </cell>
          <cell r="S75">
            <v>1</v>
          </cell>
          <cell r="T75">
            <v>7.0000000000000007E-2</v>
          </cell>
          <cell r="U75">
            <v>1</v>
          </cell>
          <cell r="V75">
            <v>7.0000000000000007E-2</v>
          </cell>
          <cell r="W75">
            <v>1.1200000000000001</v>
          </cell>
          <cell r="X75">
            <v>1.3550096000000003</v>
          </cell>
        </row>
        <row r="76">
          <cell r="Q76" t="str">
            <v>冲孔</v>
          </cell>
          <cell r="R76" t="str">
            <v>40T</v>
          </cell>
          <cell r="S76">
            <v>1</v>
          </cell>
          <cell r="T76">
            <v>0.03</v>
          </cell>
          <cell r="U76">
            <v>1</v>
          </cell>
          <cell r="V76">
            <v>0.03</v>
          </cell>
        </row>
        <row r="77">
          <cell r="Q77" t="str">
            <v>成型</v>
          </cell>
          <cell r="R77" t="str">
            <v>100T</v>
          </cell>
          <cell r="S77">
            <v>1</v>
          </cell>
          <cell r="T77">
            <v>7.0000000000000007E-2</v>
          </cell>
          <cell r="U77">
            <v>1</v>
          </cell>
          <cell r="V77">
            <v>7.0000000000000007E-2</v>
          </cell>
        </row>
        <row r="78">
          <cell r="Q78" t="str">
            <v>压筋</v>
          </cell>
          <cell r="R78" t="str">
            <v>80T</v>
          </cell>
          <cell r="S78">
            <v>1</v>
          </cell>
          <cell r="T78">
            <v>0.05</v>
          </cell>
          <cell r="U78">
            <v>1</v>
          </cell>
          <cell r="V78">
            <v>0.05</v>
          </cell>
        </row>
        <row r="79">
          <cell r="E79" t="str">
            <v>材料费合计：</v>
          </cell>
          <cell r="P79">
            <v>0.9898300000000001</v>
          </cell>
          <cell r="Q79" t="str">
            <v>加工成本合计：</v>
          </cell>
          <cell r="V79">
            <v>0.22000000000000003</v>
          </cell>
        </row>
        <row r="80">
          <cell r="B80" t="str">
            <v>SLT0010962</v>
          </cell>
          <cell r="C80" t="str">
            <v>基础款左后地脚</v>
          </cell>
          <cell r="E80" t="str">
            <v>基础款左后地脚</v>
          </cell>
          <cell r="F80">
            <v>1</v>
          </cell>
          <cell r="G80" t="str">
            <v>QStE420TM</v>
          </cell>
          <cell r="H80">
            <v>151</v>
          </cell>
          <cell r="I80">
            <v>74.5</v>
          </cell>
          <cell r="J80">
            <v>3</v>
          </cell>
          <cell r="K80">
            <v>0.26600000000000001</v>
          </cell>
          <cell r="L80">
            <v>0.187</v>
          </cell>
          <cell r="M80">
            <v>7.9000000000000015E-2</v>
          </cell>
          <cell r="N80">
            <v>5.18</v>
          </cell>
          <cell r="O80">
            <v>2.6</v>
          </cell>
          <cell r="P80">
            <v>1.17248</v>
          </cell>
          <cell r="Q80" t="str">
            <v>落料</v>
          </cell>
          <cell r="R80" t="str">
            <v>125T</v>
          </cell>
          <cell r="S80">
            <v>1</v>
          </cell>
          <cell r="T80">
            <v>0.08</v>
          </cell>
          <cell r="U80">
            <v>1</v>
          </cell>
          <cell r="V80">
            <v>0.08</v>
          </cell>
          <cell r="W80">
            <v>1.1200000000000001</v>
          </cell>
          <cell r="X80">
            <v>1.5819776000000001</v>
          </cell>
        </row>
        <row r="81">
          <cell r="Q81" t="str">
            <v>成型</v>
          </cell>
          <cell r="R81" t="str">
            <v>125T</v>
          </cell>
          <cell r="S81">
            <v>1</v>
          </cell>
          <cell r="T81">
            <v>0.08</v>
          </cell>
          <cell r="U81">
            <v>1</v>
          </cell>
          <cell r="V81">
            <v>0.08</v>
          </cell>
        </row>
        <row r="82">
          <cell r="Q82" t="str">
            <v>冲孔</v>
          </cell>
          <cell r="R82" t="str">
            <v>63T</v>
          </cell>
          <cell r="S82">
            <v>1</v>
          </cell>
          <cell r="T82">
            <v>0.04</v>
          </cell>
          <cell r="U82">
            <v>1</v>
          </cell>
          <cell r="V82">
            <v>0.04</v>
          </cell>
        </row>
        <row r="83">
          <cell r="Q83" t="str">
            <v>冲孔</v>
          </cell>
          <cell r="R83" t="str">
            <v>63T</v>
          </cell>
          <cell r="S83">
            <v>1</v>
          </cell>
          <cell r="T83">
            <v>0.04</v>
          </cell>
          <cell r="U83">
            <v>1</v>
          </cell>
          <cell r="V83">
            <v>0.04</v>
          </cell>
        </row>
        <row r="84">
          <cell r="E84" t="str">
            <v>材料费合计：</v>
          </cell>
          <cell r="P84">
            <v>1.17248</v>
          </cell>
          <cell r="Q84" t="str">
            <v>加工成本合计：</v>
          </cell>
          <cell r="V84">
            <v>0.24000000000000002</v>
          </cell>
        </row>
        <row r="85">
          <cell r="B85" t="str">
            <v>SLT0010964</v>
          </cell>
          <cell r="C85" t="str">
            <v>基础款右后地脚</v>
          </cell>
          <cell r="E85" t="str">
            <v>基础款右后地脚</v>
          </cell>
          <cell r="F85">
            <v>1</v>
          </cell>
          <cell r="G85" t="str">
            <v>QStE420TM</v>
          </cell>
          <cell r="H85">
            <v>139</v>
          </cell>
          <cell r="I85">
            <v>64</v>
          </cell>
          <cell r="J85">
            <v>3</v>
          </cell>
          <cell r="K85">
            <v>0.21</v>
          </cell>
          <cell r="L85">
            <v>0.14899999999999999</v>
          </cell>
          <cell r="M85">
            <v>6.0999999999999999E-2</v>
          </cell>
          <cell r="N85">
            <v>5.18</v>
          </cell>
          <cell r="O85">
            <v>2.6</v>
          </cell>
          <cell r="P85">
            <v>0.92919999999999991</v>
          </cell>
          <cell r="Q85" t="str">
            <v>落料</v>
          </cell>
          <cell r="R85" t="str">
            <v>125T</v>
          </cell>
          <cell r="S85">
            <v>1</v>
          </cell>
          <cell r="T85">
            <v>0.08</v>
          </cell>
          <cell r="U85">
            <v>1</v>
          </cell>
          <cell r="V85">
            <v>0.08</v>
          </cell>
          <cell r="W85">
            <v>1.1200000000000001</v>
          </cell>
          <cell r="X85">
            <v>1.3095040000000002</v>
          </cell>
        </row>
        <row r="86">
          <cell r="Q86" t="str">
            <v>成型</v>
          </cell>
          <cell r="R86" t="str">
            <v>125T</v>
          </cell>
          <cell r="S86">
            <v>1</v>
          </cell>
          <cell r="T86">
            <v>0.08</v>
          </cell>
          <cell r="U86">
            <v>1</v>
          </cell>
          <cell r="V86">
            <v>0.08</v>
          </cell>
        </row>
        <row r="87">
          <cell r="Q87" t="str">
            <v>冲孔</v>
          </cell>
          <cell r="R87" t="str">
            <v>63T</v>
          </cell>
          <cell r="S87">
            <v>1</v>
          </cell>
          <cell r="T87">
            <v>0.04</v>
          </cell>
          <cell r="U87">
            <v>1</v>
          </cell>
          <cell r="V87">
            <v>0.04</v>
          </cell>
        </row>
        <row r="88">
          <cell r="Q88" t="str">
            <v>冲孔</v>
          </cell>
          <cell r="R88" t="str">
            <v>63T</v>
          </cell>
          <cell r="S88">
            <v>1</v>
          </cell>
          <cell r="T88">
            <v>0.04</v>
          </cell>
          <cell r="U88">
            <v>1</v>
          </cell>
          <cell r="V88">
            <v>0.04</v>
          </cell>
        </row>
        <row r="89">
          <cell r="E89" t="str">
            <v>材料费合计：</v>
          </cell>
          <cell r="P89">
            <v>0.92919999999999991</v>
          </cell>
          <cell r="Q89" t="str">
            <v>加工成本合计：</v>
          </cell>
          <cell r="V89">
            <v>0.24000000000000002</v>
          </cell>
        </row>
        <row r="90">
          <cell r="B90" t="str">
            <v>SLT0011028</v>
          </cell>
          <cell r="C90" t="str">
            <v>副驾靠背左固定板铆接总成</v>
          </cell>
          <cell r="E90" t="str">
            <v>副驾靠背左固定板</v>
          </cell>
          <cell r="F90">
            <v>1</v>
          </cell>
          <cell r="G90" t="str">
            <v>QStE420TM</v>
          </cell>
          <cell r="H90">
            <v>267</v>
          </cell>
          <cell r="I90">
            <v>137</v>
          </cell>
          <cell r="J90">
            <v>3</v>
          </cell>
          <cell r="K90">
            <v>0.86299999999999999</v>
          </cell>
          <cell r="L90">
            <v>0.45800000000000002</v>
          </cell>
          <cell r="M90">
            <v>0.40499999999999997</v>
          </cell>
          <cell r="N90">
            <v>5.18</v>
          </cell>
          <cell r="O90">
            <v>2.6</v>
          </cell>
          <cell r="P90">
            <v>3.4173399999999994</v>
          </cell>
          <cell r="Q90" t="str">
            <v>落冲</v>
          </cell>
          <cell r="R90" t="str">
            <v>250T</v>
          </cell>
          <cell r="S90">
            <v>1</v>
          </cell>
          <cell r="T90">
            <v>0.18</v>
          </cell>
          <cell r="U90">
            <v>1</v>
          </cell>
          <cell r="V90">
            <v>0.18</v>
          </cell>
          <cell r="W90">
            <v>1.1200000000000001</v>
          </cell>
          <cell r="X90">
            <v>4.7682207999999999</v>
          </cell>
        </row>
        <row r="91">
          <cell r="Q91" t="str">
            <v>成型</v>
          </cell>
          <cell r="R91" t="str">
            <v>200T</v>
          </cell>
          <cell r="S91">
            <v>1</v>
          </cell>
          <cell r="T91">
            <v>0.15</v>
          </cell>
          <cell r="U91">
            <v>1</v>
          </cell>
          <cell r="V91">
            <v>0.15</v>
          </cell>
        </row>
        <row r="92">
          <cell r="E92" t="str">
            <v>中排独立软带轴承</v>
          </cell>
          <cell r="F92">
            <v>1</v>
          </cell>
          <cell r="N92">
            <v>0.34</v>
          </cell>
          <cell r="P92">
            <v>0.34</v>
          </cell>
          <cell r="Q92" t="str">
            <v>冲孔</v>
          </cell>
          <cell r="R92" t="str">
            <v>80T</v>
          </cell>
          <cell r="S92">
            <v>1</v>
          </cell>
          <cell r="T92">
            <v>0.05</v>
          </cell>
          <cell r="U92">
            <v>1</v>
          </cell>
          <cell r="V92">
            <v>0.05</v>
          </cell>
        </row>
        <row r="93">
          <cell r="Q93" t="str">
            <v>折弯</v>
          </cell>
          <cell r="R93" t="str">
            <v>100T</v>
          </cell>
          <cell r="S93">
            <v>1</v>
          </cell>
          <cell r="T93">
            <v>7.0000000000000007E-2</v>
          </cell>
          <cell r="U93">
            <v>1</v>
          </cell>
          <cell r="V93">
            <v>7.0000000000000007E-2</v>
          </cell>
        </row>
        <row r="94">
          <cell r="Q94" t="str">
            <v>铆接</v>
          </cell>
          <cell r="S94">
            <v>1</v>
          </cell>
          <cell r="T94">
            <v>0.05</v>
          </cell>
          <cell r="U94">
            <v>1</v>
          </cell>
          <cell r="V94">
            <v>0.05</v>
          </cell>
        </row>
        <row r="95">
          <cell r="E95" t="str">
            <v>材料费合计：</v>
          </cell>
          <cell r="P95">
            <v>3.7573399999999992</v>
          </cell>
          <cell r="Q95" t="str">
            <v>加工成本合计：</v>
          </cell>
          <cell r="V95">
            <v>0.49999999999999994</v>
          </cell>
        </row>
        <row r="96">
          <cell r="B96" t="str">
            <v>SLT0011030</v>
          </cell>
          <cell r="C96" t="str">
            <v>副驾靠背右侧上连接板焊接总成</v>
          </cell>
          <cell r="E96" t="str">
            <v>副驾靠背右侧上连接板</v>
          </cell>
          <cell r="F96">
            <v>1</v>
          </cell>
          <cell r="G96" t="str">
            <v>QStE500TM</v>
          </cell>
          <cell r="H96">
            <v>301</v>
          </cell>
          <cell r="I96">
            <v>95</v>
          </cell>
          <cell r="J96">
            <v>2.5</v>
          </cell>
          <cell r="K96">
            <v>0.56189175000000002</v>
          </cell>
          <cell r="L96">
            <v>0.32469999999999999</v>
          </cell>
          <cell r="M96">
            <v>0.23719175000000003</v>
          </cell>
          <cell r="N96">
            <v>5.83</v>
          </cell>
          <cell r="O96">
            <v>2.6</v>
          </cell>
          <cell r="P96">
            <v>2.6591303525000001</v>
          </cell>
          <cell r="Q96" t="str">
            <v>落冲</v>
          </cell>
          <cell r="R96" t="str">
            <v>200T</v>
          </cell>
          <cell r="S96">
            <v>1</v>
          </cell>
          <cell r="T96">
            <v>0.15</v>
          </cell>
          <cell r="U96">
            <v>1</v>
          </cell>
          <cell r="V96">
            <v>0.15</v>
          </cell>
          <cell r="W96">
            <v>1.1200000000000001</v>
          </cell>
          <cell r="X96">
            <v>5.5791490017120005</v>
          </cell>
        </row>
        <row r="97">
          <cell r="Q97" t="str">
            <v>冲孔</v>
          </cell>
          <cell r="R97" t="str">
            <v>100T</v>
          </cell>
          <cell r="S97">
            <v>1</v>
          </cell>
          <cell r="T97">
            <v>7.0000000000000007E-2</v>
          </cell>
          <cell r="U97">
            <v>1</v>
          </cell>
          <cell r="V97">
            <v>7.0000000000000007E-2</v>
          </cell>
        </row>
        <row r="98">
          <cell r="Q98" t="str">
            <v>成型</v>
          </cell>
          <cell r="R98" t="str">
            <v>160T</v>
          </cell>
          <cell r="S98">
            <v>1</v>
          </cell>
          <cell r="T98">
            <v>0.1</v>
          </cell>
          <cell r="U98">
            <v>1</v>
          </cell>
          <cell r="V98">
            <v>0.1</v>
          </cell>
        </row>
        <row r="99">
          <cell r="E99" t="str">
            <v>副驾靠背调角限位片</v>
          </cell>
          <cell r="F99">
            <v>1</v>
          </cell>
          <cell r="G99" t="str">
            <v>QStE420TM</v>
          </cell>
          <cell r="H99">
            <v>34</v>
          </cell>
          <cell r="I99">
            <v>22</v>
          </cell>
          <cell r="J99">
            <v>2.5</v>
          </cell>
          <cell r="K99">
            <v>1.46982E-2</v>
          </cell>
          <cell r="L99">
            <v>1.03E-2</v>
          </cell>
          <cell r="M99">
            <v>4.3981999999999997E-3</v>
          </cell>
          <cell r="N99">
            <v>5.18</v>
          </cell>
          <cell r="O99">
            <v>2.6</v>
          </cell>
          <cell r="P99">
            <v>6.4701356000000002E-2</v>
          </cell>
          <cell r="Q99" t="str">
            <v>落料</v>
          </cell>
          <cell r="R99" t="str">
            <v>25T</v>
          </cell>
          <cell r="S99">
            <v>1</v>
          </cell>
          <cell r="T99">
            <v>0.02</v>
          </cell>
          <cell r="U99">
            <v>1</v>
          </cell>
          <cell r="V99">
            <v>0.02</v>
          </cell>
        </row>
        <row r="100">
          <cell r="Q100" t="str">
            <v>冲孔</v>
          </cell>
          <cell r="R100" t="str">
            <v>25T</v>
          </cell>
          <cell r="S100">
            <v>1</v>
          </cell>
          <cell r="T100">
            <v>0.02</v>
          </cell>
          <cell r="U100">
            <v>1</v>
          </cell>
          <cell r="V100">
            <v>0.02</v>
          </cell>
        </row>
        <row r="101">
          <cell r="Q101" t="str">
            <v>折弯</v>
          </cell>
          <cell r="R101" t="str">
            <v>25T</v>
          </cell>
          <cell r="S101">
            <v>1</v>
          </cell>
          <cell r="T101">
            <v>0.02</v>
          </cell>
          <cell r="U101">
            <v>1</v>
          </cell>
          <cell r="V101">
            <v>0.02</v>
          </cell>
        </row>
        <row r="102">
          <cell r="E102" t="str">
            <v>复位卷簧下限位支架</v>
          </cell>
          <cell r="F102">
            <v>1</v>
          </cell>
          <cell r="G102" t="str">
            <v>SPFH590</v>
          </cell>
          <cell r="H102">
            <v>35</v>
          </cell>
          <cell r="I102">
            <v>24</v>
          </cell>
          <cell r="J102">
            <v>3</v>
          </cell>
          <cell r="K102">
            <v>1.9807200000000001E-2</v>
          </cell>
          <cell r="L102">
            <v>1.2800000000000001E-2</v>
          </cell>
          <cell r="M102">
            <v>7.0071999999999999E-3</v>
          </cell>
          <cell r="N102">
            <v>5.83</v>
          </cell>
          <cell r="O102">
            <v>2.6</v>
          </cell>
          <cell r="P102">
            <v>9.7257256000000014E-2</v>
          </cell>
          <cell r="Q102" t="str">
            <v>落料</v>
          </cell>
          <cell r="R102" t="str">
            <v>40T</v>
          </cell>
          <cell r="S102">
            <v>1</v>
          </cell>
          <cell r="T102">
            <v>0.03</v>
          </cell>
          <cell r="U102">
            <v>1</v>
          </cell>
          <cell r="V102">
            <v>0.03</v>
          </cell>
        </row>
        <row r="103">
          <cell r="E103" t="str">
            <v>前排靠背复位卷簧限位支架</v>
          </cell>
          <cell r="F103">
            <v>1</v>
          </cell>
          <cell r="G103" t="str">
            <v>SPFH590</v>
          </cell>
          <cell r="H103">
            <v>37</v>
          </cell>
          <cell r="I103">
            <v>32</v>
          </cell>
          <cell r="J103">
            <v>3</v>
          </cell>
          <cell r="K103">
            <v>2.7918720000000001E-2</v>
          </cell>
          <cell r="L103">
            <v>1.67E-2</v>
          </cell>
          <cell r="M103">
            <v>1.1218720000000001E-2</v>
          </cell>
          <cell r="N103">
            <v>5.83</v>
          </cell>
          <cell r="O103">
            <v>2.6</v>
          </cell>
          <cell r="P103">
            <v>0.13359746559999999</v>
          </cell>
          <cell r="Q103" t="str">
            <v>落料</v>
          </cell>
          <cell r="R103" t="str">
            <v>40T</v>
          </cell>
          <cell r="S103">
            <v>1</v>
          </cell>
          <cell r="T103">
            <v>0.03</v>
          </cell>
          <cell r="U103">
            <v>1</v>
          </cell>
          <cell r="V103">
            <v>0.03</v>
          </cell>
        </row>
        <row r="104">
          <cell r="Q104" t="str">
            <v>成型</v>
          </cell>
          <cell r="R104" t="str">
            <v>40T</v>
          </cell>
          <cell r="S104">
            <v>1</v>
          </cell>
          <cell r="T104">
            <v>0.03</v>
          </cell>
          <cell r="U104">
            <v>1</v>
          </cell>
          <cell r="V104">
            <v>0.03</v>
          </cell>
        </row>
        <row r="105">
          <cell r="E105" t="str">
            <v>侧翼支撑钢丝</v>
          </cell>
          <cell r="F105">
            <v>1</v>
          </cell>
          <cell r="G105" t="str">
            <v>Q235</v>
          </cell>
          <cell r="H105">
            <v>251.65562913907286</v>
          </cell>
          <cell r="I105">
            <v>7</v>
          </cell>
          <cell r="K105">
            <v>7.5999999999999998E-2</v>
          </cell>
          <cell r="L105">
            <v>7.5999999999999998E-2</v>
          </cell>
          <cell r="M105">
            <v>0</v>
          </cell>
          <cell r="N105">
            <v>7.9649999999999999</v>
          </cell>
          <cell r="P105">
            <v>0.60533999999999999</v>
          </cell>
          <cell r="Q105" t="str">
            <v>焊接</v>
          </cell>
          <cell r="S105">
            <v>20</v>
          </cell>
          <cell r="T105">
            <v>0.05</v>
          </cell>
          <cell r="U105">
            <v>1</v>
          </cell>
          <cell r="V105">
            <v>1</v>
          </cell>
        </row>
        <row r="106">
          <cell r="E106" t="str">
            <v>材料费合计：</v>
          </cell>
          <cell r="P106">
            <v>3.5600264301000002</v>
          </cell>
          <cell r="Q106" t="str">
            <v>加工成本合计：</v>
          </cell>
          <cell r="V106">
            <v>1.4700000000000002</v>
          </cell>
        </row>
        <row r="107">
          <cell r="B107" t="str">
            <v>SLT0011033</v>
          </cell>
          <cell r="C107" t="str">
            <v>副驾靠背右侧装车钣金焊接总成</v>
          </cell>
          <cell r="E107" t="str">
            <v>副驾靠背右侧装车钣金</v>
          </cell>
          <cell r="F107">
            <v>1</v>
          </cell>
          <cell r="G107" t="str">
            <v>QStE420TM</v>
          </cell>
          <cell r="H107">
            <v>269</v>
          </cell>
          <cell r="I107">
            <v>154</v>
          </cell>
          <cell r="J107">
            <v>2.5</v>
          </cell>
          <cell r="K107">
            <v>0.81402090000000005</v>
          </cell>
          <cell r="L107">
            <v>0.54300000000000004</v>
          </cell>
          <cell r="M107">
            <v>0.27102090000000001</v>
          </cell>
          <cell r="N107">
            <v>5.18</v>
          </cell>
          <cell r="O107">
            <v>2.6</v>
          </cell>
          <cell r="P107">
            <v>3.5119739220000001</v>
          </cell>
          <cell r="Q107" t="str">
            <v>落料</v>
          </cell>
          <cell r="R107" t="str">
            <v>200T</v>
          </cell>
          <cell r="S107">
            <v>1</v>
          </cell>
          <cell r="T107">
            <v>0.15</v>
          </cell>
          <cell r="U107">
            <v>1</v>
          </cell>
          <cell r="V107">
            <v>0.15</v>
          </cell>
          <cell r="W107">
            <v>1.1200000000000001</v>
          </cell>
          <cell r="X107">
            <v>5.0366904076160006</v>
          </cell>
        </row>
        <row r="108">
          <cell r="Q108" t="str">
            <v>冲孔</v>
          </cell>
          <cell r="R108" t="str">
            <v>100T</v>
          </cell>
          <cell r="S108">
            <v>1</v>
          </cell>
          <cell r="T108">
            <v>7.0000000000000007E-2</v>
          </cell>
          <cell r="U108">
            <v>1</v>
          </cell>
          <cell r="V108">
            <v>7.0000000000000007E-2</v>
          </cell>
        </row>
        <row r="109">
          <cell r="Q109" t="str">
            <v>冲孔</v>
          </cell>
          <cell r="R109" t="str">
            <v>80T</v>
          </cell>
          <cell r="S109">
            <v>1</v>
          </cell>
          <cell r="T109">
            <v>0.05</v>
          </cell>
          <cell r="U109">
            <v>1</v>
          </cell>
          <cell r="V109">
            <v>0.05</v>
          </cell>
        </row>
        <row r="110">
          <cell r="Q110" t="str">
            <v>成型</v>
          </cell>
          <cell r="R110" t="str">
            <v>200T</v>
          </cell>
          <cell r="S110">
            <v>1</v>
          </cell>
          <cell r="T110">
            <v>0.15</v>
          </cell>
          <cell r="U110">
            <v>1</v>
          </cell>
          <cell r="V110">
            <v>0.15</v>
          </cell>
        </row>
        <row r="111">
          <cell r="E111" t="str">
            <v>前排靠背复位卷簧安装支架</v>
          </cell>
          <cell r="F111">
            <v>1</v>
          </cell>
          <cell r="G111" t="str">
            <v>SAPH440</v>
          </cell>
          <cell r="H111">
            <v>58</v>
          </cell>
          <cell r="I111">
            <v>28</v>
          </cell>
          <cell r="J111">
            <v>4</v>
          </cell>
          <cell r="K111">
            <v>5.1058560000000003E-2</v>
          </cell>
          <cell r="L111">
            <v>3.5900000000000001E-2</v>
          </cell>
          <cell r="M111">
            <v>1.5158560000000001E-2</v>
          </cell>
          <cell r="N111">
            <v>5.18</v>
          </cell>
          <cell r="O111">
            <v>2.6</v>
          </cell>
          <cell r="P111">
            <v>0.22507108480000002</v>
          </cell>
          <cell r="Q111" t="str">
            <v>落料</v>
          </cell>
          <cell r="R111" t="str">
            <v>63T</v>
          </cell>
          <cell r="S111">
            <v>1</v>
          </cell>
          <cell r="T111">
            <v>0.04</v>
          </cell>
          <cell r="U111">
            <v>1</v>
          </cell>
          <cell r="V111">
            <v>0.04</v>
          </cell>
        </row>
        <row r="112">
          <cell r="Q112" t="str">
            <v>焊接</v>
          </cell>
          <cell r="S112">
            <v>6</v>
          </cell>
          <cell r="T112">
            <v>0.05</v>
          </cell>
          <cell r="U112">
            <v>1</v>
          </cell>
          <cell r="V112">
            <v>0.30000000000000004</v>
          </cell>
        </row>
        <row r="113">
          <cell r="E113" t="str">
            <v>材料费合计：</v>
          </cell>
          <cell r="P113">
            <v>3.7370450068000003</v>
          </cell>
          <cell r="Q113" t="str">
            <v>加工成本合计：</v>
          </cell>
          <cell r="V113">
            <v>0.76</v>
          </cell>
        </row>
        <row r="114">
          <cell r="B114" t="str">
            <v>SLT0011085</v>
          </cell>
          <cell r="C114" t="str">
            <v>小背解锁扣手固定座</v>
          </cell>
          <cell r="E114" t="str">
            <v>小背解锁扣手固定座</v>
          </cell>
          <cell r="F114">
            <v>1</v>
          </cell>
          <cell r="G114" t="str">
            <v>Q235</v>
          </cell>
          <cell r="H114">
            <v>271</v>
          </cell>
          <cell r="I114">
            <v>111</v>
          </cell>
          <cell r="J114">
            <v>2</v>
          </cell>
          <cell r="K114">
            <v>0.47299999999999998</v>
          </cell>
          <cell r="L114">
            <v>0.30199999999999999</v>
          </cell>
          <cell r="M114">
            <v>0.17099999999999999</v>
          </cell>
          <cell r="N114">
            <v>4.8499999999999996</v>
          </cell>
          <cell r="O114">
            <v>2.6</v>
          </cell>
          <cell r="P114">
            <v>1.84945</v>
          </cell>
          <cell r="Q114" t="str">
            <v>落料</v>
          </cell>
          <cell r="R114" t="str">
            <v>100T</v>
          </cell>
          <cell r="S114">
            <v>1</v>
          </cell>
          <cell r="T114">
            <v>7.0000000000000007E-2</v>
          </cell>
          <cell r="U114">
            <v>1</v>
          </cell>
          <cell r="V114">
            <v>7.0000000000000007E-2</v>
          </cell>
          <cell r="W114">
            <v>1.1200000000000001</v>
          </cell>
          <cell r="X114">
            <v>2.2729840000000006</v>
          </cell>
        </row>
        <row r="115">
          <cell r="Q115" t="str">
            <v>冲孔</v>
          </cell>
          <cell r="R115" t="str">
            <v>63T</v>
          </cell>
          <cell r="S115">
            <v>1</v>
          </cell>
          <cell r="T115">
            <v>0.04</v>
          </cell>
          <cell r="U115">
            <v>1</v>
          </cell>
          <cell r="V115">
            <v>0.04</v>
          </cell>
        </row>
        <row r="116">
          <cell r="Q116" t="str">
            <v>成型</v>
          </cell>
          <cell r="R116" t="str">
            <v>100T</v>
          </cell>
          <cell r="S116">
            <v>1</v>
          </cell>
          <cell r="T116">
            <v>7.0000000000000007E-2</v>
          </cell>
          <cell r="U116">
            <v>1</v>
          </cell>
          <cell r="V116">
            <v>7.0000000000000007E-2</v>
          </cell>
        </row>
        <row r="117">
          <cell r="E117" t="str">
            <v>材料费合计：</v>
          </cell>
          <cell r="P117">
            <v>1.84945</v>
          </cell>
          <cell r="Q117" t="str">
            <v>加工成本合计：</v>
          </cell>
          <cell r="V117">
            <v>0.18000000000000002</v>
          </cell>
        </row>
        <row r="118">
          <cell r="B118" t="str">
            <v>SLT0011087</v>
          </cell>
          <cell r="C118" t="str">
            <v>小背下连接边板</v>
          </cell>
          <cell r="E118" t="str">
            <v>小背下连接边板</v>
          </cell>
          <cell r="F118">
            <v>1</v>
          </cell>
          <cell r="G118" t="str">
            <v>QStE420TM</v>
          </cell>
          <cell r="H118">
            <v>273</v>
          </cell>
          <cell r="I118">
            <v>120</v>
          </cell>
          <cell r="J118">
            <v>2.5</v>
          </cell>
          <cell r="K118">
            <v>0.64400000000000002</v>
          </cell>
          <cell r="L118">
            <v>0.36899999999999999</v>
          </cell>
          <cell r="M118">
            <v>0.27500000000000002</v>
          </cell>
          <cell r="N118">
            <v>5.83</v>
          </cell>
          <cell r="O118">
            <v>2.6</v>
          </cell>
          <cell r="P118">
            <v>3.0395200000000004</v>
          </cell>
          <cell r="Q118" t="str">
            <v>落冲</v>
          </cell>
          <cell r="R118" t="str">
            <v>200T</v>
          </cell>
          <cell r="S118">
            <v>1</v>
          </cell>
          <cell r="T118">
            <v>0.15</v>
          </cell>
          <cell r="U118">
            <v>1</v>
          </cell>
          <cell r="V118">
            <v>0.15</v>
          </cell>
          <cell r="W118">
            <v>1.1200000000000001</v>
          </cell>
          <cell r="X118">
            <v>3.874662400000001</v>
          </cell>
        </row>
        <row r="119">
          <cell r="Q119" t="str">
            <v>成型</v>
          </cell>
          <cell r="R119" t="str">
            <v>200T</v>
          </cell>
          <cell r="S119">
            <v>1</v>
          </cell>
          <cell r="T119">
            <v>0.15</v>
          </cell>
          <cell r="U119">
            <v>1</v>
          </cell>
          <cell r="V119">
            <v>0.15</v>
          </cell>
        </row>
        <row r="120">
          <cell r="Q120" t="str">
            <v>冲孔</v>
          </cell>
          <cell r="R120" t="str">
            <v>80T</v>
          </cell>
          <cell r="S120">
            <v>1</v>
          </cell>
          <cell r="T120">
            <v>0.05</v>
          </cell>
          <cell r="U120">
            <v>1</v>
          </cell>
          <cell r="V120">
            <v>0.05</v>
          </cell>
        </row>
        <row r="121">
          <cell r="Q121" t="str">
            <v>折弯</v>
          </cell>
          <cell r="R121" t="str">
            <v>100T</v>
          </cell>
          <cell r="S121">
            <v>1</v>
          </cell>
          <cell r="T121">
            <v>7.0000000000000007E-2</v>
          </cell>
          <cell r="U121">
            <v>1</v>
          </cell>
          <cell r="V121">
            <v>7.0000000000000007E-2</v>
          </cell>
        </row>
        <row r="122">
          <cell r="E122" t="str">
            <v>材料费合计：</v>
          </cell>
          <cell r="P122">
            <v>3.0395200000000004</v>
          </cell>
          <cell r="Q122" t="str">
            <v>加工成本合计：</v>
          </cell>
          <cell r="V122">
            <v>0.42</v>
          </cell>
        </row>
        <row r="123">
          <cell r="B123" t="str">
            <v>SLT0011088</v>
          </cell>
          <cell r="C123" t="str">
            <v>驾驶员调角器上连接板</v>
          </cell>
          <cell r="E123" t="str">
            <v>驾驶员调角器上连接板</v>
          </cell>
          <cell r="F123">
            <v>1</v>
          </cell>
          <cell r="G123" t="str">
            <v>QStE500TM</v>
          </cell>
          <cell r="H123">
            <v>285</v>
          </cell>
          <cell r="I123">
            <v>88</v>
          </cell>
          <cell r="J123">
            <v>2.5</v>
          </cell>
          <cell r="K123">
            <v>0.49299999999999999</v>
          </cell>
          <cell r="L123">
            <v>0.30499999999999999</v>
          </cell>
          <cell r="M123">
            <v>0.188</v>
          </cell>
          <cell r="N123">
            <v>5.83</v>
          </cell>
          <cell r="O123">
            <v>2.6</v>
          </cell>
          <cell r="P123">
            <v>2.3853900000000001</v>
          </cell>
          <cell r="Q123" t="str">
            <v>落冲</v>
          </cell>
          <cell r="R123" t="str">
            <v>200T</v>
          </cell>
          <cell r="S123">
            <v>1</v>
          </cell>
          <cell r="T123">
            <v>0.15</v>
          </cell>
          <cell r="U123">
            <v>1</v>
          </cell>
          <cell r="V123">
            <v>0.15</v>
          </cell>
          <cell r="W123">
            <v>1.1200000000000001</v>
          </cell>
          <cell r="X123">
            <v>3.0300368000000004</v>
          </cell>
        </row>
        <row r="124">
          <cell r="Q124" t="str">
            <v>冲孔</v>
          </cell>
          <cell r="R124" t="str">
            <v>100T</v>
          </cell>
          <cell r="S124">
            <v>1</v>
          </cell>
          <cell r="T124">
            <v>7.0000000000000007E-2</v>
          </cell>
          <cell r="U124">
            <v>1</v>
          </cell>
          <cell r="V124">
            <v>7.0000000000000007E-2</v>
          </cell>
        </row>
        <row r="125">
          <cell r="Q125" t="str">
            <v>成型</v>
          </cell>
          <cell r="R125" t="str">
            <v>160T</v>
          </cell>
          <cell r="S125">
            <v>1</v>
          </cell>
          <cell r="T125">
            <v>0.1</v>
          </cell>
          <cell r="U125">
            <v>1</v>
          </cell>
          <cell r="V125">
            <v>0.1</v>
          </cell>
        </row>
        <row r="126">
          <cell r="E126" t="str">
            <v>材料费合计：</v>
          </cell>
          <cell r="P126">
            <v>2.3853900000000001</v>
          </cell>
          <cell r="Q126" t="str">
            <v>加工成本合计：</v>
          </cell>
          <cell r="V126">
            <v>0.32</v>
          </cell>
        </row>
        <row r="127">
          <cell r="B127" t="str">
            <v>SLT0011089</v>
          </cell>
          <cell r="C127" t="str">
            <v>靠背拉线解锁手柄</v>
          </cell>
          <cell r="E127" t="str">
            <v>靠背拉线解锁手柄</v>
          </cell>
          <cell r="F127">
            <v>1</v>
          </cell>
          <cell r="G127" t="str">
            <v>Q235</v>
          </cell>
          <cell r="H127">
            <v>66</v>
          </cell>
          <cell r="I127">
            <v>24</v>
          </cell>
          <cell r="J127">
            <v>2.5</v>
          </cell>
          <cell r="K127">
            <v>3.1E-2</v>
          </cell>
          <cell r="L127">
            <v>1.6E-2</v>
          </cell>
          <cell r="M127">
            <v>1.4999999999999999E-2</v>
          </cell>
          <cell r="N127">
            <v>4.8499999999999996</v>
          </cell>
          <cell r="O127">
            <v>2.6</v>
          </cell>
          <cell r="P127">
            <v>0.11134999999999998</v>
          </cell>
          <cell r="Q127" t="str">
            <v>落冲</v>
          </cell>
          <cell r="R127" t="str">
            <v>40T</v>
          </cell>
          <cell r="S127">
            <v>1</v>
          </cell>
          <cell r="T127">
            <v>0.03</v>
          </cell>
          <cell r="U127">
            <v>1</v>
          </cell>
          <cell r="V127">
            <v>0.03</v>
          </cell>
          <cell r="W127">
            <v>1.1200000000000001</v>
          </cell>
          <cell r="X127">
            <v>0.22551199999999999</v>
          </cell>
        </row>
        <row r="128">
          <cell r="Q128" t="str">
            <v>冲孔</v>
          </cell>
          <cell r="R128" t="str">
            <v>40T</v>
          </cell>
          <cell r="S128">
            <v>1</v>
          </cell>
          <cell r="T128">
            <v>0.03</v>
          </cell>
          <cell r="U128">
            <v>1</v>
          </cell>
          <cell r="V128">
            <v>0.03</v>
          </cell>
        </row>
        <row r="129">
          <cell r="Q129" t="str">
            <v>成型</v>
          </cell>
          <cell r="R129" t="str">
            <v>40T</v>
          </cell>
          <cell r="S129">
            <v>1</v>
          </cell>
          <cell r="T129">
            <v>0.03</v>
          </cell>
          <cell r="U129">
            <v>1</v>
          </cell>
          <cell r="V129">
            <v>0.03</v>
          </cell>
        </row>
        <row r="130">
          <cell r="E130" t="str">
            <v>材料费合计：</v>
          </cell>
          <cell r="P130">
            <v>0.11134999999999998</v>
          </cell>
          <cell r="Q130" t="str">
            <v>加工成本合计：</v>
          </cell>
          <cell r="V130">
            <v>0.09</v>
          </cell>
        </row>
        <row r="131">
          <cell r="B131" t="str">
            <v>SLT0011098</v>
          </cell>
          <cell r="C131" t="str">
            <v>小背旋转轴固定板焊接总成</v>
          </cell>
          <cell r="E131" t="str">
            <v>旋转轴固定钣金</v>
          </cell>
          <cell r="F131">
            <v>1</v>
          </cell>
          <cell r="G131" t="str">
            <v>QStE420TM</v>
          </cell>
          <cell r="H131">
            <v>137</v>
          </cell>
          <cell r="I131">
            <v>74</v>
          </cell>
          <cell r="J131">
            <v>2</v>
          </cell>
          <cell r="K131">
            <v>0.15535799999999997</v>
          </cell>
          <cell r="L131">
            <v>0.11799999999999999</v>
          </cell>
          <cell r="M131">
            <v>3.7357999999999975E-2</v>
          </cell>
          <cell r="N131">
            <v>5.83</v>
          </cell>
          <cell r="O131">
            <v>2.6</v>
          </cell>
          <cell r="P131">
            <v>0.80860633999999987</v>
          </cell>
          <cell r="Q131" t="str">
            <v>落冲</v>
          </cell>
          <cell r="R131" t="str">
            <v>80T</v>
          </cell>
          <cell r="S131">
            <v>1</v>
          </cell>
          <cell r="T131">
            <v>0.05</v>
          </cell>
          <cell r="U131">
            <v>1</v>
          </cell>
          <cell r="V131">
            <v>0.05</v>
          </cell>
          <cell r="W131">
            <v>1.1200000000000001</v>
          </cell>
          <cell r="X131">
            <v>3.2693016467999998</v>
          </cell>
        </row>
        <row r="132">
          <cell r="E132" t="str">
            <v>限位轴</v>
          </cell>
          <cell r="F132">
            <v>1</v>
          </cell>
          <cell r="G132" t="str">
            <v xml:space="preserve">Q235 </v>
          </cell>
          <cell r="H132">
            <v>82</v>
          </cell>
          <cell r="I132">
            <v>10</v>
          </cell>
          <cell r="K132">
            <v>5.0594819999999999E-2</v>
          </cell>
          <cell r="L132">
            <v>4.2000000000000003E-2</v>
          </cell>
          <cell r="M132">
            <v>8.5948199999999961E-3</v>
          </cell>
          <cell r="N132">
            <v>0.45</v>
          </cell>
          <cell r="P132">
            <v>0.45</v>
          </cell>
          <cell r="Q132" t="str">
            <v>冲孔</v>
          </cell>
          <cell r="R132" t="str">
            <v>80T</v>
          </cell>
          <cell r="S132">
            <v>1</v>
          </cell>
          <cell r="T132">
            <v>0.05</v>
          </cell>
          <cell r="U132">
            <v>1</v>
          </cell>
          <cell r="V132">
            <v>0.05</v>
          </cell>
        </row>
        <row r="133">
          <cell r="E133" t="str">
            <v>旋转轴</v>
          </cell>
          <cell r="F133">
            <v>1</v>
          </cell>
          <cell r="G133" t="str">
            <v xml:space="preserve">Q235 </v>
          </cell>
          <cell r="H133">
            <v>70</v>
          </cell>
          <cell r="I133">
            <v>14</v>
          </cell>
          <cell r="K133">
            <v>7.2999999999999995E-2</v>
          </cell>
          <cell r="L133">
            <v>6.6000000000000003E-2</v>
          </cell>
          <cell r="M133">
            <v>6.9999999999999923E-3</v>
          </cell>
          <cell r="N133">
            <v>0.57599999999999996</v>
          </cell>
          <cell r="P133">
            <v>0.57599999999999996</v>
          </cell>
          <cell r="Q133" t="str">
            <v>成型</v>
          </cell>
          <cell r="R133" t="str">
            <v>63T</v>
          </cell>
          <cell r="S133">
            <v>1</v>
          </cell>
          <cell r="T133">
            <v>0.04</v>
          </cell>
          <cell r="U133">
            <v>1</v>
          </cell>
          <cell r="V133">
            <v>0.04</v>
          </cell>
        </row>
        <row r="134">
          <cell r="E134" t="str">
            <v>小背背板支撑板A</v>
          </cell>
          <cell r="F134">
            <v>1</v>
          </cell>
          <cell r="G134" t="str">
            <v>Q235</v>
          </cell>
          <cell r="H134">
            <v>43</v>
          </cell>
          <cell r="I134">
            <v>29</v>
          </cell>
          <cell r="J134">
            <v>2.5</v>
          </cell>
          <cell r="K134">
            <v>2.4503549999999999E-2</v>
          </cell>
          <cell r="L134">
            <v>1.78E-2</v>
          </cell>
          <cell r="M134">
            <v>6.7035499999999991E-3</v>
          </cell>
          <cell r="N134">
            <v>4.8499999999999996</v>
          </cell>
          <cell r="O134">
            <v>2.6</v>
          </cell>
          <cell r="P134">
            <v>0.1014129875</v>
          </cell>
          <cell r="Q134" t="str">
            <v>落料</v>
          </cell>
          <cell r="R134" t="str">
            <v>40T</v>
          </cell>
          <cell r="S134">
            <v>1</v>
          </cell>
          <cell r="T134">
            <v>0.03</v>
          </cell>
          <cell r="U134">
            <v>1</v>
          </cell>
          <cell r="V134">
            <v>0.03</v>
          </cell>
        </row>
        <row r="135">
          <cell r="E135" t="str">
            <v>M6焊接方螺母</v>
          </cell>
          <cell r="F135">
            <v>1</v>
          </cell>
          <cell r="N135">
            <v>3.3000000000000002E-2</v>
          </cell>
          <cell r="P135">
            <v>3.3000000000000002E-2</v>
          </cell>
          <cell r="Q135" t="str">
            <v>冲孔</v>
          </cell>
          <cell r="R135" t="str">
            <v>40T</v>
          </cell>
          <cell r="S135">
            <v>1</v>
          </cell>
          <cell r="T135">
            <v>0.03</v>
          </cell>
          <cell r="U135">
            <v>1</v>
          </cell>
          <cell r="V135">
            <v>0.03</v>
          </cell>
        </row>
        <row r="136">
          <cell r="Q136" t="str">
            <v>焊接</v>
          </cell>
          <cell r="S136">
            <v>15</v>
          </cell>
          <cell r="T136">
            <v>0.05</v>
          </cell>
          <cell r="U136">
            <v>1</v>
          </cell>
          <cell r="V136">
            <v>0.75</v>
          </cell>
        </row>
        <row r="137">
          <cell r="E137" t="str">
            <v>材料费合计：</v>
          </cell>
          <cell r="P137">
            <v>1.9690193274999996</v>
          </cell>
          <cell r="Q137" t="str">
            <v>加工成本合计：</v>
          </cell>
          <cell r="V137">
            <v>0.95</v>
          </cell>
        </row>
        <row r="138">
          <cell r="B138" t="str">
            <v>SLT0011102</v>
          </cell>
          <cell r="C138" t="str">
            <v>小背背板支撑板小总成A</v>
          </cell>
          <cell r="E138" t="str">
            <v>小背背板支撑板A</v>
          </cell>
          <cell r="F138">
            <v>1</v>
          </cell>
          <cell r="G138" t="str">
            <v xml:space="preserve">Q235 </v>
          </cell>
          <cell r="H138">
            <v>43</v>
          </cell>
          <cell r="I138">
            <v>29</v>
          </cell>
          <cell r="J138">
            <v>2.5</v>
          </cell>
          <cell r="K138">
            <v>2.4500000000000001E-2</v>
          </cell>
          <cell r="L138">
            <v>1.7999999999999999E-2</v>
          </cell>
          <cell r="M138">
            <v>6.5000000000000023E-3</v>
          </cell>
          <cell r="N138">
            <v>4.8499999999999996</v>
          </cell>
          <cell r="O138">
            <v>2.6</v>
          </cell>
          <cell r="P138">
            <v>0.10192499999999999</v>
          </cell>
          <cell r="Q138" t="str">
            <v>落料</v>
          </cell>
          <cell r="R138" t="str">
            <v>40T</v>
          </cell>
          <cell r="S138">
            <v>1</v>
          </cell>
          <cell r="T138">
            <v>0.03</v>
          </cell>
          <cell r="U138">
            <v>1</v>
          </cell>
          <cell r="V138">
            <v>0.03</v>
          </cell>
          <cell r="W138">
            <v>1.1200000000000001</v>
          </cell>
          <cell r="X138">
            <v>0.274316</v>
          </cell>
        </row>
        <row r="139">
          <cell r="E139" t="str">
            <v>M6焊接方螺母</v>
          </cell>
          <cell r="F139">
            <v>1</v>
          </cell>
          <cell r="N139">
            <v>3.3000000000000002E-2</v>
          </cell>
          <cell r="P139">
            <v>3.3000000000000002E-2</v>
          </cell>
          <cell r="Q139" t="str">
            <v>冲孔</v>
          </cell>
          <cell r="R139" t="str">
            <v>40T</v>
          </cell>
          <cell r="S139">
            <v>1</v>
          </cell>
          <cell r="T139">
            <v>0.03</v>
          </cell>
          <cell r="U139">
            <v>1</v>
          </cell>
          <cell r="V139">
            <v>0.03</v>
          </cell>
        </row>
        <row r="140">
          <cell r="Q140" t="str">
            <v>焊接</v>
          </cell>
          <cell r="S140">
            <v>1</v>
          </cell>
          <cell r="T140">
            <v>0.05</v>
          </cell>
          <cell r="U140">
            <v>1</v>
          </cell>
          <cell r="V140">
            <v>0.05</v>
          </cell>
        </row>
        <row r="141">
          <cell r="E141" t="str">
            <v>材料费合计：</v>
          </cell>
          <cell r="P141">
            <v>0.13492499999999999</v>
          </cell>
          <cell r="Q141" t="str">
            <v>加工成本合计：</v>
          </cell>
          <cell r="V141">
            <v>0.11</v>
          </cell>
        </row>
        <row r="142">
          <cell r="B142" t="str">
            <v>SLT0011191</v>
          </cell>
          <cell r="C142" t="str">
            <v>副驾靠背调角限位片</v>
          </cell>
          <cell r="E142" t="str">
            <v>副驾靠背调角限位片</v>
          </cell>
          <cell r="F142">
            <v>1</v>
          </cell>
          <cell r="G142" t="str">
            <v>QStE420TM</v>
          </cell>
          <cell r="H142">
            <v>34</v>
          </cell>
          <cell r="I142">
            <v>22</v>
          </cell>
          <cell r="J142">
            <v>2.5</v>
          </cell>
          <cell r="K142">
            <v>1.47E-2</v>
          </cell>
          <cell r="L142">
            <v>0.01</v>
          </cell>
          <cell r="M142">
            <v>4.6999999999999993E-3</v>
          </cell>
          <cell r="N142">
            <v>5.18</v>
          </cell>
          <cell r="O142">
            <v>2.6</v>
          </cell>
          <cell r="P142">
            <v>6.3925999999999997E-2</v>
          </cell>
          <cell r="Q142" t="str">
            <v>落料</v>
          </cell>
          <cell r="R142" t="str">
            <v>25T</v>
          </cell>
          <cell r="S142">
            <v>1</v>
          </cell>
          <cell r="T142">
            <v>0.02</v>
          </cell>
          <cell r="U142">
            <v>1</v>
          </cell>
          <cell r="V142">
            <v>0.02</v>
          </cell>
          <cell r="W142">
            <v>1.1200000000000001</v>
          </cell>
          <cell r="X142">
            <v>0.13879712</v>
          </cell>
        </row>
        <row r="143">
          <cell r="Q143" t="str">
            <v>冲孔</v>
          </cell>
          <cell r="R143" t="str">
            <v>25T</v>
          </cell>
          <cell r="S143">
            <v>1</v>
          </cell>
          <cell r="T143">
            <v>0.02</v>
          </cell>
          <cell r="U143">
            <v>1</v>
          </cell>
          <cell r="V143">
            <v>0.02</v>
          </cell>
        </row>
        <row r="144">
          <cell r="Q144" t="str">
            <v>折弯</v>
          </cell>
          <cell r="R144" t="str">
            <v>25T</v>
          </cell>
          <cell r="S144">
            <v>1</v>
          </cell>
          <cell r="T144">
            <v>0.02</v>
          </cell>
          <cell r="U144">
            <v>1</v>
          </cell>
          <cell r="V144">
            <v>0.02</v>
          </cell>
        </row>
        <row r="145">
          <cell r="E145" t="str">
            <v>材料费合计：</v>
          </cell>
          <cell r="P145">
            <v>6.3925999999999997E-2</v>
          </cell>
          <cell r="Q145" t="str">
            <v>加工成本合计：</v>
          </cell>
          <cell r="V145">
            <v>0.06</v>
          </cell>
        </row>
        <row r="146">
          <cell r="B146" t="str">
            <v>SLT0011251</v>
          </cell>
          <cell r="C146" t="str">
            <v>一级调节左旁接板焊接总成</v>
          </cell>
          <cell r="E146" t="str">
            <v>前排靠背复位卷簧安装支架</v>
          </cell>
          <cell r="F146">
            <v>1</v>
          </cell>
          <cell r="G146" t="str">
            <v>SAPH440</v>
          </cell>
          <cell r="H146">
            <v>58</v>
          </cell>
          <cell r="I146">
            <v>28</v>
          </cell>
          <cell r="J146">
            <v>4</v>
          </cell>
          <cell r="K146">
            <v>5.0999999999999997E-2</v>
          </cell>
          <cell r="L146">
            <v>3.5900000000000001E-2</v>
          </cell>
          <cell r="M146">
            <v>1.5099999999999995E-2</v>
          </cell>
          <cell r="N146">
            <v>5.18</v>
          </cell>
          <cell r="O146">
            <v>2.6</v>
          </cell>
          <cell r="P146">
            <v>0.22491999999999998</v>
          </cell>
          <cell r="Q146" t="str">
            <v>落料</v>
          </cell>
          <cell r="R146" t="str">
            <v>63T</v>
          </cell>
          <cell r="S146">
            <v>1</v>
          </cell>
          <cell r="T146">
            <v>0.04</v>
          </cell>
          <cell r="U146">
            <v>1</v>
          </cell>
          <cell r="V146">
            <v>0.04</v>
          </cell>
          <cell r="W146">
            <v>1.1200000000000001</v>
          </cell>
          <cell r="X146">
            <v>6.0015312000000005</v>
          </cell>
        </row>
        <row r="147">
          <cell r="E147" t="str">
            <v>靠背一级调节下边板LH</v>
          </cell>
          <cell r="F147">
            <v>1</v>
          </cell>
          <cell r="G147" t="str">
            <v>SPFH590</v>
          </cell>
          <cell r="H147">
            <v>208</v>
          </cell>
          <cell r="I147">
            <v>178</v>
          </cell>
          <cell r="J147">
            <v>3</v>
          </cell>
          <cell r="K147">
            <v>0.873</v>
          </cell>
          <cell r="L147">
            <v>0.56299999999999994</v>
          </cell>
          <cell r="M147">
            <v>0.31000000000000005</v>
          </cell>
          <cell r="N147">
            <v>5.83</v>
          </cell>
          <cell r="O147">
            <v>2.6</v>
          </cell>
          <cell r="P147">
            <v>4.2835900000000002</v>
          </cell>
          <cell r="Q147" t="str">
            <v>落冲</v>
          </cell>
          <cell r="R147" t="str">
            <v>250T</v>
          </cell>
          <cell r="S147">
            <v>1</v>
          </cell>
          <cell r="T147">
            <v>0.18</v>
          </cell>
          <cell r="U147">
            <v>1</v>
          </cell>
          <cell r="V147">
            <v>0.18</v>
          </cell>
        </row>
        <row r="148">
          <cell r="Q148" t="str">
            <v>冲孔</v>
          </cell>
          <cell r="R148" t="str">
            <v>125T</v>
          </cell>
          <cell r="S148">
            <v>1</v>
          </cell>
          <cell r="T148">
            <v>0.08</v>
          </cell>
          <cell r="U148">
            <v>1</v>
          </cell>
          <cell r="V148">
            <v>0.08</v>
          </cell>
        </row>
        <row r="149">
          <cell r="Q149" t="str">
            <v>成型</v>
          </cell>
          <cell r="R149" t="str">
            <v>200T</v>
          </cell>
          <cell r="S149">
            <v>1</v>
          </cell>
          <cell r="T149">
            <v>0.15</v>
          </cell>
          <cell r="U149">
            <v>1</v>
          </cell>
          <cell r="V149">
            <v>0.15</v>
          </cell>
        </row>
        <row r="150">
          <cell r="Q150" t="str">
            <v>成型</v>
          </cell>
          <cell r="R150" t="str">
            <v>160T</v>
          </cell>
          <cell r="S150">
            <v>1</v>
          </cell>
          <cell r="T150">
            <v>0.1</v>
          </cell>
          <cell r="U150">
            <v>1</v>
          </cell>
          <cell r="V150">
            <v>0.1</v>
          </cell>
        </row>
        <row r="151">
          <cell r="Q151" t="str">
            <v>焊接</v>
          </cell>
          <cell r="S151">
            <v>6</v>
          </cell>
          <cell r="T151">
            <v>0.05</v>
          </cell>
          <cell r="U151">
            <v>1</v>
          </cell>
          <cell r="V151">
            <v>0.30000000000000004</v>
          </cell>
        </row>
        <row r="152">
          <cell r="E152" t="str">
            <v>材料费合计：</v>
          </cell>
          <cell r="P152">
            <v>4.5085100000000002</v>
          </cell>
          <cell r="Q152" t="str">
            <v>加工成本合计：</v>
          </cell>
          <cell r="V152">
            <v>0.85</v>
          </cell>
        </row>
        <row r="153">
          <cell r="B153" t="str">
            <v>SLT0011252</v>
          </cell>
          <cell r="C153" t="str">
            <v>靠背一级调节下边板LH</v>
          </cell>
          <cell r="E153" t="str">
            <v>靠背一级调节下边板LH</v>
          </cell>
          <cell r="F153">
            <v>1</v>
          </cell>
          <cell r="G153" t="str">
            <v>SPFH590</v>
          </cell>
          <cell r="H153">
            <v>208</v>
          </cell>
          <cell r="I153">
            <v>178</v>
          </cell>
          <cell r="J153">
            <v>3</v>
          </cell>
          <cell r="K153">
            <v>0.873</v>
          </cell>
          <cell r="L153">
            <v>0.56299999999999994</v>
          </cell>
          <cell r="M153">
            <v>0.31000000000000005</v>
          </cell>
          <cell r="N153">
            <v>5.83</v>
          </cell>
          <cell r="O153">
            <v>2.6</v>
          </cell>
          <cell r="P153">
            <v>4.2835900000000002</v>
          </cell>
          <cell r="Q153" t="str">
            <v>落冲</v>
          </cell>
          <cell r="R153" t="str">
            <v>250T</v>
          </cell>
          <cell r="S153">
            <v>1</v>
          </cell>
          <cell r="T153">
            <v>0.18</v>
          </cell>
          <cell r="U153">
            <v>1</v>
          </cell>
          <cell r="V153">
            <v>0.18</v>
          </cell>
          <cell r="W153">
            <v>1.1200000000000001</v>
          </cell>
          <cell r="X153">
            <v>5.3688208000000008</v>
          </cell>
        </row>
        <row r="154">
          <cell r="Q154" t="str">
            <v>冲孔</v>
          </cell>
          <cell r="R154" t="str">
            <v>125T</v>
          </cell>
          <cell r="S154">
            <v>1</v>
          </cell>
          <cell r="T154">
            <v>0.08</v>
          </cell>
          <cell r="U154">
            <v>1</v>
          </cell>
          <cell r="V154">
            <v>0.08</v>
          </cell>
        </row>
        <row r="155">
          <cell r="Q155" t="str">
            <v>成型</v>
          </cell>
          <cell r="R155" t="str">
            <v>200T</v>
          </cell>
          <cell r="S155">
            <v>1</v>
          </cell>
          <cell r="T155">
            <v>0.15</v>
          </cell>
          <cell r="U155">
            <v>1</v>
          </cell>
          <cell r="V155">
            <v>0.15</v>
          </cell>
        </row>
        <row r="156">
          <cell r="Q156" t="str">
            <v>成型</v>
          </cell>
          <cell r="R156" t="str">
            <v>160T</v>
          </cell>
          <cell r="S156">
            <v>1</v>
          </cell>
          <cell r="T156">
            <v>0.1</v>
          </cell>
          <cell r="U156">
            <v>1</v>
          </cell>
          <cell r="V156">
            <v>0.1</v>
          </cell>
        </row>
        <row r="157">
          <cell r="E157" t="str">
            <v>材料费合计：</v>
          </cell>
          <cell r="P157">
            <v>4.2835900000000002</v>
          </cell>
          <cell r="Q157" t="str">
            <v>加工成本合计：</v>
          </cell>
          <cell r="V157">
            <v>0.51</v>
          </cell>
        </row>
        <row r="158">
          <cell r="B158" t="str">
            <v>SLT0011254</v>
          </cell>
          <cell r="C158" t="str">
            <v>一级调节右旁接板焊接总成</v>
          </cell>
          <cell r="E158" t="str">
            <v>靠背一级调节下边板RH</v>
          </cell>
          <cell r="F158">
            <v>1</v>
          </cell>
          <cell r="G158" t="str">
            <v>QStE500TM</v>
          </cell>
          <cell r="H158">
            <v>182</v>
          </cell>
          <cell r="I158">
            <v>118</v>
          </cell>
          <cell r="J158">
            <v>2.5</v>
          </cell>
          <cell r="K158">
            <v>0.42199999999999999</v>
          </cell>
          <cell r="L158">
            <v>0.30599999999999999</v>
          </cell>
          <cell r="M158">
            <v>0.11599999999999999</v>
          </cell>
          <cell r="N158">
            <v>5.83</v>
          </cell>
          <cell r="O158">
            <v>2.6</v>
          </cell>
          <cell r="P158">
            <v>2.1586599999999998</v>
          </cell>
          <cell r="Q158" t="str">
            <v>落冲</v>
          </cell>
          <cell r="R158" t="str">
            <v>200T</v>
          </cell>
          <cell r="S158">
            <v>1</v>
          </cell>
          <cell r="T158">
            <v>0.15</v>
          </cell>
          <cell r="U158">
            <v>1</v>
          </cell>
          <cell r="V158">
            <v>0.15</v>
          </cell>
          <cell r="W158">
            <v>1.1200000000000001</v>
          </cell>
          <cell r="X158">
            <v>3.9061792</v>
          </cell>
        </row>
        <row r="159">
          <cell r="E159" t="str">
            <v>7/16'螺母</v>
          </cell>
          <cell r="F159">
            <v>1</v>
          </cell>
          <cell r="N159">
            <v>0.32</v>
          </cell>
          <cell r="P159">
            <v>0.32</v>
          </cell>
          <cell r="Q159" t="str">
            <v>冲孔</v>
          </cell>
          <cell r="R159" t="str">
            <v>125T</v>
          </cell>
          <cell r="S159">
            <v>1</v>
          </cell>
          <cell r="T159">
            <v>0.08</v>
          </cell>
          <cell r="U159">
            <v>1</v>
          </cell>
          <cell r="V159">
            <v>0.08</v>
          </cell>
        </row>
        <row r="160">
          <cell r="E160" t="str">
            <v>M8焊接方螺母</v>
          </cell>
          <cell r="F160">
            <v>1</v>
          </cell>
          <cell r="N160">
            <v>4.2000000000000003E-2</v>
          </cell>
          <cell r="P160">
            <v>4.2000000000000003E-2</v>
          </cell>
          <cell r="Q160" t="str">
            <v>成型</v>
          </cell>
          <cell r="R160" t="str">
            <v>200T</v>
          </cell>
          <cell r="S160">
            <v>1</v>
          </cell>
          <cell r="T160">
            <v>0.15</v>
          </cell>
          <cell r="U160">
            <v>1</v>
          </cell>
          <cell r="V160">
            <v>0.15</v>
          </cell>
        </row>
        <row r="161">
          <cell r="Q161" t="str">
            <v>成型</v>
          </cell>
          <cell r="R161" t="str">
            <v>160T</v>
          </cell>
          <cell r="S161">
            <v>1</v>
          </cell>
          <cell r="T161">
            <v>0.1</v>
          </cell>
          <cell r="U161">
            <v>1</v>
          </cell>
          <cell r="V161">
            <v>0.1</v>
          </cell>
        </row>
        <row r="162">
          <cell r="E162" t="str">
            <v>座椅靠背调节限位柱A</v>
          </cell>
          <cell r="F162">
            <v>1</v>
          </cell>
          <cell r="G162" t="str">
            <v>Q235</v>
          </cell>
          <cell r="H162">
            <v>30</v>
          </cell>
          <cell r="I162">
            <v>8</v>
          </cell>
          <cell r="K162">
            <v>1.9E-2</v>
          </cell>
          <cell r="L162">
            <v>1.0999999999999999E-2</v>
          </cell>
          <cell r="M162">
            <v>8.0000000000000002E-3</v>
          </cell>
          <cell r="N162">
            <v>5</v>
          </cell>
          <cell r="O162">
            <v>1</v>
          </cell>
          <cell r="P162">
            <v>8.6999999999999994E-2</v>
          </cell>
          <cell r="Q162" t="str">
            <v>冷墩</v>
          </cell>
          <cell r="S162">
            <v>1</v>
          </cell>
          <cell r="T162">
            <v>0.1</v>
          </cell>
          <cell r="U162">
            <v>1</v>
          </cell>
          <cell r="V162">
            <v>0.1</v>
          </cell>
        </row>
        <row r="163">
          <cell r="Q163" t="str">
            <v>焊接</v>
          </cell>
          <cell r="S163">
            <v>3</v>
          </cell>
          <cell r="T163">
            <v>0.1</v>
          </cell>
          <cell r="U163">
            <v>1</v>
          </cell>
          <cell r="V163">
            <v>0.30000000000000004</v>
          </cell>
        </row>
        <row r="164">
          <cell r="E164" t="str">
            <v>材料费合计：</v>
          </cell>
          <cell r="P164">
            <v>2.6076599999999996</v>
          </cell>
          <cell r="Q164" t="str">
            <v>加工成本合计：</v>
          </cell>
          <cell r="V164">
            <v>0.88</v>
          </cell>
        </row>
        <row r="165">
          <cell r="B165" t="str">
            <v>SLT0011308</v>
          </cell>
          <cell r="C165" t="str">
            <v>安全上挂钩</v>
          </cell>
          <cell r="E165" t="str">
            <v>安全上挂钩</v>
          </cell>
          <cell r="F165">
            <v>1</v>
          </cell>
          <cell r="G165" t="str">
            <v>SPFH590</v>
          </cell>
          <cell r="H165">
            <v>90.5</v>
          </cell>
          <cell r="I165">
            <v>36</v>
          </cell>
          <cell r="J165">
            <v>3</v>
          </cell>
          <cell r="K165">
            <v>7.6999999999999999E-2</v>
          </cell>
          <cell r="L165">
            <v>3.5000000000000003E-2</v>
          </cell>
          <cell r="M165">
            <v>4.1999999999999996E-2</v>
          </cell>
          <cell r="N165">
            <v>5.83</v>
          </cell>
          <cell r="O165">
            <v>2.6</v>
          </cell>
          <cell r="P165">
            <v>0.33970999999999996</v>
          </cell>
          <cell r="Q165" t="str">
            <v>落料</v>
          </cell>
          <cell r="R165" t="str">
            <v>80T</v>
          </cell>
          <cell r="S165">
            <v>1</v>
          </cell>
          <cell r="T165">
            <v>0.05</v>
          </cell>
          <cell r="U165">
            <v>1</v>
          </cell>
          <cell r="V165">
            <v>0.05</v>
          </cell>
          <cell r="W165">
            <v>1.1200000000000001</v>
          </cell>
          <cell r="X165">
            <v>4.9664944000000011</v>
          </cell>
        </row>
        <row r="166">
          <cell r="Q166" t="str">
            <v>冲孔</v>
          </cell>
          <cell r="R166" t="str">
            <v>63T</v>
          </cell>
          <cell r="S166">
            <v>1</v>
          </cell>
          <cell r="T166">
            <v>0.04</v>
          </cell>
          <cell r="U166">
            <v>1</v>
          </cell>
          <cell r="V166">
            <v>0.04</v>
          </cell>
        </row>
        <row r="167">
          <cell r="Q167" t="str">
            <v>折弯</v>
          </cell>
          <cell r="R167" t="str">
            <v>40T</v>
          </cell>
          <cell r="S167">
            <v>1</v>
          </cell>
          <cell r="T167">
            <v>0.03</v>
          </cell>
          <cell r="U167">
            <v>1</v>
          </cell>
          <cell r="V167">
            <v>0.03</v>
          </cell>
        </row>
        <row r="168">
          <cell r="E168" t="str">
            <v>材料费合计：</v>
          </cell>
          <cell r="P168">
            <v>3.03437</v>
          </cell>
          <cell r="Q168" t="str">
            <v>加工成本合计：</v>
          </cell>
          <cell r="V168">
            <v>1.4000000000000001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单"/>
      <sheetName val="目标价格"/>
    </sheetNames>
    <sheetDataSet>
      <sheetData sheetId="0" refreshError="1"/>
      <sheetData sheetId="1">
        <row r="4">
          <cell r="B4" t="str">
            <v>SLT0011098</v>
          </cell>
          <cell r="C4" t="str">
            <v>小背旋转轴固定板焊接总成</v>
          </cell>
          <cell r="E4" t="str">
            <v>旋转轴固定钣金</v>
          </cell>
          <cell r="F4">
            <v>1</v>
          </cell>
          <cell r="G4" t="str">
            <v>QStE420TM</v>
          </cell>
          <cell r="H4">
            <v>137</v>
          </cell>
          <cell r="I4">
            <v>74</v>
          </cell>
          <cell r="J4">
            <v>2</v>
          </cell>
          <cell r="K4">
            <v>0.155358</v>
          </cell>
          <cell r="L4">
            <v>0.11799999999999999</v>
          </cell>
          <cell r="M4">
            <v>3.7358000000000002E-2</v>
          </cell>
          <cell r="N4">
            <v>5.83</v>
          </cell>
          <cell r="O4">
            <v>2.6</v>
          </cell>
          <cell r="P4">
            <v>0.80860633999999998</v>
          </cell>
          <cell r="Q4" t="str">
            <v>落冲</v>
          </cell>
          <cell r="R4" t="str">
            <v>80T</v>
          </cell>
          <cell r="S4">
            <v>1</v>
          </cell>
          <cell r="T4">
            <v>0.08</v>
          </cell>
          <cell r="U4">
            <v>1</v>
          </cell>
          <cell r="V4">
            <v>0.08</v>
          </cell>
          <cell r="W4">
            <v>1.1200000000000001</v>
          </cell>
          <cell r="X4">
            <v>5.2483416468000001</v>
          </cell>
        </row>
        <row r="5">
          <cell r="E5" t="str">
            <v>限位轴</v>
          </cell>
          <cell r="F5">
            <v>1</v>
          </cell>
          <cell r="G5" t="str">
            <v xml:space="preserve">Q235 </v>
          </cell>
          <cell r="H5">
            <v>82</v>
          </cell>
          <cell r="I5">
            <v>10</v>
          </cell>
          <cell r="K5">
            <v>5.0594819999999999E-2</v>
          </cell>
          <cell r="L5">
            <v>4.2000000000000003E-2</v>
          </cell>
          <cell r="M5">
            <v>8.5948199999999961E-3</v>
          </cell>
          <cell r="N5">
            <v>0.45</v>
          </cell>
          <cell r="P5">
            <v>0.45</v>
          </cell>
          <cell r="Q5" t="str">
            <v>冲孔</v>
          </cell>
          <cell r="R5" t="str">
            <v>80T</v>
          </cell>
          <cell r="S5">
            <v>1</v>
          </cell>
          <cell r="T5">
            <v>0.08</v>
          </cell>
          <cell r="U5">
            <v>1</v>
          </cell>
          <cell r="V5">
            <v>0.08</v>
          </cell>
        </row>
        <row r="6">
          <cell r="E6" t="str">
            <v>旋转轴</v>
          </cell>
          <cell r="F6">
            <v>1</v>
          </cell>
          <cell r="G6" t="str">
            <v xml:space="preserve">Q235 </v>
          </cell>
          <cell r="H6">
            <v>70</v>
          </cell>
          <cell r="I6">
            <v>14</v>
          </cell>
          <cell r="K6">
            <v>7.2999999999999995E-2</v>
          </cell>
          <cell r="L6">
            <v>6.6000000000000003E-2</v>
          </cell>
          <cell r="M6">
            <v>6.9999999999999923E-3</v>
          </cell>
          <cell r="N6">
            <v>0.57599999999999996</v>
          </cell>
          <cell r="P6">
            <v>0.57599999999999996</v>
          </cell>
          <cell r="Q6" t="str">
            <v>成型</v>
          </cell>
          <cell r="R6" t="str">
            <v>63T</v>
          </cell>
          <cell r="S6">
            <v>1</v>
          </cell>
          <cell r="T6">
            <v>0.08</v>
          </cell>
          <cell r="U6">
            <v>1</v>
          </cell>
          <cell r="V6">
            <v>0.08</v>
          </cell>
        </row>
        <row r="7">
          <cell r="E7" t="str">
            <v>小背背板支撑板A</v>
          </cell>
          <cell r="F7">
            <v>1</v>
          </cell>
          <cell r="G7" t="str">
            <v>Q235</v>
          </cell>
          <cell r="H7">
            <v>43</v>
          </cell>
          <cell r="I7">
            <v>29</v>
          </cell>
          <cell r="J7">
            <v>2.5</v>
          </cell>
          <cell r="K7">
            <v>2.4503549999999999E-2</v>
          </cell>
          <cell r="L7">
            <v>1.78E-2</v>
          </cell>
          <cell r="M7">
            <v>6.7035499999999991E-3</v>
          </cell>
          <cell r="N7">
            <v>4.8499999999999996</v>
          </cell>
          <cell r="O7">
            <v>2.6</v>
          </cell>
          <cell r="P7">
            <v>0.1014129875</v>
          </cell>
          <cell r="Q7" t="str">
            <v>落料</v>
          </cell>
          <cell r="R7" t="str">
            <v>40T</v>
          </cell>
          <cell r="S7">
            <v>1</v>
          </cell>
          <cell r="T7">
            <v>0.06</v>
          </cell>
          <cell r="U7">
            <v>1</v>
          </cell>
          <cell r="V7">
            <v>0.06</v>
          </cell>
        </row>
        <row r="8">
          <cell r="E8" t="str">
            <v>M6焊接方螺母</v>
          </cell>
          <cell r="F8">
            <v>1</v>
          </cell>
          <cell r="N8">
            <v>0.05</v>
          </cell>
          <cell r="P8">
            <v>0.05</v>
          </cell>
          <cell r="Q8" t="str">
            <v>冲孔</v>
          </cell>
          <cell r="R8" t="str">
            <v>40T</v>
          </cell>
          <cell r="S8">
            <v>1</v>
          </cell>
          <cell r="T8">
            <v>0.06</v>
          </cell>
          <cell r="U8">
            <v>1</v>
          </cell>
          <cell r="V8">
            <v>0.06</v>
          </cell>
        </row>
        <row r="9">
          <cell r="Q9" t="str">
            <v>焊接</v>
          </cell>
          <cell r="S9">
            <v>20</v>
          </cell>
          <cell r="T9">
            <v>0.1</v>
          </cell>
          <cell r="U9">
            <v>1</v>
          </cell>
          <cell r="V9">
            <v>2</v>
          </cell>
        </row>
        <row r="10">
          <cell r="Q10" t="str">
            <v>裁剪</v>
          </cell>
          <cell r="V10">
            <v>0.01</v>
          </cell>
        </row>
        <row r="11">
          <cell r="Q11" t="str">
            <v>包装</v>
          </cell>
          <cell r="V11">
            <v>0.03</v>
          </cell>
        </row>
        <row r="12">
          <cell r="Q12" t="str">
            <v>运费</v>
          </cell>
          <cell r="V12">
            <v>0.05</v>
          </cell>
        </row>
        <row r="13">
          <cell r="Q13" t="str">
            <v>服务</v>
          </cell>
          <cell r="V13">
            <v>0.25</v>
          </cell>
        </row>
        <row r="14">
          <cell r="E14" t="str">
            <v>材料费合计：</v>
          </cell>
          <cell r="P14">
            <v>1.9860193275000002</v>
          </cell>
          <cell r="Q14" t="str">
            <v>加工成本合计：</v>
          </cell>
          <cell r="V14">
            <v>2.6999999999999993</v>
          </cell>
        </row>
        <row r="15">
          <cell r="B15" t="str">
            <v>SLT0011254</v>
          </cell>
          <cell r="C15" t="str">
            <v>一级调节右旁接板焊接总成</v>
          </cell>
          <cell r="E15" t="str">
            <v>靠背一级调节下边板RH</v>
          </cell>
          <cell r="F15">
            <v>1</v>
          </cell>
          <cell r="G15" t="str">
            <v>QStE500TM</v>
          </cell>
          <cell r="H15">
            <v>182</v>
          </cell>
          <cell r="I15">
            <v>118</v>
          </cell>
          <cell r="J15">
            <v>2.5</v>
          </cell>
          <cell r="K15">
            <v>0.42199999999999999</v>
          </cell>
          <cell r="L15">
            <v>0.30599999999999999</v>
          </cell>
          <cell r="M15">
            <v>0.11599999999999999</v>
          </cell>
          <cell r="N15">
            <v>5.83</v>
          </cell>
          <cell r="O15">
            <v>2.6</v>
          </cell>
          <cell r="P15">
            <v>2.1586599999999998</v>
          </cell>
          <cell r="Q15" t="str">
            <v>落冲</v>
          </cell>
          <cell r="R15" t="str">
            <v>200T</v>
          </cell>
          <cell r="S15">
            <v>1</v>
          </cell>
          <cell r="T15">
            <v>0.15</v>
          </cell>
          <cell r="U15">
            <v>1</v>
          </cell>
          <cell r="V15">
            <v>0.15</v>
          </cell>
          <cell r="W15">
            <v>1.1200000000000001</v>
          </cell>
          <cell r="X15">
            <v>4.6767392000000001</v>
          </cell>
        </row>
        <row r="16">
          <cell r="E16" t="str">
            <v>7/16'螺母</v>
          </cell>
          <cell r="F16">
            <v>1</v>
          </cell>
          <cell r="N16">
            <v>0.32</v>
          </cell>
          <cell r="P16">
            <v>0.32</v>
          </cell>
          <cell r="Q16" t="str">
            <v>冲孔</v>
          </cell>
          <cell r="R16" t="str">
            <v>125T</v>
          </cell>
          <cell r="S16">
            <v>1</v>
          </cell>
          <cell r="T16">
            <v>0.1</v>
          </cell>
          <cell r="U16">
            <v>1</v>
          </cell>
          <cell r="V16">
            <v>0.1</v>
          </cell>
        </row>
        <row r="17">
          <cell r="E17" t="str">
            <v>M8焊接方螺母</v>
          </cell>
          <cell r="F17">
            <v>1</v>
          </cell>
          <cell r="N17">
            <v>0.05</v>
          </cell>
          <cell r="P17">
            <v>0.05</v>
          </cell>
          <cell r="Q17" t="str">
            <v>成型</v>
          </cell>
          <cell r="R17" t="str">
            <v>200T</v>
          </cell>
          <cell r="S17">
            <v>1</v>
          </cell>
          <cell r="T17">
            <v>0.15</v>
          </cell>
          <cell r="U17">
            <v>1</v>
          </cell>
          <cell r="V17">
            <v>0.15</v>
          </cell>
        </row>
        <row r="18">
          <cell r="Q18" t="str">
            <v>成型</v>
          </cell>
          <cell r="R18" t="str">
            <v>160T</v>
          </cell>
          <cell r="S18">
            <v>1</v>
          </cell>
          <cell r="T18">
            <v>0.1</v>
          </cell>
          <cell r="U18">
            <v>1</v>
          </cell>
          <cell r="V18">
            <v>0.1</v>
          </cell>
        </row>
        <row r="19">
          <cell r="E19" t="str">
            <v>座椅靠背调节限位柱A</v>
          </cell>
          <cell r="F19">
            <v>1</v>
          </cell>
          <cell r="G19" t="str">
            <v>Q235</v>
          </cell>
          <cell r="H19">
            <v>30</v>
          </cell>
          <cell r="I19">
            <v>8</v>
          </cell>
          <cell r="K19">
            <v>1.9E-2</v>
          </cell>
          <cell r="L19">
            <v>1.0999999999999999E-2</v>
          </cell>
          <cell r="M19">
            <v>8.0000000000000002E-3</v>
          </cell>
          <cell r="N19">
            <v>5</v>
          </cell>
          <cell r="O19">
            <v>1</v>
          </cell>
          <cell r="P19">
            <v>8.6999999999999994E-2</v>
          </cell>
          <cell r="Q19" t="str">
            <v>冷墩</v>
          </cell>
          <cell r="S19">
            <v>1</v>
          </cell>
          <cell r="T19">
            <v>0.1</v>
          </cell>
          <cell r="U19">
            <v>1</v>
          </cell>
          <cell r="V19">
            <v>0.1</v>
          </cell>
        </row>
        <row r="20">
          <cell r="Q20" t="str">
            <v>焊接</v>
          </cell>
          <cell r="S20">
            <v>6</v>
          </cell>
          <cell r="T20">
            <v>0.1</v>
          </cell>
          <cell r="U20">
            <v>1</v>
          </cell>
          <cell r="V20">
            <v>0.60000000000000009</v>
          </cell>
        </row>
        <row r="21">
          <cell r="Q21" t="str">
            <v>裁剪</v>
          </cell>
          <cell r="V21">
            <v>0.03</v>
          </cell>
        </row>
        <row r="22">
          <cell r="Q22" t="str">
            <v>包装</v>
          </cell>
          <cell r="V22">
            <v>0.05</v>
          </cell>
        </row>
        <row r="23">
          <cell r="Q23" t="str">
            <v>运费</v>
          </cell>
          <cell r="V23">
            <v>0.1</v>
          </cell>
        </row>
        <row r="24">
          <cell r="Q24" t="str">
            <v>服务</v>
          </cell>
          <cell r="V24">
            <v>0.18</v>
          </cell>
        </row>
        <row r="25">
          <cell r="E25" t="str">
            <v>材料费合计：</v>
          </cell>
          <cell r="P25">
            <v>2.6156599999999997</v>
          </cell>
          <cell r="Q25" t="str">
            <v>加工成本合计：</v>
          </cell>
          <cell r="V25">
            <v>1.5600000000000003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单"/>
      <sheetName val="目标价格"/>
    </sheetNames>
    <sheetDataSet>
      <sheetData sheetId="0"/>
      <sheetData sheetId="1">
        <row r="4">
          <cell r="B4" t="str">
            <v>SLT0010876</v>
          </cell>
          <cell r="C4" t="str">
            <v>二级调节左侧上连接板焊接总成</v>
          </cell>
          <cell r="D4">
            <v>0</v>
          </cell>
          <cell r="E4" t="str">
            <v>座椅靠背调节限位柱A</v>
          </cell>
          <cell r="F4">
            <v>1</v>
          </cell>
          <cell r="G4" t="str">
            <v>Q235</v>
          </cell>
          <cell r="H4">
            <v>25</v>
          </cell>
          <cell r="I4">
            <v>11</v>
          </cell>
          <cell r="J4">
            <v>11</v>
          </cell>
          <cell r="K4">
            <v>1.9E-2</v>
          </cell>
          <cell r="L4">
            <v>1.0999999999999999E-2</v>
          </cell>
          <cell r="M4">
            <v>8.0000000000000002E-3</v>
          </cell>
          <cell r="N4">
            <v>5</v>
          </cell>
          <cell r="O4">
            <v>1</v>
          </cell>
          <cell r="P4">
            <v>8.6999999999999994E-2</v>
          </cell>
          <cell r="Q4" t="str">
            <v>冷墩</v>
          </cell>
          <cell r="R4">
            <v>8.6999952793121338E-2</v>
          </cell>
          <cell r="S4">
            <v>1</v>
          </cell>
          <cell r="T4">
            <v>0.15</v>
          </cell>
          <cell r="U4">
            <v>1</v>
          </cell>
          <cell r="V4">
            <v>0.15</v>
          </cell>
          <cell r="W4">
            <v>1.1499999999999999</v>
          </cell>
          <cell r="X4">
            <v>3.6910859999999999</v>
          </cell>
        </row>
        <row r="5">
          <cell r="B5">
            <v>3.6910858154296875</v>
          </cell>
          <cell r="C5">
            <v>3.6910858154296875</v>
          </cell>
          <cell r="D5">
            <v>3.6910858154296875</v>
          </cell>
          <cell r="E5" t="str">
            <v>二级调节调角器上连接板LH</v>
          </cell>
          <cell r="F5">
            <v>1</v>
          </cell>
          <cell r="G5" t="str">
            <v>QStE500TM</v>
          </cell>
          <cell r="H5">
            <v>1</v>
          </cell>
          <cell r="I5">
            <v>1</v>
          </cell>
          <cell r="J5">
            <v>1</v>
          </cell>
          <cell r="K5">
            <v>0.48799999999999999</v>
          </cell>
          <cell r="L5">
            <v>0.26400000000000001</v>
          </cell>
          <cell r="M5">
            <v>0.22399999999999998</v>
          </cell>
          <cell r="N5">
            <v>5.83</v>
          </cell>
          <cell r="O5">
            <v>2.6</v>
          </cell>
          <cell r="P5">
            <v>2.2626400000000002</v>
          </cell>
          <cell r="Q5" t="str">
            <v>落料</v>
          </cell>
          <cell r="R5" t="str">
            <v>160T</v>
          </cell>
          <cell r="S5">
            <v>1</v>
          </cell>
          <cell r="T5">
            <v>0.15</v>
          </cell>
          <cell r="U5">
            <v>1</v>
          </cell>
          <cell r="V5">
            <v>0.15</v>
          </cell>
          <cell r="W5">
            <v>0.14999997615814209</v>
          </cell>
          <cell r="X5">
            <v>0.14999997615814209</v>
          </cell>
        </row>
        <row r="6">
          <cell r="B6">
            <v>0.14999997615814209</v>
          </cell>
          <cell r="C6">
            <v>0.14999997615814209</v>
          </cell>
          <cell r="D6">
            <v>0.14999997615814209</v>
          </cell>
          <cell r="E6">
            <v>0.14999997615814209</v>
          </cell>
          <cell r="F6">
            <v>0.14999997615814209</v>
          </cell>
          <cell r="G6">
            <v>0.14999997615814209</v>
          </cell>
          <cell r="H6">
            <v>0.14999997615814209</v>
          </cell>
          <cell r="I6">
            <v>0.14999997615814209</v>
          </cell>
          <cell r="J6">
            <v>0.14999997615814209</v>
          </cell>
          <cell r="K6">
            <v>0.14999997615814209</v>
          </cell>
          <cell r="L6">
            <v>0.14999997615814209</v>
          </cell>
          <cell r="M6">
            <v>0.14999997615814209</v>
          </cell>
          <cell r="N6">
            <v>0.14999997615814209</v>
          </cell>
          <cell r="O6">
            <v>0.14999997615814209</v>
          </cell>
          <cell r="P6">
            <v>0.14999997615814209</v>
          </cell>
          <cell r="Q6" t="str">
            <v>冲孔</v>
          </cell>
          <cell r="R6" t="str">
            <v>100T</v>
          </cell>
          <cell r="S6">
            <v>1</v>
          </cell>
          <cell r="T6">
            <v>0.1</v>
          </cell>
          <cell r="U6">
            <v>1</v>
          </cell>
          <cell r="V6">
            <v>0.1</v>
          </cell>
          <cell r="W6">
            <v>9.9999964237213135E-2</v>
          </cell>
          <cell r="X6">
            <v>9.9999964237213135E-2</v>
          </cell>
        </row>
        <row r="7">
          <cell r="B7">
            <v>9.9999964237213135E-2</v>
          </cell>
          <cell r="C7">
            <v>9.9999964237213135E-2</v>
          </cell>
          <cell r="D7">
            <v>9.9999964237213135E-2</v>
          </cell>
          <cell r="E7">
            <v>9.9999964237213135E-2</v>
          </cell>
          <cell r="F7">
            <v>9.9999964237213135E-2</v>
          </cell>
          <cell r="G7">
            <v>9.9999964237213135E-2</v>
          </cell>
          <cell r="H7">
            <v>9.9999964237213135E-2</v>
          </cell>
          <cell r="I7">
            <v>9.9999964237213135E-2</v>
          </cell>
          <cell r="J7">
            <v>9.9999964237213135E-2</v>
          </cell>
          <cell r="K7">
            <v>9.9999964237213135E-2</v>
          </cell>
          <cell r="L7">
            <v>9.9999964237213135E-2</v>
          </cell>
          <cell r="M7">
            <v>9.9999964237213135E-2</v>
          </cell>
          <cell r="N7">
            <v>9.9999964237213135E-2</v>
          </cell>
          <cell r="O7">
            <v>9.9999964237213135E-2</v>
          </cell>
          <cell r="P7">
            <v>9.9999964237213135E-2</v>
          </cell>
          <cell r="Q7" t="str">
            <v>成型</v>
          </cell>
          <cell r="R7" t="str">
            <v>160T</v>
          </cell>
          <cell r="S7">
            <v>1</v>
          </cell>
          <cell r="T7">
            <v>0.18</v>
          </cell>
          <cell r="U7">
            <v>1</v>
          </cell>
          <cell r="V7">
            <v>0.18</v>
          </cell>
          <cell r="W7">
            <v>0.1799999475479126</v>
          </cell>
          <cell r="X7">
            <v>0.1799999475479126</v>
          </cell>
        </row>
        <row r="8">
          <cell r="B8">
            <v>0.1799999475479126</v>
          </cell>
          <cell r="C8">
            <v>0.1799999475479126</v>
          </cell>
          <cell r="D8">
            <v>0.1799999475479126</v>
          </cell>
          <cell r="E8">
            <v>0.1799999475479126</v>
          </cell>
          <cell r="F8">
            <v>0.1799999475479126</v>
          </cell>
          <cell r="G8">
            <v>0.1799999475479126</v>
          </cell>
          <cell r="H8">
            <v>0.1799999475479126</v>
          </cell>
          <cell r="I8">
            <v>0.1799999475479126</v>
          </cell>
          <cell r="J8">
            <v>0.1799999475479126</v>
          </cell>
          <cell r="K8">
            <v>0.1799999475479126</v>
          </cell>
          <cell r="L8">
            <v>0.1799999475479126</v>
          </cell>
          <cell r="M8">
            <v>0.1799999475479126</v>
          </cell>
          <cell r="N8">
            <v>0.1799999475479126</v>
          </cell>
          <cell r="O8">
            <v>0.1799999475479126</v>
          </cell>
          <cell r="P8">
            <v>0.1799999475479126</v>
          </cell>
          <cell r="Q8" t="str">
            <v>压筋</v>
          </cell>
          <cell r="R8" t="str">
            <v>125T</v>
          </cell>
          <cell r="S8">
            <v>1</v>
          </cell>
          <cell r="T8">
            <v>0.12</v>
          </cell>
          <cell r="U8">
            <v>1</v>
          </cell>
          <cell r="V8">
            <v>0.12</v>
          </cell>
          <cell r="W8">
            <v>0.11999994516372681</v>
          </cell>
          <cell r="X8">
            <v>0.11999994516372681</v>
          </cell>
        </row>
        <row r="9">
          <cell r="B9">
            <v>0.11999994516372681</v>
          </cell>
          <cell r="C9">
            <v>0.11999994516372681</v>
          </cell>
          <cell r="D9">
            <v>0.11999994516372681</v>
          </cell>
          <cell r="E9">
            <v>0.11999994516372681</v>
          </cell>
          <cell r="F9">
            <v>0.11999994516372681</v>
          </cell>
          <cell r="G9">
            <v>0.11999994516372681</v>
          </cell>
          <cell r="H9">
            <v>0.11999994516372681</v>
          </cell>
          <cell r="I9">
            <v>0.11999994516372681</v>
          </cell>
          <cell r="J9">
            <v>0.11999994516372681</v>
          </cell>
          <cell r="K9">
            <v>0.11999994516372681</v>
          </cell>
          <cell r="L9">
            <v>0.11999994516372681</v>
          </cell>
          <cell r="M9">
            <v>0.11999994516372681</v>
          </cell>
          <cell r="N9">
            <v>0.11999994516372681</v>
          </cell>
          <cell r="O9">
            <v>0.11999994516372681</v>
          </cell>
          <cell r="P9">
            <v>0.11999994516372681</v>
          </cell>
          <cell r="Q9" t="str">
            <v>焊接</v>
          </cell>
          <cell r="R9">
            <v>0.11999994516372681</v>
          </cell>
          <cell r="S9">
            <v>2</v>
          </cell>
          <cell r="T9">
            <v>0.08</v>
          </cell>
          <cell r="U9">
            <v>1</v>
          </cell>
          <cell r="V9">
            <v>0.16</v>
          </cell>
          <cell r="W9">
            <v>0.15999996662139893</v>
          </cell>
          <cell r="X9">
            <v>0.15999996662139893</v>
          </cell>
        </row>
        <row r="10">
          <cell r="B10">
            <v>0.15999996662139893</v>
          </cell>
          <cell r="C10">
            <v>0.15999996662139893</v>
          </cell>
          <cell r="D10">
            <v>0.15999996662139893</v>
          </cell>
          <cell r="E10" t="str">
            <v>材料费合计：</v>
          </cell>
          <cell r="F10">
            <v>0.15999996662139893</v>
          </cell>
          <cell r="G10">
            <v>0.15999996662139893</v>
          </cell>
          <cell r="H10">
            <v>0.15999996662139893</v>
          </cell>
          <cell r="I10">
            <v>0.15999996662139893</v>
          </cell>
          <cell r="J10">
            <v>0.15999996662139893</v>
          </cell>
          <cell r="K10">
            <v>0.15999996662139893</v>
          </cell>
          <cell r="L10">
            <v>0.15999996662139893</v>
          </cell>
          <cell r="M10">
            <v>0.15999996662139893</v>
          </cell>
          <cell r="N10">
            <v>0.15999996662139893</v>
          </cell>
          <cell r="O10">
            <v>0.15999996662139893</v>
          </cell>
          <cell r="P10">
            <v>2.3496400000000004</v>
          </cell>
          <cell r="Q10" t="str">
            <v>加工成本合计：</v>
          </cell>
          <cell r="R10">
            <v>2.349639892578125</v>
          </cell>
          <cell r="S10">
            <v>2.349639892578125</v>
          </cell>
          <cell r="T10">
            <v>2.349639892578125</v>
          </cell>
          <cell r="U10">
            <v>2.349639892578125</v>
          </cell>
          <cell r="V10">
            <v>0.8600000000000001</v>
          </cell>
          <cell r="W10">
            <v>0.85999965667724609</v>
          </cell>
          <cell r="X10">
            <v>0.85999965667724609</v>
          </cell>
        </row>
        <row r="11">
          <cell r="B11" t="str">
            <v>SLT0010877</v>
          </cell>
          <cell r="C11" t="str">
            <v>一级调节左旁接板焊接总成</v>
          </cell>
          <cell r="D11">
            <v>0.85999965667724609</v>
          </cell>
          <cell r="E11" t="str">
            <v>前排靠背复位卷簧安装支架</v>
          </cell>
          <cell r="F11">
            <v>1</v>
          </cell>
          <cell r="G11" t="str">
            <v>SAPH440</v>
          </cell>
          <cell r="H11">
            <v>58</v>
          </cell>
          <cell r="I11">
            <v>28</v>
          </cell>
          <cell r="J11">
            <v>4</v>
          </cell>
          <cell r="K11">
            <v>5.1058560000000003E-2</v>
          </cell>
          <cell r="L11">
            <v>3.5900000000000001E-2</v>
          </cell>
          <cell r="M11">
            <v>1.5158560000000001E-2</v>
          </cell>
          <cell r="N11">
            <v>5.18</v>
          </cell>
          <cell r="O11">
            <v>2.6</v>
          </cell>
          <cell r="P11">
            <v>0.22507108480000002</v>
          </cell>
          <cell r="Q11" t="str">
            <v>落料</v>
          </cell>
          <cell r="R11" t="str">
            <v>63T</v>
          </cell>
          <cell r="S11">
            <v>1</v>
          </cell>
          <cell r="T11">
            <v>0.06</v>
          </cell>
          <cell r="U11">
            <v>1</v>
          </cell>
          <cell r="V11">
            <v>0.06</v>
          </cell>
          <cell r="W11">
            <v>1.1499999999999999</v>
          </cell>
          <cell r="X11">
            <v>7.1552409686600003</v>
          </cell>
        </row>
        <row r="12">
          <cell r="B12">
            <v>7.1552391052246094</v>
          </cell>
          <cell r="C12">
            <v>7.1552391052246094</v>
          </cell>
          <cell r="D12">
            <v>7.1552391052246094</v>
          </cell>
          <cell r="E12" t="str">
            <v>靠背一级调节下边板LH</v>
          </cell>
          <cell r="F12">
            <v>1</v>
          </cell>
          <cell r="G12" t="str">
            <v>SPFH590</v>
          </cell>
          <cell r="H12">
            <v>282</v>
          </cell>
          <cell r="I12">
            <v>147</v>
          </cell>
          <cell r="J12">
            <v>3</v>
          </cell>
          <cell r="K12">
            <v>0.97748531999999999</v>
          </cell>
          <cell r="L12">
            <v>0.59599999999999997</v>
          </cell>
          <cell r="M12">
            <v>0.38148532000000002</v>
          </cell>
          <cell r="N12">
            <v>5.83</v>
          </cell>
          <cell r="O12">
            <v>2.6</v>
          </cell>
          <cell r="P12">
            <v>4.7068775836000007</v>
          </cell>
          <cell r="Q12" t="str">
            <v>落冲</v>
          </cell>
          <cell r="R12" t="str">
            <v>250T</v>
          </cell>
          <cell r="S12">
            <v>1</v>
          </cell>
          <cell r="T12">
            <v>0.25</v>
          </cell>
          <cell r="U12">
            <v>1</v>
          </cell>
          <cell r="V12">
            <v>0.25</v>
          </cell>
          <cell r="W12">
            <v>0.25</v>
          </cell>
          <cell r="X12">
            <v>0.25</v>
          </cell>
        </row>
        <row r="13">
          <cell r="B13">
            <v>0.25</v>
          </cell>
          <cell r="C13">
            <v>0.25</v>
          </cell>
          <cell r="D13">
            <v>0.25</v>
          </cell>
          <cell r="E13">
            <v>0.25</v>
          </cell>
          <cell r="F13">
            <v>0.25</v>
          </cell>
          <cell r="G13">
            <v>0.25</v>
          </cell>
          <cell r="H13">
            <v>0.25</v>
          </cell>
          <cell r="I13">
            <v>0.25</v>
          </cell>
          <cell r="J13">
            <v>0.25</v>
          </cell>
          <cell r="K13">
            <v>0.25</v>
          </cell>
          <cell r="L13">
            <v>0.25</v>
          </cell>
          <cell r="M13">
            <v>0.25</v>
          </cell>
          <cell r="N13">
            <v>0.25</v>
          </cell>
          <cell r="O13">
            <v>0.25</v>
          </cell>
          <cell r="P13">
            <v>0.25</v>
          </cell>
          <cell r="Q13" t="str">
            <v>冲孔</v>
          </cell>
          <cell r="R13" t="str">
            <v>125T</v>
          </cell>
          <cell r="S13">
            <v>1</v>
          </cell>
          <cell r="T13">
            <v>0.12</v>
          </cell>
          <cell r="U13">
            <v>1</v>
          </cell>
          <cell r="V13">
            <v>0.12</v>
          </cell>
          <cell r="W13">
            <v>0.11999994516372681</v>
          </cell>
          <cell r="X13">
            <v>0.11999994516372681</v>
          </cell>
        </row>
        <row r="14">
          <cell r="B14">
            <v>0.11999994516372681</v>
          </cell>
          <cell r="C14">
            <v>0.11999994516372681</v>
          </cell>
          <cell r="D14">
            <v>0.11999994516372681</v>
          </cell>
          <cell r="E14">
            <v>0.11999994516372681</v>
          </cell>
          <cell r="F14">
            <v>0.11999994516372681</v>
          </cell>
          <cell r="G14">
            <v>0.11999994516372681</v>
          </cell>
          <cell r="H14">
            <v>0.11999994516372681</v>
          </cell>
          <cell r="I14">
            <v>0.11999994516372681</v>
          </cell>
          <cell r="J14">
            <v>0.11999994516372681</v>
          </cell>
          <cell r="K14">
            <v>0.11999994516372681</v>
          </cell>
          <cell r="L14">
            <v>0.11999994516372681</v>
          </cell>
          <cell r="M14">
            <v>0.11999994516372681</v>
          </cell>
          <cell r="N14">
            <v>0.11999994516372681</v>
          </cell>
          <cell r="O14">
            <v>0.11999994516372681</v>
          </cell>
          <cell r="P14">
            <v>0.11999994516372681</v>
          </cell>
          <cell r="Q14" t="str">
            <v>成型</v>
          </cell>
          <cell r="R14" t="str">
            <v>200T</v>
          </cell>
          <cell r="S14">
            <v>1</v>
          </cell>
          <cell r="T14">
            <v>0.2</v>
          </cell>
          <cell r="U14">
            <v>1</v>
          </cell>
          <cell r="V14">
            <v>0.2</v>
          </cell>
          <cell r="W14">
            <v>0.19999992847442627</v>
          </cell>
          <cell r="X14">
            <v>0.19999992847442627</v>
          </cell>
        </row>
        <row r="15">
          <cell r="B15">
            <v>0.19999992847442627</v>
          </cell>
          <cell r="C15">
            <v>0.19999992847442627</v>
          </cell>
          <cell r="D15">
            <v>0.19999992847442627</v>
          </cell>
          <cell r="E15">
            <v>0.19999992847442627</v>
          </cell>
          <cell r="F15">
            <v>0.19999992847442627</v>
          </cell>
          <cell r="G15">
            <v>0.19999992847442627</v>
          </cell>
          <cell r="H15">
            <v>0.19999992847442627</v>
          </cell>
          <cell r="I15">
            <v>0.19999992847442627</v>
          </cell>
          <cell r="J15">
            <v>0.19999992847442627</v>
          </cell>
          <cell r="K15">
            <v>0.19999992847442627</v>
          </cell>
          <cell r="L15">
            <v>0.19999992847442627</v>
          </cell>
          <cell r="M15">
            <v>0.19999992847442627</v>
          </cell>
          <cell r="N15">
            <v>0.19999992847442627</v>
          </cell>
          <cell r="O15">
            <v>0.19999992847442627</v>
          </cell>
          <cell r="P15">
            <v>0.19999992847442627</v>
          </cell>
          <cell r="Q15" t="str">
            <v>成型</v>
          </cell>
          <cell r="R15" t="str">
            <v>160T</v>
          </cell>
          <cell r="S15">
            <v>1</v>
          </cell>
          <cell r="T15">
            <v>0.18</v>
          </cell>
          <cell r="U15">
            <v>1</v>
          </cell>
          <cell r="V15">
            <v>0.18</v>
          </cell>
          <cell r="W15">
            <v>0.1799999475479126</v>
          </cell>
          <cell r="X15">
            <v>0.1799999475479126</v>
          </cell>
        </row>
        <row r="16">
          <cell r="B16">
            <v>0.1799999475479126</v>
          </cell>
          <cell r="C16">
            <v>0.1799999475479126</v>
          </cell>
          <cell r="D16">
            <v>0.1799999475479126</v>
          </cell>
          <cell r="E16">
            <v>0.1799999475479126</v>
          </cell>
          <cell r="F16">
            <v>0.1799999475479126</v>
          </cell>
          <cell r="G16">
            <v>0.1799999475479126</v>
          </cell>
          <cell r="H16">
            <v>0.1799999475479126</v>
          </cell>
          <cell r="I16">
            <v>0.1799999475479126</v>
          </cell>
          <cell r="J16">
            <v>0.1799999475479126</v>
          </cell>
          <cell r="K16">
            <v>0.1799999475479126</v>
          </cell>
          <cell r="L16">
            <v>0.1799999475479126</v>
          </cell>
          <cell r="M16">
            <v>0.1799999475479126</v>
          </cell>
          <cell r="N16">
            <v>0.1799999475479126</v>
          </cell>
          <cell r="O16">
            <v>0.1799999475479126</v>
          </cell>
          <cell r="P16">
            <v>0.1799999475479126</v>
          </cell>
          <cell r="Q16" t="str">
            <v>焊接</v>
          </cell>
          <cell r="R16">
            <v>0.1799999475479126</v>
          </cell>
          <cell r="S16">
            <v>6</v>
          </cell>
          <cell r="T16">
            <v>0.08</v>
          </cell>
          <cell r="U16">
            <v>1</v>
          </cell>
          <cell r="V16">
            <v>0.48</v>
          </cell>
          <cell r="W16">
            <v>0.47999978065490723</v>
          </cell>
          <cell r="X16">
            <v>0.47999978065490723</v>
          </cell>
        </row>
        <row r="17">
          <cell r="B17">
            <v>0.47999978065490723</v>
          </cell>
          <cell r="C17">
            <v>0.47999978065490723</v>
          </cell>
          <cell r="D17">
            <v>0.47999978065490723</v>
          </cell>
          <cell r="E17" t="str">
            <v>材料费合计：</v>
          </cell>
          <cell r="F17">
            <v>0.47999978065490723</v>
          </cell>
          <cell r="G17">
            <v>0.47999978065490723</v>
          </cell>
          <cell r="H17">
            <v>0.47999978065490723</v>
          </cell>
          <cell r="I17">
            <v>0.47999978065490723</v>
          </cell>
          <cell r="J17">
            <v>0.47999978065490723</v>
          </cell>
          <cell r="K17">
            <v>0.47999978065490723</v>
          </cell>
          <cell r="L17">
            <v>0.47999978065490723</v>
          </cell>
          <cell r="M17">
            <v>0.47999978065490723</v>
          </cell>
          <cell r="N17">
            <v>0.47999978065490723</v>
          </cell>
          <cell r="O17">
            <v>0.47999978065490723</v>
          </cell>
          <cell r="P17">
            <v>4.9319486684000005</v>
          </cell>
          <cell r="Q17" t="str">
            <v>加工成本合计：</v>
          </cell>
          <cell r="R17">
            <v>4.93194580078125</v>
          </cell>
          <cell r="S17">
            <v>4.93194580078125</v>
          </cell>
          <cell r="T17">
            <v>4.93194580078125</v>
          </cell>
          <cell r="U17">
            <v>4.93194580078125</v>
          </cell>
          <cell r="V17">
            <v>1.29</v>
          </cell>
          <cell r="W17">
            <v>1.2899999618530273</v>
          </cell>
          <cell r="X17">
            <v>1.2899999618530273</v>
          </cell>
        </row>
        <row r="18">
          <cell r="B18" t="str">
            <v>SLT0010884</v>
          </cell>
          <cell r="C18" t="str">
            <v>通风加热控制器固定钣金</v>
          </cell>
          <cell r="D18">
            <v>1.2899999618530273</v>
          </cell>
          <cell r="E18" t="str">
            <v>通风加热控制器固定钣金</v>
          </cell>
          <cell r="F18">
            <v>1</v>
          </cell>
          <cell r="G18" t="str">
            <v>Q235</v>
          </cell>
          <cell r="H18">
            <v>235</v>
          </cell>
          <cell r="I18">
            <v>15</v>
          </cell>
          <cell r="J18">
            <v>2</v>
          </cell>
          <cell r="K18">
            <v>5.5E-2</v>
          </cell>
          <cell r="L18">
            <v>2.4E-2</v>
          </cell>
          <cell r="M18">
            <v>3.1E-2</v>
          </cell>
          <cell r="N18">
            <v>4.8499999999999996</v>
          </cell>
          <cell r="O18">
            <v>2.6</v>
          </cell>
          <cell r="P18">
            <v>0.18614999999999998</v>
          </cell>
          <cell r="Q18" t="str">
            <v>落料</v>
          </cell>
          <cell r="R18" t="str">
            <v>63T</v>
          </cell>
          <cell r="S18">
            <v>1</v>
          </cell>
          <cell r="T18">
            <v>0.06</v>
          </cell>
          <cell r="U18">
            <v>1</v>
          </cell>
          <cell r="V18">
            <v>0.06</v>
          </cell>
          <cell r="W18">
            <v>1.1499999999999999</v>
          </cell>
          <cell r="X18">
            <v>0.34057249999999994</v>
          </cell>
        </row>
        <row r="19">
          <cell r="B19">
            <v>0.34057235717773438</v>
          </cell>
          <cell r="C19">
            <v>0.34057235717773438</v>
          </cell>
          <cell r="D19">
            <v>0.34057235717773438</v>
          </cell>
          <cell r="E19">
            <v>0.34057235717773438</v>
          </cell>
          <cell r="F19">
            <v>0.34057235717773438</v>
          </cell>
          <cell r="G19">
            <v>0.34057235717773438</v>
          </cell>
          <cell r="H19">
            <v>0.34057235717773438</v>
          </cell>
          <cell r="I19">
            <v>0.34057235717773438</v>
          </cell>
          <cell r="J19">
            <v>0.34057235717773438</v>
          </cell>
          <cell r="K19">
            <v>0.34057235717773438</v>
          </cell>
          <cell r="L19">
            <v>0.34057235717773438</v>
          </cell>
          <cell r="M19">
            <v>0.34057235717773438</v>
          </cell>
          <cell r="N19">
            <v>0.34057235717773438</v>
          </cell>
          <cell r="O19">
            <v>0.34057235717773438</v>
          </cell>
          <cell r="P19">
            <v>0.34057235717773438</v>
          </cell>
          <cell r="Q19" t="str">
            <v>冲孔</v>
          </cell>
          <cell r="R19" t="str">
            <v>40T</v>
          </cell>
          <cell r="S19">
            <v>1</v>
          </cell>
          <cell r="T19">
            <v>0.05</v>
          </cell>
          <cell r="U19">
            <v>1</v>
          </cell>
          <cell r="V19">
            <v>0.05</v>
          </cell>
          <cell r="W19">
            <v>4.9999982118606567E-2</v>
          </cell>
          <cell r="X19">
            <v>4.9999982118606567E-2</v>
          </cell>
        </row>
        <row r="20">
          <cell r="B20">
            <v>4.9999982118606567E-2</v>
          </cell>
          <cell r="C20">
            <v>4.9999982118606567E-2</v>
          </cell>
          <cell r="D20">
            <v>4.9999982118606567E-2</v>
          </cell>
          <cell r="E20" t="str">
            <v>材料费合计：</v>
          </cell>
          <cell r="F20">
            <v>4.9999982118606567E-2</v>
          </cell>
          <cell r="G20">
            <v>4.9999982118606567E-2</v>
          </cell>
          <cell r="H20">
            <v>4.9999982118606567E-2</v>
          </cell>
          <cell r="I20">
            <v>4.9999982118606567E-2</v>
          </cell>
          <cell r="J20">
            <v>4.9999982118606567E-2</v>
          </cell>
          <cell r="K20">
            <v>4.9999982118606567E-2</v>
          </cell>
          <cell r="L20">
            <v>4.9999982118606567E-2</v>
          </cell>
          <cell r="M20">
            <v>4.9999982118606567E-2</v>
          </cell>
          <cell r="N20">
            <v>4.9999982118606567E-2</v>
          </cell>
          <cell r="O20">
            <v>4.9999982118606567E-2</v>
          </cell>
          <cell r="P20">
            <v>0.18614999999999998</v>
          </cell>
          <cell r="Q20" t="str">
            <v>加工成本合计：</v>
          </cell>
          <cell r="R20">
            <v>0.1861499547958374</v>
          </cell>
          <cell r="S20">
            <v>0.1861499547958374</v>
          </cell>
          <cell r="T20">
            <v>0.1861499547958374</v>
          </cell>
          <cell r="U20">
            <v>0.1861499547958374</v>
          </cell>
          <cell r="V20">
            <v>0.11</v>
          </cell>
          <cell r="W20">
            <v>0.10999995470046997</v>
          </cell>
          <cell r="X20">
            <v>0.10999995470046997</v>
          </cell>
        </row>
        <row r="21">
          <cell r="B21" t="str">
            <v>SLT0010891</v>
          </cell>
          <cell r="C21" t="str">
            <v>二级调节解锁手柄</v>
          </cell>
          <cell r="D21">
            <v>0.10999995470046997</v>
          </cell>
          <cell r="E21" t="str">
            <v>二级调节解锁手柄</v>
          </cell>
          <cell r="F21">
            <v>1</v>
          </cell>
          <cell r="G21" t="str">
            <v>Q235</v>
          </cell>
          <cell r="H21">
            <v>62</v>
          </cell>
          <cell r="I21">
            <v>24</v>
          </cell>
          <cell r="J21">
            <v>2.5</v>
          </cell>
          <cell r="K21">
            <v>2.9000000000000001E-2</v>
          </cell>
          <cell r="L21">
            <v>1.7999999999999999E-2</v>
          </cell>
          <cell r="M21">
            <v>1.1000000000000003E-2</v>
          </cell>
          <cell r="N21">
            <v>4.8499999999999996</v>
          </cell>
          <cell r="O21">
            <v>2.6</v>
          </cell>
          <cell r="P21">
            <v>0.11204999999999998</v>
          </cell>
          <cell r="Q21" t="str">
            <v>落料</v>
          </cell>
          <cell r="R21" t="str">
            <v>40T</v>
          </cell>
          <cell r="S21">
            <v>1</v>
          </cell>
          <cell r="T21">
            <v>0.05</v>
          </cell>
          <cell r="U21">
            <v>1</v>
          </cell>
          <cell r="V21">
            <v>0.05</v>
          </cell>
          <cell r="W21">
            <v>1.1499999999999999</v>
          </cell>
          <cell r="X21">
            <v>0.28985749999999999</v>
          </cell>
        </row>
        <row r="22">
          <cell r="B22">
            <v>0.28985738754272461</v>
          </cell>
          <cell r="C22">
            <v>0.28985738754272461</v>
          </cell>
          <cell r="D22">
            <v>0.28985738754272461</v>
          </cell>
          <cell r="E22">
            <v>0.28985738754272461</v>
          </cell>
          <cell r="F22">
            <v>0.28985738754272461</v>
          </cell>
          <cell r="G22">
            <v>0.28985738754272461</v>
          </cell>
          <cell r="H22">
            <v>0.28985738754272461</v>
          </cell>
          <cell r="I22">
            <v>0.28985738754272461</v>
          </cell>
          <cell r="J22">
            <v>0.28985738754272461</v>
          </cell>
          <cell r="K22">
            <v>0.28985738754272461</v>
          </cell>
          <cell r="L22">
            <v>0.28985738754272461</v>
          </cell>
          <cell r="M22">
            <v>0.28985738754272461</v>
          </cell>
          <cell r="N22">
            <v>0.28985738754272461</v>
          </cell>
          <cell r="O22">
            <v>0.28985738754272461</v>
          </cell>
          <cell r="P22">
            <v>0.28985738754272461</v>
          </cell>
          <cell r="Q22" t="str">
            <v>冲孔</v>
          </cell>
          <cell r="R22" t="str">
            <v>25T</v>
          </cell>
          <cell r="S22">
            <v>1</v>
          </cell>
          <cell r="T22">
            <v>0.04</v>
          </cell>
          <cell r="U22">
            <v>1</v>
          </cell>
          <cell r="V22">
            <v>0.04</v>
          </cell>
          <cell r="W22">
            <v>3.9999991655349731E-2</v>
          </cell>
          <cell r="X22">
            <v>3.9999991655349731E-2</v>
          </cell>
        </row>
        <row r="23">
          <cell r="B23">
            <v>3.9999991655349731E-2</v>
          </cell>
          <cell r="C23">
            <v>3.9999991655349731E-2</v>
          </cell>
          <cell r="D23">
            <v>3.9999991655349731E-2</v>
          </cell>
          <cell r="E23">
            <v>3.9999991655349731E-2</v>
          </cell>
          <cell r="F23">
            <v>3.9999991655349731E-2</v>
          </cell>
          <cell r="G23">
            <v>3.9999991655349731E-2</v>
          </cell>
          <cell r="H23">
            <v>3.9999991655349731E-2</v>
          </cell>
          <cell r="I23">
            <v>3.9999991655349731E-2</v>
          </cell>
          <cell r="J23">
            <v>3.9999991655349731E-2</v>
          </cell>
          <cell r="K23">
            <v>3.9999991655349731E-2</v>
          </cell>
          <cell r="L23">
            <v>3.9999991655349731E-2</v>
          </cell>
          <cell r="M23">
            <v>3.9999991655349731E-2</v>
          </cell>
          <cell r="N23">
            <v>3.9999991655349731E-2</v>
          </cell>
          <cell r="O23">
            <v>3.9999991655349731E-2</v>
          </cell>
          <cell r="P23">
            <v>3.9999991655349731E-2</v>
          </cell>
          <cell r="Q23" t="str">
            <v>折弯</v>
          </cell>
          <cell r="R23" t="str">
            <v>40T</v>
          </cell>
          <cell r="S23">
            <v>1</v>
          </cell>
          <cell r="T23">
            <v>0.05</v>
          </cell>
          <cell r="U23">
            <v>1</v>
          </cell>
          <cell r="V23">
            <v>0.05</v>
          </cell>
          <cell r="W23">
            <v>4.9999982118606567E-2</v>
          </cell>
          <cell r="X23">
            <v>4.9999982118606567E-2</v>
          </cell>
        </row>
        <row r="24">
          <cell r="B24">
            <v>4.9999982118606567E-2</v>
          </cell>
          <cell r="C24">
            <v>4.9999982118606567E-2</v>
          </cell>
          <cell r="D24">
            <v>4.9999982118606567E-2</v>
          </cell>
          <cell r="E24" t="str">
            <v>材料费合计：</v>
          </cell>
          <cell r="F24">
            <v>4.9999982118606567E-2</v>
          </cell>
          <cell r="G24">
            <v>4.9999982118606567E-2</v>
          </cell>
          <cell r="H24">
            <v>4.9999982118606567E-2</v>
          </cell>
          <cell r="I24">
            <v>4.9999982118606567E-2</v>
          </cell>
          <cell r="J24">
            <v>4.9999982118606567E-2</v>
          </cell>
          <cell r="K24">
            <v>4.9999982118606567E-2</v>
          </cell>
          <cell r="L24">
            <v>4.9999982118606567E-2</v>
          </cell>
          <cell r="M24">
            <v>4.9999982118606567E-2</v>
          </cell>
          <cell r="N24">
            <v>4.9999982118606567E-2</v>
          </cell>
          <cell r="O24">
            <v>4.9999982118606567E-2</v>
          </cell>
          <cell r="P24">
            <v>0.11204999999999998</v>
          </cell>
          <cell r="Q24" t="str">
            <v>加工成本合计：</v>
          </cell>
          <cell r="R24">
            <v>0.11204999685287476</v>
          </cell>
          <cell r="S24">
            <v>0.11204999685287476</v>
          </cell>
          <cell r="T24">
            <v>0.11204999685287476</v>
          </cell>
          <cell r="U24">
            <v>0.11204999685287476</v>
          </cell>
          <cell r="V24">
            <v>0.14000000000000001</v>
          </cell>
          <cell r="W24">
            <v>0.13999998569488525</v>
          </cell>
          <cell r="X24">
            <v>0.13999998569488525</v>
          </cell>
        </row>
        <row r="25">
          <cell r="B25" t="str">
            <v>SLT0010894</v>
          </cell>
          <cell r="C25" t="str">
            <v>二级调节调角器上连接板LH</v>
          </cell>
          <cell r="D25">
            <v>0.13999998569488525</v>
          </cell>
          <cell r="E25" t="str">
            <v>二级调节调角器上连接板LH</v>
          </cell>
          <cell r="F25">
            <v>1</v>
          </cell>
          <cell r="G25" t="str">
            <v>QStE500TM</v>
          </cell>
          <cell r="H25">
            <v>1</v>
          </cell>
          <cell r="I25">
            <v>1</v>
          </cell>
          <cell r="J25">
            <v>1</v>
          </cell>
          <cell r="K25">
            <v>0.48799999999999999</v>
          </cell>
          <cell r="L25">
            <v>0.26400000000000001</v>
          </cell>
          <cell r="M25">
            <v>0.22399999999999998</v>
          </cell>
          <cell r="N25">
            <v>5.83</v>
          </cell>
          <cell r="O25">
            <v>2.6</v>
          </cell>
          <cell r="P25">
            <v>2.2626400000000002</v>
          </cell>
          <cell r="Q25" t="str">
            <v>落料</v>
          </cell>
          <cell r="R25" t="str">
            <v>160T</v>
          </cell>
          <cell r="S25">
            <v>1</v>
          </cell>
          <cell r="T25">
            <v>0.15</v>
          </cell>
          <cell r="U25">
            <v>1</v>
          </cell>
          <cell r="V25">
            <v>0.15</v>
          </cell>
          <cell r="W25">
            <v>1.18</v>
          </cell>
          <cell r="X25">
            <v>3.3189151999999997</v>
          </cell>
        </row>
        <row r="26">
          <cell r="B26">
            <v>3.3189144134521484</v>
          </cell>
          <cell r="C26">
            <v>3.3189144134521484</v>
          </cell>
          <cell r="D26">
            <v>3.3189144134521484</v>
          </cell>
          <cell r="E26">
            <v>3.3189144134521484</v>
          </cell>
          <cell r="F26">
            <v>3.3189144134521484</v>
          </cell>
          <cell r="G26">
            <v>3.3189144134521484</v>
          </cell>
          <cell r="H26">
            <v>3.3189144134521484</v>
          </cell>
          <cell r="I26">
            <v>3.3189144134521484</v>
          </cell>
          <cell r="J26">
            <v>3.3189144134521484</v>
          </cell>
          <cell r="K26">
            <v>3.3189144134521484</v>
          </cell>
          <cell r="L26">
            <v>3.3189144134521484</v>
          </cell>
          <cell r="M26">
            <v>3.3189144134521484</v>
          </cell>
          <cell r="N26">
            <v>3.3189144134521484</v>
          </cell>
          <cell r="O26">
            <v>3.3189144134521484</v>
          </cell>
          <cell r="P26">
            <v>3.3189144134521484</v>
          </cell>
          <cell r="Q26" t="str">
            <v>冲孔</v>
          </cell>
          <cell r="R26" t="str">
            <v>100T</v>
          </cell>
          <cell r="S26">
            <v>1</v>
          </cell>
          <cell r="T26">
            <v>0.1</v>
          </cell>
          <cell r="U26">
            <v>1</v>
          </cell>
          <cell r="V26">
            <v>0.1</v>
          </cell>
          <cell r="W26">
            <v>9.9999964237213135E-2</v>
          </cell>
          <cell r="X26">
            <v>9.9999964237213135E-2</v>
          </cell>
        </row>
        <row r="27">
          <cell r="B27">
            <v>9.9999964237213135E-2</v>
          </cell>
          <cell r="C27">
            <v>9.9999964237213135E-2</v>
          </cell>
          <cell r="D27">
            <v>9.9999964237213135E-2</v>
          </cell>
          <cell r="E27">
            <v>9.9999964237213135E-2</v>
          </cell>
          <cell r="F27">
            <v>9.9999964237213135E-2</v>
          </cell>
          <cell r="G27">
            <v>9.9999964237213135E-2</v>
          </cell>
          <cell r="H27">
            <v>9.9999964237213135E-2</v>
          </cell>
          <cell r="I27">
            <v>9.9999964237213135E-2</v>
          </cell>
          <cell r="J27">
            <v>9.9999964237213135E-2</v>
          </cell>
          <cell r="K27">
            <v>9.9999964237213135E-2</v>
          </cell>
          <cell r="L27">
            <v>9.9999964237213135E-2</v>
          </cell>
          <cell r="M27">
            <v>9.9999964237213135E-2</v>
          </cell>
          <cell r="N27">
            <v>9.9999964237213135E-2</v>
          </cell>
          <cell r="O27">
            <v>9.9999964237213135E-2</v>
          </cell>
          <cell r="P27">
            <v>9.9999964237213135E-2</v>
          </cell>
          <cell r="Q27" t="str">
            <v>成型</v>
          </cell>
          <cell r="R27" t="str">
            <v>160T</v>
          </cell>
          <cell r="S27">
            <v>1</v>
          </cell>
          <cell r="T27">
            <v>0.18</v>
          </cell>
          <cell r="U27">
            <v>1</v>
          </cell>
          <cell r="V27">
            <v>0.18</v>
          </cell>
          <cell r="W27">
            <v>0.1799999475479126</v>
          </cell>
          <cell r="X27">
            <v>0.1799999475479126</v>
          </cell>
        </row>
        <row r="28">
          <cell r="B28">
            <v>0.1799999475479126</v>
          </cell>
          <cell r="C28">
            <v>0.1799999475479126</v>
          </cell>
          <cell r="D28">
            <v>0.1799999475479126</v>
          </cell>
          <cell r="E28">
            <v>0.1799999475479126</v>
          </cell>
          <cell r="F28">
            <v>0.1799999475479126</v>
          </cell>
          <cell r="G28">
            <v>0.1799999475479126</v>
          </cell>
          <cell r="H28">
            <v>0.1799999475479126</v>
          </cell>
          <cell r="I28">
            <v>0.1799999475479126</v>
          </cell>
          <cell r="J28">
            <v>0.1799999475479126</v>
          </cell>
          <cell r="K28">
            <v>0.1799999475479126</v>
          </cell>
          <cell r="L28">
            <v>0.1799999475479126</v>
          </cell>
          <cell r="M28">
            <v>0.1799999475479126</v>
          </cell>
          <cell r="N28">
            <v>0.1799999475479126</v>
          </cell>
          <cell r="O28">
            <v>0.1799999475479126</v>
          </cell>
          <cell r="P28">
            <v>0.1799999475479126</v>
          </cell>
          <cell r="Q28" t="str">
            <v>压筋</v>
          </cell>
          <cell r="R28" t="str">
            <v>125T</v>
          </cell>
          <cell r="S28">
            <v>1</v>
          </cell>
          <cell r="T28">
            <v>0.12</v>
          </cell>
          <cell r="U28">
            <v>1</v>
          </cell>
          <cell r="V28">
            <v>0.12</v>
          </cell>
          <cell r="W28">
            <v>0.11999994516372681</v>
          </cell>
          <cell r="X28">
            <v>0.11999994516372681</v>
          </cell>
        </row>
        <row r="29">
          <cell r="B29">
            <v>0.11999994516372681</v>
          </cell>
          <cell r="C29">
            <v>0.11999994516372681</v>
          </cell>
          <cell r="D29">
            <v>0.11999994516372681</v>
          </cell>
          <cell r="E29" t="str">
            <v>材料费合计：</v>
          </cell>
          <cell r="F29">
            <v>0.11999994516372681</v>
          </cell>
          <cell r="G29">
            <v>0.11999994516372681</v>
          </cell>
          <cell r="H29">
            <v>0.11999994516372681</v>
          </cell>
          <cell r="I29">
            <v>0.11999994516372681</v>
          </cell>
          <cell r="J29">
            <v>0.11999994516372681</v>
          </cell>
          <cell r="K29">
            <v>0.11999994516372681</v>
          </cell>
          <cell r="L29">
            <v>0.11999994516372681</v>
          </cell>
          <cell r="M29">
            <v>0.11999994516372681</v>
          </cell>
          <cell r="N29">
            <v>0.11999994516372681</v>
          </cell>
          <cell r="O29">
            <v>0.11999994516372681</v>
          </cell>
          <cell r="P29">
            <v>2.2626400000000002</v>
          </cell>
          <cell r="Q29" t="str">
            <v>加工成本合计：</v>
          </cell>
          <cell r="R29">
            <v>2.2626399993896484</v>
          </cell>
          <cell r="S29">
            <v>2.2626399993896484</v>
          </cell>
          <cell r="T29">
            <v>2.2626399993896484</v>
          </cell>
          <cell r="U29">
            <v>2.2626399993896484</v>
          </cell>
          <cell r="V29">
            <v>0.55000000000000004</v>
          </cell>
          <cell r="W29">
            <v>0.54999971389770508</v>
          </cell>
          <cell r="X29">
            <v>0.54999971389770508</v>
          </cell>
        </row>
        <row r="30">
          <cell r="B30" t="str">
            <v>SLT0010895</v>
          </cell>
          <cell r="C30" t="str">
            <v>一级调节上连接板LH</v>
          </cell>
          <cell r="D30">
            <v>0.54999971389770508</v>
          </cell>
          <cell r="E30" t="str">
            <v>一级调节上连接板LH</v>
          </cell>
          <cell r="F30">
            <v>1</v>
          </cell>
          <cell r="G30" t="str">
            <v>SPFH590</v>
          </cell>
          <cell r="H30">
            <v>226</v>
          </cell>
          <cell r="I30">
            <v>99</v>
          </cell>
          <cell r="J30">
            <v>4</v>
          </cell>
          <cell r="K30">
            <v>0.70299999999999996</v>
          </cell>
          <cell r="L30">
            <v>0.42699999999999999</v>
          </cell>
          <cell r="M30">
            <v>0.27599999999999997</v>
          </cell>
          <cell r="N30">
            <v>5.83</v>
          </cell>
          <cell r="O30">
            <v>2.6</v>
          </cell>
          <cell r="P30">
            <v>3.38089</v>
          </cell>
          <cell r="Q30" t="str">
            <v>落料</v>
          </cell>
          <cell r="R30" t="str">
            <v>250T</v>
          </cell>
          <cell r="S30">
            <v>1</v>
          </cell>
          <cell r="T30">
            <v>0.25</v>
          </cell>
          <cell r="U30">
            <v>1</v>
          </cell>
          <cell r="V30">
            <v>0.25</v>
          </cell>
          <cell r="W30">
            <v>1.1499999999999999</v>
          </cell>
          <cell r="X30">
            <v>4.7275234999999993</v>
          </cell>
        </row>
        <row r="31">
          <cell r="B31">
            <v>4.7275199890136719</v>
          </cell>
          <cell r="C31">
            <v>4.7275199890136719</v>
          </cell>
          <cell r="D31">
            <v>4.7275199890136719</v>
          </cell>
          <cell r="E31">
            <v>4.7275199890136719</v>
          </cell>
          <cell r="F31">
            <v>4.7275199890136719</v>
          </cell>
          <cell r="G31">
            <v>4.7275199890136719</v>
          </cell>
          <cell r="H31">
            <v>4.7275199890136719</v>
          </cell>
          <cell r="I31">
            <v>4.7275199890136719</v>
          </cell>
          <cell r="J31">
            <v>4.7275199890136719</v>
          </cell>
          <cell r="K31">
            <v>4.7275199890136719</v>
          </cell>
          <cell r="L31">
            <v>4.7275199890136719</v>
          </cell>
          <cell r="M31">
            <v>4.7275199890136719</v>
          </cell>
          <cell r="N31">
            <v>4.7275199890136719</v>
          </cell>
          <cell r="O31">
            <v>4.7275199890136719</v>
          </cell>
          <cell r="P31">
            <v>4.7275199890136719</v>
          </cell>
          <cell r="Q31" t="str">
            <v>冲孔</v>
          </cell>
          <cell r="R31" t="str">
            <v>160T</v>
          </cell>
          <cell r="S31">
            <v>1</v>
          </cell>
          <cell r="T31">
            <v>0.15</v>
          </cell>
          <cell r="U31">
            <v>1</v>
          </cell>
          <cell r="V31">
            <v>0.15</v>
          </cell>
          <cell r="W31">
            <v>0.14999997615814209</v>
          </cell>
          <cell r="X31">
            <v>0.14999997615814209</v>
          </cell>
        </row>
        <row r="32">
          <cell r="B32">
            <v>0.14999997615814209</v>
          </cell>
          <cell r="C32">
            <v>0.14999997615814209</v>
          </cell>
          <cell r="D32">
            <v>0.14999997615814209</v>
          </cell>
          <cell r="E32">
            <v>0.14999997615814209</v>
          </cell>
          <cell r="F32">
            <v>0.14999997615814209</v>
          </cell>
          <cell r="G32">
            <v>0.14999997615814209</v>
          </cell>
          <cell r="H32">
            <v>0.14999997615814209</v>
          </cell>
          <cell r="I32">
            <v>0.14999997615814209</v>
          </cell>
          <cell r="J32">
            <v>0.14999997615814209</v>
          </cell>
          <cell r="K32">
            <v>0.14999997615814209</v>
          </cell>
          <cell r="L32">
            <v>0.14999997615814209</v>
          </cell>
          <cell r="M32">
            <v>0.14999997615814209</v>
          </cell>
          <cell r="N32">
            <v>0.14999997615814209</v>
          </cell>
          <cell r="O32">
            <v>0.14999997615814209</v>
          </cell>
          <cell r="P32">
            <v>0.14999997615814209</v>
          </cell>
          <cell r="Q32" t="str">
            <v>冲孔</v>
          </cell>
          <cell r="R32" t="str">
            <v>160T</v>
          </cell>
          <cell r="S32">
            <v>1</v>
          </cell>
          <cell r="T32">
            <v>0.15</v>
          </cell>
          <cell r="U32">
            <v>1</v>
          </cell>
          <cell r="V32">
            <v>0.15</v>
          </cell>
          <cell r="W32">
            <v>0.14999997615814209</v>
          </cell>
          <cell r="X32">
            <v>0.14999997615814209</v>
          </cell>
        </row>
        <row r="33">
          <cell r="B33">
            <v>0.14999997615814209</v>
          </cell>
          <cell r="C33">
            <v>0.14999997615814209</v>
          </cell>
          <cell r="D33">
            <v>0.14999997615814209</v>
          </cell>
          <cell r="E33">
            <v>0.14999997615814209</v>
          </cell>
          <cell r="F33">
            <v>0.14999997615814209</v>
          </cell>
          <cell r="G33">
            <v>0.14999997615814209</v>
          </cell>
          <cell r="H33">
            <v>0.14999997615814209</v>
          </cell>
          <cell r="I33">
            <v>0.14999997615814209</v>
          </cell>
          <cell r="J33">
            <v>0.14999997615814209</v>
          </cell>
          <cell r="K33">
            <v>0.14999997615814209</v>
          </cell>
          <cell r="L33">
            <v>0.14999997615814209</v>
          </cell>
          <cell r="M33">
            <v>0.14999997615814209</v>
          </cell>
          <cell r="N33">
            <v>0.14999997615814209</v>
          </cell>
          <cell r="O33">
            <v>0.14999997615814209</v>
          </cell>
          <cell r="P33">
            <v>0.14999997615814209</v>
          </cell>
          <cell r="Q33" t="str">
            <v>成型</v>
          </cell>
          <cell r="R33" t="str">
            <v>160T</v>
          </cell>
          <cell r="S33">
            <v>1</v>
          </cell>
          <cell r="T33">
            <v>0.18</v>
          </cell>
          <cell r="U33">
            <v>1</v>
          </cell>
          <cell r="V33">
            <v>0.18</v>
          </cell>
          <cell r="W33">
            <v>0.1799999475479126</v>
          </cell>
          <cell r="X33">
            <v>0.1799999475479126</v>
          </cell>
        </row>
        <row r="34">
          <cell r="B34">
            <v>0.1799999475479126</v>
          </cell>
          <cell r="C34">
            <v>0.1799999475479126</v>
          </cell>
          <cell r="D34">
            <v>0.1799999475479126</v>
          </cell>
          <cell r="E34" t="str">
            <v>材料费合计：</v>
          </cell>
          <cell r="F34">
            <v>0.1799999475479126</v>
          </cell>
          <cell r="G34">
            <v>0.1799999475479126</v>
          </cell>
          <cell r="H34">
            <v>0.1799999475479126</v>
          </cell>
          <cell r="I34">
            <v>0.1799999475479126</v>
          </cell>
          <cell r="J34">
            <v>0.1799999475479126</v>
          </cell>
          <cell r="K34">
            <v>0.1799999475479126</v>
          </cell>
          <cell r="L34">
            <v>0.1799999475479126</v>
          </cell>
          <cell r="M34">
            <v>0.1799999475479126</v>
          </cell>
          <cell r="N34">
            <v>0.1799999475479126</v>
          </cell>
          <cell r="O34">
            <v>0.1799999475479126</v>
          </cell>
          <cell r="P34">
            <v>3.38089</v>
          </cell>
          <cell r="Q34" t="str">
            <v>加工成本合计：</v>
          </cell>
          <cell r="R34">
            <v>3.380889892578125</v>
          </cell>
          <cell r="S34">
            <v>3.380889892578125</v>
          </cell>
          <cell r="T34">
            <v>3.380889892578125</v>
          </cell>
          <cell r="U34">
            <v>3.380889892578125</v>
          </cell>
          <cell r="V34">
            <v>0.73</v>
          </cell>
          <cell r="W34">
            <v>0.72999954223632813</v>
          </cell>
          <cell r="X34">
            <v>0.72999954223632813</v>
          </cell>
        </row>
        <row r="35">
          <cell r="B35" t="str">
            <v>SLT0010897</v>
          </cell>
          <cell r="C35" t="str">
            <v>卷簧限位支架焊接总成</v>
          </cell>
          <cell r="D35">
            <v>0.72999954223632813</v>
          </cell>
          <cell r="E35" t="str">
            <v>靠背复位卷簧限位支架</v>
          </cell>
          <cell r="F35">
            <v>1</v>
          </cell>
          <cell r="G35" t="str">
            <v>SPFH590</v>
          </cell>
          <cell r="H35">
            <v>64</v>
          </cell>
          <cell r="I35">
            <v>46</v>
          </cell>
          <cell r="J35">
            <v>3</v>
          </cell>
          <cell r="K35">
            <v>6.9000000000000006E-2</v>
          </cell>
          <cell r="L35">
            <v>3.9E-2</v>
          </cell>
          <cell r="M35">
            <v>3.0000000000000006E-2</v>
          </cell>
          <cell r="N35">
            <v>5.83</v>
          </cell>
          <cell r="O35">
            <v>2.6</v>
          </cell>
          <cell r="P35">
            <v>0.32427</v>
          </cell>
          <cell r="Q35" t="str">
            <v>落料</v>
          </cell>
          <cell r="R35" t="str">
            <v>40T</v>
          </cell>
          <cell r="S35">
            <v>1</v>
          </cell>
          <cell r="T35">
            <v>0.05</v>
          </cell>
          <cell r="U35">
            <v>1</v>
          </cell>
          <cell r="V35">
            <v>0.05</v>
          </cell>
          <cell r="W35">
            <v>1.1499999999999999</v>
          </cell>
          <cell r="X35">
            <v>5.6984339999999989</v>
          </cell>
        </row>
        <row r="36">
          <cell r="B36">
            <v>5.6984329223632813</v>
          </cell>
          <cell r="C36">
            <v>5.6984329223632813</v>
          </cell>
          <cell r="D36">
            <v>5.6984329223632813</v>
          </cell>
          <cell r="E36">
            <v>5.6984329223632813</v>
          </cell>
          <cell r="F36">
            <v>5.6984329223632813</v>
          </cell>
          <cell r="G36">
            <v>5.6984329223632813</v>
          </cell>
          <cell r="H36">
            <v>5.6984329223632813</v>
          </cell>
          <cell r="I36">
            <v>5.6984329223632813</v>
          </cell>
          <cell r="J36">
            <v>5.6984329223632813</v>
          </cell>
          <cell r="K36">
            <v>5.6984329223632813</v>
          </cell>
          <cell r="L36">
            <v>5.6984329223632813</v>
          </cell>
          <cell r="M36">
            <v>5.6984329223632813</v>
          </cell>
          <cell r="N36">
            <v>5.6984329223632813</v>
          </cell>
          <cell r="O36">
            <v>5.6984329223632813</v>
          </cell>
          <cell r="P36">
            <v>5.6984329223632813</v>
          </cell>
          <cell r="Q36" t="str">
            <v>折弯</v>
          </cell>
          <cell r="R36" t="str">
            <v>40T</v>
          </cell>
          <cell r="S36">
            <v>1</v>
          </cell>
          <cell r="T36">
            <v>0.05</v>
          </cell>
          <cell r="U36">
            <v>1</v>
          </cell>
          <cell r="V36">
            <v>0.05</v>
          </cell>
          <cell r="W36">
            <v>4.9999982118606567E-2</v>
          </cell>
          <cell r="X36">
            <v>4.9999982118606567E-2</v>
          </cell>
        </row>
        <row r="37">
          <cell r="B37">
            <v>4.9999982118606567E-2</v>
          </cell>
          <cell r="C37">
            <v>4.9999982118606567E-2</v>
          </cell>
          <cell r="D37">
            <v>4.9999982118606567E-2</v>
          </cell>
          <cell r="E37">
            <v>4.9999982118606567E-2</v>
          </cell>
          <cell r="F37">
            <v>4.9999982118606567E-2</v>
          </cell>
          <cell r="G37">
            <v>4.9999982118606567E-2</v>
          </cell>
          <cell r="H37">
            <v>4.9999982118606567E-2</v>
          </cell>
          <cell r="I37">
            <v>4.9999982118606567E-2</v>
          </cell>
          <cell r="J37">
            <v>4.9999982118606567E-2</v>
          </cell>
          <cell r="K37">
            <v>4.9999982118606567E-2</v>
          </cell>
          <cell r="L37">
            <v>4.9999982118606567E-2</v>
          </cell>
          <cell r="M37">
            <v>4.9999982118606567E-2</v>
          </cell>
          <cell r="N37">
            <v>4.9999982118606567E-2</v>
          </cell>
          <cell r="O37">
            <v>4.9999982118606567E-2</v>
          </cell>
          <cell r="P37">
            <v>4.9999982118606567E-2</v>
          </cell>
          <cell r="Q37" t="str">
            <v>成型</v>
          </cell>
          <cell r="R37" t="str">
            <v>40T</v>
          </cell>
          <cell r="S37">
            <v>1</v>
          </cell>
          <cell r="T37">
            <v>0.05</v>
          </cell>
          <cell r="U37">
            <v>1</v>
          </cell>
          <cell r="V37">
            <v>0.05</v>
          </cell>
          <cell r="W37">
            <v>4.9999982118606567E-2</v>
          </cell>
          <cell r="X37">
            <v>4.9999982118606567E-2</v>
          </cell>
        </row>
        <row r="38">
          <cell r="B38">
            <v>4.9999982118606567E-2</v>
          </cell>
          <cell r="C38">
            <v>4.9999982118606567E-2</v>
          </cell>
          <cell r="D38">
            <v>4.9999982118606567E-2</v>
          </cell>
          <cell r="E38">
            <v>4.9999982118606567E-2</v>
          </cell>
          <cell r="F38">
            <v>4.9999982118606567E-2</v>
          </cell>
          <cell r="G38">
            <v>4.9999982118606567E-2</v>
          </cell>
          <cell r="H38">
            <v>4.9999982118606567E-2</v>
          </cell>
          <cell r="I38">
            <v>4.9999982118606567E-2</v>
          </cell>
          <cell r="J38">
            <v>4.9999982118606567E-2</v>
          </cell>
          <cell r="K38">
            <v>4.9999982118606567E-2</v>
          </cell>
          <cell r="L38">
            <v>4.9999982118606567E-2</v>
          </cell>
          <cell r="M38">
            <v>4.9999982118606567E-2</v>
          </cell>
          <cell r="N38">
            <v>4.9999982118606567E-2</v>
          </cell>
          <cell r="O38">
            <v>4.9999982118606567E-2</v>
          </cell>
          <cell r="P38">
            <v>4.9999982118606567E-2</v>
          </cell>
          <cell r="Q38" t="str">
            <v>冲孔</v>
          </cell>
          <cell r="R38" t="str">
            <v>40T</v>
          </cell>
          <cell r="S38">
            <v>1</v>
          </cell>
          <cell r="T38">
            <v>0.05</v>
          </cell>
          <cell r="U38">
            <v>1</v>
          </cell>
          <cell r="V38">
            <v>0.05</v>
          </cell>
          <cell r="W38">
            <v>4.9999982118606567E-2</v>
          </cell>
          <cell r="X38">
            <v>4.9999982118606567E-2</v>
          </cell>
        </row>
        <row r="39">
          <cell r="B39">
            <v>4.9999982118606567E-2</v>
          </cell>
          <cell r="C39">
            <v>4.9999982118606567E-2</v>
          </cell>
          <cell r="D39">
            <v>4.9999982118606567E-2</v>
          </cell>
          <cell r="E39" t="str">
            <v>一级调节上连接板LH</v>
          </cell>
          <cell r="F39">
            <v>1</v>
          </cell>
          <cell r="G39" t="str">
            <v>SPFH590</v>
          </cell>
          <cell r="H39">
            <v>226</v>
          </cell>
          <cell r="I39">
            <v>99</v>
          </cell>
          <cell r="J39">
            <v>4</v>
          </cell>
          <cell r="K39">
            <v>0.70299999999999996</v>
          </cell>
          <cell r="L39">
            <v>0.42699999999999999</v>
          </cell>
          <cell r="M39">
            <v>0.27599999999999997</v>
          </cell>
          <cell r="N39">
            <v>5.83</v>
          </cell>
          <cell r="O39">
            <v>2.6</v>
          </cell>
          <cell r="P39">
            <v>3.38089</v>
          </cell>
          <cell r="Q39" t="str">
            <v>落料</v>
          </cell>
          <cell r="R39" t="str">
            <v>250T</v>
          </cell>
          <cell r="S39">
            <v>1</v>
          </cell>
          <cell r="T39">
            <v>0.25</v>
          </cell>
          <cell r="U39">
            <v>1</v>
          </cell>
          <cell r="V39">
            <v>0.25</v>
          </cell>
          <cell r="W39">
            <v>0.25</v>
          </cell>
          <cell r="X39">
            <v>0.25</v>
          </cell>
        </row>
        <row r="40">
          <cell r="B40">
            <v>0.25</v>
          </cell>
          <cell r="C40">
            <v>0.25</v>
          </cell>
          <cell r="D40">
            <v>0.25</v>
          </cell>
          <cell r="E40">
            <v>0.25</v>
          </cell>
          <cell r="F40">
            <v>0.25</v>
          </cell>
          <cell r="G40">
            <v>0.25</v>
          </cell>
          <cell r="H40">
            <v>0.25</v>
          </cell>
          <cell r="I40">
            <v>0.25</v>
          </cell>
          <cell r="J40">
            <v>0.25</v>
          </cell>
          <cell r="K40">
            <v>0.25</v>
          </cell>
          <cell r="L40">
            <v>0.25</v>
          </cell>
          <cell r="M40">
            <v>0.25</v>
          </cell>
          <cell r="N40">
            <v>0.25</v>
          </cell>
          <cell r="O40">
            <v>0.25</v>
          </cell>
          <cell r="P40">
            <v>0.25</v>
          </cell>
          <cell r="Q40" t="str">
            <v>冲孔</v>
          </cell>
          <cell r="R40" t="str">
            <v>160T</v>
          </cell>
          <cell r="S40">
            <v>1</v>
          </cell>
          <cell r="T40">
            <v>0.15</v>
          </cell>
          <cell r="U40">
            <v>1</v>
          </cell>
          <cell r="V40">
            <v>0.15</v>
          </cell>
          <cell r="W40">
            <v>0.14999997615814209</v>
          </cell>
          <cell r="X40">
            <v>0.14999997615814209</v>
          </cell>
        </row>
        <row r="41">
          <cell r="B41">
            <v>0.14999997615814209</v>
          </cell>
          <cell r="C41">
            <v>0.14999997615814209</v>
          </cell>
          <cell r="D41">
            <v>0.14999997615814209</v>
          </cell>
          <cell r="E41">
            <v>0.14999997615814209</v>
          </cell>
          <cell r="F41">
            <v>0.14999997615814209</v>
          </cell>
          <cell r="G41">
            <v>0.14999997615814209</v>
          </cell>
          <cell r="H41">
            <v>0.14999997615814209</v>
          </cell>
          <cell r="I41">
            <v>0.14999997615814209</v>
          </cell>
          <cell r="J41">
            <v>0.14999997615814209</v>
          </cell>
          <cell r="K41">
            <v>0.14999997615814209</v>
          </cell>
          <cell r="L41">
            <v>0.14999997615814209</v>
          </cell>
          <cell r="M41">
            <v>0.14999997615814209</v>
          </cell>
          <cell r="N41">
            <v>0.14999997615814209</v>
          </cell>
          <cell r="O41">
            <v>0.14999997615814209</v>
          </cell>
          <cell r="P41">
            <v>0.14999997615814209</v>
          </cell>
          <cell r="Q41" t="str">
            <v>冲孔</v>
          </cell>
          <cell r="R41" t="str">
            <v>160T</v>
          </cell>
          <cell r="S41">
            <v>1</v>
          </cell>
          <cell r="T41">
            <v>0.15</v>
          </cell>
          <cell r="U41">
            <v>1</v>
          </cell>
          <cell r="V41">
            <v>0.15</v>
          </cell>
          <cell r="W41">
            <v>0.14999997615814209</v>
          </cell>
          <cell r="X41">
            <v>0.14999997615814209</v>
          </cell>
        </row>
        <row r="42">
          <cell r="B42">
            <v>0.14999997615814209</v>
          </cell>
          <cell r="C42">
            <v>0.14999997615814209</v>
          </cell>
          <cell r="D42">
            <v>0.14999997615814209</v>
          </cell>
          <cell r="E42">
            <v>0.14999997615814209</v>
          </cell>
          <cell r="F42">
            <v>0.14999997615814209</v>
          </cell>
          <cell r="G42">
            <v>0.14999997615814209</v>
          </cell>
          <cell r="H42">
            <v>0.14999997615814209</v>
          </cell>
          <cell r="I42">
            <v>0.14999997615814209</v>
          </cell>
          <cell r="J42">
            <v>0.14999997615814209</v>
          </cell>
          <cell r="K42">
            <v>0.14999997615814209</v>
          </cell>
          <cell r="L42">
            <v>0.14999997615814209</v>
          </cell>
          <cell r="M42">
            <v>0.14999997615814209</v>
          </cell>
          <cell r="N42">
            <v>0.14999997615814209</v>
          </cell>
          <cell r="O42">
            <v>0.14999997615814209</v>
          </cell>
          <cell r="P42">
            <v>0.14999997615814209</v>
          </cell>
          <cell r="Q42" t="str">
            <v>成型</v>
          </cell>
          <cell r="R42" t="str">
            <v>160T</v>
          </cell>
          <cell r="S42">
            <v>1</v>
          </cell>
          <cell r="T42">
            <v>0.18</v>
          </cell>
          <cell r="U42">
            <v>1</v>
          </cell>
          <cell r="V42">
            <v>0.18</v>
          </cell>
          <cell r="W42">
            <v>0.1799999475479126</v>
          </cell>
          <cell r="X42">
            <v>0.1799999475479126</v>
          </cell>
        </row>
        <row r="43">
          <cell r="B43">
            <v>0.1799999475479126</v>
          </cell>
          <cell r="C43">
            <v>0.1799999475479126</v>
          </cell>
          <cell r="D43">
            <v>0.1799999475479126</v>
          </cell>
          <cell r="E43">
            <v>0.1799999475479126</v>
          </cell>
          <cell r="F43">
            <v>0.1799999475479126</v>
          </cell>
          <cell r="G43">
            <v>0.1799999475479126</v>
          </cell>
          <cell r="H43">
            <v>0.1799999475479126</v>
          </cell>
          <cell r="I43">
            <v>0.1799999475479126</v>
          </cell>
          <cell r="J43">
            <v>0.1799999475479126</v>
          </cell>
          <cell r="K43">
            <v>0.1799999475479126</v>
          </cell>
          <cell r="L43">
            <v>0.1799999475479126</v>
          </cell>
          <cell r="M43">
            <v>0.1799999475479126</v>
          </cell>
          <cell r="N43">
            <v>0.1799999475479126</v>
          </cell>
          <cell r="O43">
            <v>0.1799999475479126</v>
          </cell>
          <cell r="P43">
            <v>0.1799999475479126</v>
          </cell>
          <cell r="Q43" t="str">
            <v>焊接</v>
          </cell>
          <cell r="R43">
            <v>0.1799999475479126</v>
          </cell>
          <cell r="S43">
            <v>4</v>
          </cell>
          <cell r="T43">
            <v>0.08</v>
          </cell>
          <cell r="U43">
            <v>1</v>
          </cell>
          <cell r="V43">
            <v>0.32</v>
          </cell>
          <cell r="W43">
            <v>0.31999993324279785</v>
          </cell>
          <cell r="X43">
            <v>0.31999993324279785</v>
          </cell>
        </row>
        <row r="44">
          <cell r="B44">
            <v>0.31999993324279785</v>
          </cell>
          <cell r="C44">
            <v>0.31999993324279785</v>
          </cell>
          <cell r="D44">
            <v>0.31999993324279785</v>
          </cell>
          <cell r="E44" t="str">
            <v>材料费合计：</v>
          </cell>
          <cell r="F44">
            <v>0.31999993324279785</v>
          </cell>
          <cell r="G44">
            <v>0.31999993324279785</v>
          </cell>
          <cell r="H44">
            <v>0.31999993324279785</v>
          </cell>
          <cell r="I44">
            <v>0.31999993324279785</v>
          </cell>
          <cell r="J44">
            <v>0.31999993324279785</v>
          </cell>
          <cell r="K44">
            <v>0.31999993324279785</v>
          </cell>
          <cell r="L44">
            <v>0.31999993324279785</v>
          </cell>
          <cell r="M44">
            <v>0.31999993324279785</v>
          </cell>
          <cell r="N44">
            <v>0.31999993324279785</v>
          </cell>
          <cell r="O44">
            <v>0.31999993324279785</v>
          </cell>
          <cell r="P44">
            <v>3.7051599999999998</v>
          </cell>
          <cell r="Q44" t="str">
            <v>加工成本合计：</v>
          </cell>
          <cell r="R44">
            <v>3.7051582336425781</v>
          </cell>
          <cell r="S44">
            <v>3.7051582336425781</v>
          </cell>
          <cell r="T44">
            <v>3.7051582336425781</v>
          </cell>
          <cell r="U44">
            <v>3.7051582336425781</v>
          </cell>
          <cell r="V44">
            <v>1.25</v>
          </cell>
          <cell r="W44">
            <v>1.25</v>
          </cell>
          <cell r="X44">
            <v>1.25</v>
          </cell>
        </row>
        <row r="45">
          <cell r="B45" t="str">
            <v>SLT0010898</v>
          </cell>
          <cell r="C45" t="str">
            <v>靠背一级调节下边板LH</v>
          </cell>
          <cell r="D45">
            <v>1.25</v>
          </cell>
          <cell r="E45" t="str">
            <v>靠背一级调节下边板LH</v>
          </cell>
          <cell r="F45">
            <v>1</v>
          </cell>
          <cell r="G45" t="str">
            <v>SPFH590</v>
          </cell>
          <cell r="H45">
            <v>282</v>
          </cell>
          <cell r="I45">
            <v>147</v>
          </cell>
          <cell r="J45">
            <v>3</v>
          </cell>
          <cell r="K45">
            <v>0.97748531999999999</v>
          </cell>
          <cell r="L45">
            <v>0.59599999999999997</v>
          </cell>
          <cell r="M45">
            <v>0.38148532000000002</v>
          </cell>
          <cell r="N45">
            <v>5.83</v>
          </cell>
          <cell r="O45">
            <v>2.6</v>
          </cell>
          <cell r="P45">
            <v>4.7068775836000007</v>
          </cell>
          <cell r="Q45" t="str">
            <v>落冲</v>
          </cell>
          <cell r="R45" t="str">
            <v>250T</v>
          </cell>
          <cell r="S45">
            <v>1</v>
          </cell>
          <cell r="T45">
            <v>0.25</v>
          </cell>
          <cell r="U45">
            <v>1</v>
          </cell>
          <cell r="V45">
            <v>0.25</v>
          </cell>
          <cell r="W45">
            <v>1.1499999999999999</v>
          </cell>
          <cell r="X45">
            <v>6.3329092211400004</v>
          </cell>
        </row>
        <row r="46">
          <cell r="B46">
            <v>6.3329086303710938</v>
          </cell>
          <cell r="C46">
            <v>6.3329086303710938</v>
          </cell>
          <cell r="D46">
            <v>6.3329086303710938</v>
          </cell>
          <cell r="E46">
            <v>6.3329086303710938</v>
          </cell>
          <cell r="F46">
            <v>6.3329086303710938</v>
          </cell>
          <cell r="G46">
            <v>6.3329086303710938</v>
          </cell>
          <cell r="H46">
            <v>6.3329086303710938</v>
          </cell>
          <cell r="I46">
            <v>6.3329086303710938</v>
          </cell>
          <cell r="J46">
            <v>6.3329086303710938</v>
          </cell>
          <cell r="K46">
            <v>6.3329086303710938</v>
          </cell>
          <cell r="L46">
            <v>6.3329086303710938</v>
          </cell>
          <cell r="M46">
            <v>6.3329086303710938</v>
          </cell>
          <cell r="N46">
            <v>6.3329086303710938</v>
          </cell>
          <cell r="O46">
            <v>6.3329086303710938</v>
          </cell>
          <cell r="P46">
            <v>6.3329086303710938</v>
          </cell>
          <cell r="Q46" t="str">
            <v>冲孔</v>
          </cell>
          <cell r="R46" t="str">
            <v>125T</v>
          </cell>
          <cell r="S46">
            <v>1</v>
          </cell>
          <cell r="T46">
            <v>0.12</v>
          </cell>
          <cell r="U46">
            <v>1</v>
          </cell>
          <cell r="V46">
            <v>0.12</v>
          </cell>
          <cell r="W46">
            <v>0.11999994516372681</v>
          </cell>
          <cell r="X46">
            <v>0.11999994516372681</v>
          </cell>
        </row>
        <row r="47">
          <cell r="B47">
            <v>0.11999994516372681</v>
          </cell>
          <cell r="C47">
            <v>0.11999994516372681</v>
          </cell>
          <cell r="D47">
            <v>0.11999994516372681</v>
          </cell>
          <cell r="E47">
            <v>0.11999994516372681</v>
          </cell>
          <cell r="F47">
            <v>0.11999994516372681</v>
          </cell>
          <cell r="G47">
            <v>0.11999994516372681</v>
          </cell>
          <cell r="H47">
            <v>0.11999994516372681</v>
          </cell>
          <cell r="I47">
            <v>0.11999994516372681</v>
          </cell>
          <cell r="J47">
            <v>0.11999994516372681</v>
          </cell>
          <cell r="K47">
            <v>0.11999994516372681</v>
          </cell>
          <cell r="L47">
            <v>0.11999994516372681</v>
          </cell>
          <cell r="M47">
            <v>0.11999994516372681</v>
          </cell>
          <cell r="N47">
            <v>0.11999994516372681</v>
          </cell>
          <cell r="O47">
            <v>0.11999994516372681</v>
          </cell>
          <cell r="P47">
            <v>0.11999994516372681</v>
          </cell>
          <cell r="Q47" t="str">
            <v>成型</v>
          </cell>
          <cell r="R47" t="str">
            <v>200T</v>
          </cell>
          <cell r="S47">
            <v>1</v>
          </cell>
          <cell r="T47">
            <v>0.25</v>
          </cell>
          <cell r="U47">
            <v>1</v>
          </cell>
          <cell r="V47">
            <v>0.25</v>
          </cell>
          <cell r="W47">
            <v>0.25</v>
          </cell>
          <cell r="X47">
            <v>0.25</v>
          </cell>
        </row>
        <row r="48">
          <cell r="B48">
            <v>0.25</v>
          </cell>
          <cell r="C48">
            <v>0.25</v>
          </cell>
          <cell r="D48">
            <v>0.25</v>
          </cell>
          <cell r="E48">
            <v>0.25</v>
          </cell>
          <cell r="F48">
            <v>0.25</v>
          </cell>
          <cell r="G48">
            <v>0.25</v>
          </cell>
          <cell r="H48">
            <v>0.25</v>
          </cell>
          <cell r="I48">
            <v>0.25</v>
          </cell>
          <cell r="J48">
            <v>0.25</v>
          </cell>
          <cell r="K48">
            <v>0.25</v>
          </cell>
          <cell r="L48">
            <v>0.25</v>
          </cell>
          <cell r="M48">
            <v>0.25</v>
          </cell>
          <cell r="N48">
            <v>0.25</v>
          </cell>
          <cell r="O48">
            <v>0.25</v>
          </cell>
          <cell r="P48">
            <v>0.25</v>
          </cell>
          <cell r="Q48" t="str">
            <v>成型</v>
          </cell>
          <cell r="R48" t="str">
            <v>160T</v>
          </cell>
          <cell r="S48">
            <v>1</v>
          </cell>
          <cell r="T48">
            <v>0.18</v>
          </cell>
          <cell r="U48">
            <v>1</v>
          </cell>
          <cell r="V48">
            <v>0.18</v>
          </cell>
          <cell r="W48">
            <v>0.1799999475479126</v>
          </cell>
          <cell r="X48">
            <v>0.1799999475479126</v>
          </cell>
        </row>
        <row r="49">
          <cell r="B49">
            <v>0.1799999475479126</v>
          </cell>
          <cell r="C49">
            <v>0.1799999475479126</v>
          </cell>
          <cell r="D49">
            <v>0.1799999475479126</v>
          </cell>
          <cell r="E49" t="str">
            <v>材料费合计：</v>
          </cell>
          <cell r="F49">
            <v>0.1799999475479126</v>
          </cell>
          <cell r="G49">
            <v>0.1799999475479126</v>
          </cell>
          <cell r="H49">
            <v>0.1799999475479126</v>
          </cell>
          <cell r="I49">
            <v>0.1799999475479126</v>
          </cell>
          <cell r="J49">
            <v>0.1799999475479126</v>
          </cell>
          <cell r="K49">
            <v>0.1799999475479126</v>
          </cell>
          <cell r="L49">
            <v>0.1799999475479126</v>
          </cell>
          <cell r="M49">
            <v>0.1799999475479126</v>
          </cell>
          <cell r="N49">
            <v>0.1799999475479126</v>
          </cell>
          <cell r="O49">
            <v>0.1799999475479126</v>
          </cell>
          <cell r="P49">
            <v>4.7068775836000007</v>
          </cell>
          <cell r="Q49" t="str">
            <v>加工成本合计：</v>
          </cell>
          <cell r="R49">
            <v>4.7068748474121094</v>
          </cell>
          <cell r="S49">
            <v>4.7068748474121094</v>
          </cell>
          <cell r="T49">
            <v>4.7068748474121094</v>
          </cell>
          <cell r="U49">
            <v>4.7068748474121094</v>
          </cell>
          <cell r="V49">
            <v>0.8</v>
          </cell>
          <cell r="W49">
            <v>0.79999971389770508</v>
          </cell>
          <cell r="X49">
            <v>0.79999971389770508</v>
          </cell>
        </row>
        <row r="50">
          <cell r="B50" t="str">
            <v>SLT0010899</v>
          </cell>
          <cell r="C50" t="str">
            <v>一级调节上连接板铆接总成</v>
          </cell>
          <cell r="D50">
            <v>0.79999971389770508</v>
          </cell>
          <cell r="E50" t="str">
            <v>一级调节上连接板RH</v>
          </cell>
          <cell r="F50">
            <v>1</v>
          </cell>
          <cell r="G50" t="str">
            <v>SPFH590</v>
          </cell>
          <cell r="H50">
            <v>225</v>
          </cell>
          <cell r="I50">
            <v>96</v>
          </cell>
          <cell r="J50">
            <v>3</v>
          </cell>
          <cell r="K50">
            <v>0.50900000000000001</v>
          </cell>
          <cell r="L50">
            <v>0.33800000000000002</v>
          </cell>
          <cell r="M50">
            <v>0.17099999999999999</v>
          </cell>
          <cell r="N50">
            <v>5.83</v>
          </cell>
          <cell r="O50">
            <v>2.6</v>
          </cell>
          <cell r="P50">
            <v>2.5228700000000002</v>
          </cell>
          <cell r="Q50" t="str">
            <v>落料</v>
          </cell>
          <cell r="R50" t="str">
            <v>200T</v>
          </cell>
          <cell r="S50">
            <v>1</v>
          </cell>
          <cell r="T50">
            <v>0.2</v>
          </cell>
          <cell r="U50">
            <v>1</v>
          </cell>
          <cell r="V50">
            <v>0.2</v>
          </cell>
          <cell r="W50">
            <v>1.1499999999999999</v>
          </cell>
          <cell r="X50">
            <v>4.1318004999999998</v>
          </cell>
        </row>
        <row r="51">
          <cell r="B51">
            <v>4.1317977905273438</v>
          </cell>
          <cell r="C51">
            <v>4.1317977905273438</v>
          </cell>
          <cell r="D51">
            <v>4.1317977905273438</v>
          </cell>
          <cell r="E51" t="str">
            <v>中排独立软带轴承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0.34</v>
          </cell>
          <cell r="O51">
            <v>0.33999991416931152</v>
          </cell>
          <cell r="P51">
            <v>0.34</v>
          </cell>
          <cell r="Q51" t="str">
            <v>冲孔</v>
          </cell>
          <cell r="R51" t="str">
            <v>100T</v>
          </cell>
          <cell r="S51">
            <v>1</v>
          </cell>
          <cell r="T51">
            <v>0.1</v>
          </cell>
          <cell r="U51">
            <v>1</v>
          </cell>
          <cell r="V51">
            <v>0.1</v>
          </cell>
          <cell r="W51">
            <v>9.9999964237213135E-2</v>
          </cell>
          <cell r="X51">
            <v>9.9999964237213135E-2</v>
          </cell>
        </row>
        <row r="52">
          <cell r="B52">
            <v>9.9999964237213135E-2</v>
          </cell>
          <cell r="C52">
            <v>9.9999964237213135E-2</v>
          </cell>
          <cell r="D52">
            <v>9.9999964237213135E-2</v>
          </cell>
          <cell r="E52">
            <v>9.9999964237213135E-2</v>
          </cell>
          <cell r="F52">
            <v>9.9999964237213135E-2</v>
          </cell>
          <cell r="G52">
            <v>9.9999964237213135E-2</v>
          </cell>
          <cell r="H52">
            <v>9.9999964237213135E-2</v>
          </cell>
          <cell r="I52">
            <v>9.9999964237213135E-2</v>
          </cell>
          <cell r="J52">
            <v>9.9999964237213135E-2</v>
          </cell>
          <cell r="K52">
            <v>9.9999964237213135E-2</v>
          </cell>
          <cell r="L52">
            <v>9.9999964237213135E-2</v>
          </cell>
          <cell r="M52">
            <v>9.9999964237213135E-2</v>
          </cell>
          <cell r="N52">
            <v>9.9999964237213135E-2</v>
          </cell>
          <cell r="O52">
            <v>9.9999964237213135E-2</v>
          </cell>
          <cell r="P52">
            <v>9.9999964237213135E-2</v>
          </cell>
          <cell r="Q52" t="str">
            <v>冲孔</v>
          </cell>
          <cell r="R52" t="str">
            <v>80T</v>
          </cell>
          <cell r="S52">
            <v>1</v>
          </cell>
          <cell r="T52">
            <v>0.08</v>
          </cell>
          <cell r="U52">
            <v>1</v>
          </cell>
          <cell r="V52">
            <v>0.08</v>
          </cell>
          <cell r="W52">
            <v>7.9999983310699463E-2</v>
          </cell>
          <cell r="X52">
            <v>7.9999983310699463E-2</v>
          </cell>
        </row>
        <row r="53">
          <cell r="B53">
            <v>7.9999983310699463E-2</v>
          </cell>
          <cell r="C53">
            <v>7.9999983310699463E-2</v>
          </cell>
          <cell r="D53">
            <v>7.9999983310699463E-2</v>
          </cell>
          <cell r="E53">
            <v>7.9999983310699463E-2</v>
          </cell>
          <cell r="F53">
            <v>7.9999983310699463E-2</v>
          </cell>
          <cell r="G53">
            <v>7.9999983310699463E-2</v>
          </cell>
          <cell r="H53">
            <v>7.9999983310699463E-2</v>
          </cell>
          <cell r="I53">
            <v>7.9999983310699463E-2</v>
          </cell>
          <cell r="J53">
            <v>7.9999983310699463E-2</v>
          </cell>
          <cell r="K53">
            <v>7.9999983310699463E-2</v>
          </cell>
          <cell r="L53">
            <v>7.9999983310699463E-2</v>
          </cell>
          <cell r="M53">
            <v>7.9999983310699463E-2</v>
          </cell>
          <cell r="N53">
            <v>7.9999983310699463E-2</v>
          </cell>
          <cell r="O53">
            <v>7.9999983310699463E-2</v>
          </cell>
          <cell r="P53">
            <v>7.9999983310699463E-2</v>
          </cell>
          <cell r="Q53" t="str">
            <v>成型</v>
          </cell>
          <cell r="R53" t="str">
            <v>200T</v>
          </cell>
          <cell r="S53">
            <v>1</v>
          </cell>
          <cell r="T53">
            <v>0.25</v>
          </cell>
          <cell r="U53">
            <v>1</v>
          </cell>
          <cell r="V53">
            <v>0.25</v>
          </cell>
          <cell r="W53">
            <v>0.25</v>
          </cell>
          <cell r="X53">
            <v>0.25</v>
          </cell>
        </row>
        <row r="54">
          <cell r="B54">
            <v>0.25</v>
          </cell>
          <cell r="C54">
            <v>0.25</v>
          </cell>
          <cell r="D54">
            <v>0.25</v>
          </cell>
          <cell r="E54">
            <v>0.25</v>
          </cell>
          <cell r="F54">
            <v>0.25</v>
          </cell>
          <cell r="G54">
            <v>0.25</v>
          </cell>
          <cell r="H54">
            <v>0.25</v>
          </cell>
          <cell r="I54">
            <v>0.25</v>
          </cell>
          <cell r="J54">
            <v>0.25</v>
          </cell>
          <cell r="K54">
            <v>0.25</v>
          </cell>
          <cell r="L54">
            <v>0.25</v>
          </cell>
          <cell r="M54">
            <v>0.25</v>
          </cell>
          <cell r="N54">
            <v>0.25</v>
          </cell>
          <cell r="O54">
            <v>0.25</v>
          </cell>
          <cell r="P54">
            <v>0.25</v>
          </cell>
          <cell r="Q54" t="str">
            <v>铆接</v>
          </cell>
          <cell r="R54">
            <v>0.25</v>
          </cell>
          <cell r="S54">
            <v>1</v>
          </cell>
          <cell r="T54">
            <v>0.1</v>
          </cell>
          <cell r="U54">
            <v>1</v>
          </cell>
          <cell r="V54">
            <v>0.1</v>
          </cell>
          <cell r="W54">
            <v>9.9999964237213135E-2</v>
          </cell>
          <cell r="X54">
            <v>9.9999964237213135E-2</v>
          </cell>
        </row>
        <row r="55">
          <cell r="B55">
            <v>9.9999964237213135E-2</v>
          </cell>
          <cell r="C55">
            <v>9.9999964237213135E-2</v>
          </cell>
          <cell r="D55">
            <v>9.9999964237213135E-2</v>
          </cell>
          <cell r="E55" t="str">
            <v>材料费合计：</v>
          </cell>
          <cell r="F55">
            <v>9.9999964237213135E-2</v>
          </cell>
          <cell r="G55">
            <v>9.9999964237213135E-2</v>
          </cell>
          <cell r="H55">
            <v>9.9999964237213135E-2</v>
          </cell>
          <cell r="I55">
            <v>9.9999964237213135E-2</v>
          </cell>
          <cell r="J55">
            <v>9.9999964237213135E-2</v>
          </cell>
          <cell r="K55">
            <v>9.9999964237213135E-2</v>
          </cell>
          <cell r="L55">
            <v>9.9999964237213135E-2</v>
          </cell>
          <cell r="M55">
            <v>9.9999964237213135E-2</v>
          </cell>
          <cell r="N55">
            <v>9.9999964237213135E-2</v>
          </cell>
          <cell r="O55">
            <v>9.9999964237213135E-2</v>
          </cell>
          <cell r="P55">
            <v>2.86287</v>
          </cell>
          <cell r="Q55" t="str">
            <v>加工成本合计：</v>
          </cell>
          <cell r="R55">
            <v>2.8628692626953125</v>
          </cell>
          <cell r="S55">
            <v>2.8628692626953125</v>
          </cell>
          <cell r="T55">
            <v>2.8628692626953125</v>
          </cell>
          <cell r="U55">
            <v>2.8628692626953125</v>
          </cell>
          <cell r="V55">
            <v>0.73000000000000009</v>
          </cell>
          <cell r="W55">
            <v>0.72999954223632813</v>
          </cell>
          <cell r="X55">
            <v>0.72999954223632813</v>
          </cell>
        </row>
        <row r="56">
          <cell r="B56" t="str">
            <v>SLT0010901</v>
          </cell>
          <cell r="C56" t="str">
            <v>一级调节右旁接板焊接总成</v>
          </cell>
          <cell r="D56">
            <v>0.72999954223632813</v>
          </cell>
          <cell r="E56" t="str">
            <v>靠背一级调节下边板RH</v>
          </cell>
          <cell r="F56">
            <v>1</v>
          </cell>
          <cell r="G56" t="str">
            <v>QStE500TM</v>
          </cell>
          <cell r="H56">
            <v>182</v>
          </cell>
          <cell r="I56">
            <v>118</v>
          </cell>
          <cell r="J56">
            <v>2.5</v>
          </cell>
          <cell r="K56">
            <v>0.42199999999999999</v>
          </cell>
          <cell r="L56">
            <v>0.39600000000000002</v>
          </cell>
          <cell r="M56">
            <v>2.5999999999999968E-2</v>
          </cell>
          <cell r="N56">
            <v>5.83</v>
          </cell>
          <cell r="O56">
            <v>2.6</v>
          </cell>
          <cell r="P56">
            <v>2.3926599999999998</v>
          </cell>
          <cell r="Q56" t="str">
            <v>落冲</v>
          </cell>
          <cell r="R56" t="str">
            <v>200T</v>
          </cell>
          <cell r="S56">
            <v>1</v>
          </cell>
          <cell r="T56">
            <v>0.2</v>
          </cell>
          <cell r="U56">
            <v>1</v>
          </cell>
          <cell r="V56">
            <v>0.2</v>
          </cell>
          <cell r="W56">
            <v>1.1499999999999999</v>
          </cell>
          <cell r="X56">
            <v>4.4846089999999998</v>
          </cell>
        </row>
        <row r="57">
          <cell r="B57">
            <v>4.4846076965332031</v>
          </cell>
          <cell r="C57">
            <v>4.4846076965332031</v>
          </cell>
          <cell r="D57">
            <v>4.4846076965332031</v>
          </cell>
          <cell r="E57">
            <v>4.4846076965332031</v>
          </cell>
          <cell r="F57">
            <v>4.4846076965332031</v>
          </cell>
          <cell r="G57">
            <v>4.4846076965332031</v>
          </cell>
          <cell r="H57">
            <v>4.4846076965332031</v>
          </cell>
          <cell r="I57">
            <v>4.4846076965332031</v>
          </cell>
          <cell r="J57">
            <v>4.4846076965332031</v>
          </cell>
          <cell r="K57">
            <v>4.4846076965332031</v>
          </cell>
          <cell r="L57">
            <v>4.4846076965332031</v>
          </cell>
          <cell r="M57">
            <v>4.4846076965332031</v>
          </cell>
          <cell r="N57">
            <v>4.4846076965332031</v>
          </cell>
          <cell r="O57">
            <v>4.4846076965332031</v>
          </cell>
          <cell r="P57">
            <v>4.4846076965332031</v>
          </cell>
          <cell r="Q57" t="str">
            <v>冲孔</v>
          </cell>
          <cell r="R57" t="str">
            <v>125T</v>
          </cell>
          <cell r="S57">
            <v>1</v>
          </cell>
          <cell r="T57">
            <v>0.12</v>
          </cell>
          <cell r="U57">
            <v>1</v>
          </cell>
          <cell r="V57">
            <v>0.12</v>
          </cell>
          <cell r="W57">
            <v>0.11999994516372681</v>
          </cell>
          <cell r="X57">
            <v>0.11999994516372681</v>
          </cell>
        </row>
        <row r="58">
          <cell r="B58">
            <v>0.11999994516372681</v>
          </cell>
          <cell r="C58">
            <v>0.11999994516372681</v>
          </cell>
          <cell r="D58">
            <v>0.11999994516372681</v>
          </cell>
          <cell r="E58" t="str">
            <v>7/16'螺母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0.32</v>
          </cell>
          <cell r="O58">
            <v>0.31999993324279785</v>
          </cell>
          <cell r="P58">
            <v>0.32</v>
          </cell>
          <cell r="Q58" t="str">
            <v>成型</v>
          </cell>
          <cell r="R58" t="str">
            <v>200T</v>
          </cell>
          <cell r="S58">
            <v>1</v>
          </cell>
          <cell r="T58">
            <v>0.25</v>
          </cell>
          <cell r="U58">
            <v>1</v>
          </cell>
          <cell r="V58">
            <v>0.25</v>
          </cell>
          <cell r="W58">
            <v>0.25</v>
          </cell>
          <cell r="X58">
            <v>0.25</v>
          </cell>
        </row>
        <row r="59">
          <cell r="B59">
            <v>0.25</v>
          </cell>
          <cell r="C59">
            <v>0.25</v>
          </cell>
          <cell r="D59">
            <v>0.25</v>
          </cell>
          <cell r="E59">
            <v>0.25</v>
          </cell>
          <cell r="F59">
            <v>0.25</v>
          </cell>
          <cell r="G59">
            <v>0.25</v>
          </cell>
          <cell r="H59">
            <v>0.25</v>
          </cell>
          <cell r="I59">
            <v>0.25</v>
          </cell>
          <cell r="J59">
            <v>0.25</v>
          </cell>
          <cell r="K59">
            <v>0.25</v>
          </cell>
          <cell r="L59">
            <v>0.25</v>
          </cell>
          <cell r="M59">
            <v>0.25</v>
          </cell>
          <cell r="N59">
            <v>0.25</v>
          </cell>
          <cell r="O59">
            <v>0.25</v>
          </cell>
          <cell r="P59">
            <v>0.25</v>
          </cell>
          <cell r="Q59" t="str">
            <v>成型</v>
          </cell>
          <cell r="R59" t="str">
            <v>160T</v>
          </cell>
          <cell r="S59">
            <v>1</v>
          </cell>
          <cell r="T59">
            <v>0.18</v>
          </cell>
          <cell r="U59">
            <v>1</v>
          </cell>
          <cell r="V59">
            <v>0.18</v>
          </cell>
          <cell r="W59">
            <v>0.1799999475479126</v>
          </cell>
          <cell r="X59">
            <v>0.1799999475479126</v>
          </cell>
        </row>
        <row r="60">
          <cell r="B60">
            <v>0.1799999475479126</v>
          </cell>
          <cell r="C60">
            <v>0.1799999475479126</v>
          </cell>
          <cell r="D60">
            <v>0.1799999475479126</v>
          </cell>
          <cell r="E60" t="str">
            <v>座椅靠背调节限位柱A</v>
          </cell>
          <cell r="F60">
            <v>1</v>
          </cell>
          <cell r="G60" t="str">
            <v>Q235</v>
          </cell>
          <cell r="H60">
            <v>30</v>
          </cell>
          <cell r="I60">
            <v>8</v>
          </cell>
          <cell r="J60">
            <v>8</v>
          </cell>
          <cell r="K60">
            <v>1.9E-2</v>
          </cell>
          <cell r="L60">
            <v>1.0999999999999999E-2</v>
          </cell>
          <cell r="M60">
            <v>8.0000000000000002E-3</v>
          </cell>
          <cell r="N60">
            <v>5</v>
          </cell>
          <cell r="O60">
            <v>1</v>
          </cell>
          <cell r="P60">
            <v>8.6999999999999994E-2</v>
          </cell>
          <cell r="Q60" t="str">
            <v>冷墩</v>
          </cell>
          <cell r="R60">
            <v>8.6999952793121338E-2</v>
          </cell>
          <cell r="S60">
            <v>1</v>
          </cell>
          <cell r="T60">
            <v>0.15</v>
          </cell>
          <cell r="U60">
            <v>1</v>
          </cell>
          <cell r="V60">
            <v>0.15</v>
          </cell>
          <cell r="W60">
            <v>0.14999997615814209</v>
          </cell>
          <cell r="X60">
            <v>0.14999997615814209</v>
          </cell>
        </row>
        <row r="61">
          <cell r="B61">
            <v>0.14999997615814209</v>
          </cell>
          <cell r="C61">
            <v>0.14999997615814209</v>
          </cell>
          <cell r="D61">
            <v>0.14999997615814209</v>
          </cell>
          <cell r="E61">
            <v>0.14999997615814209</v>
          </cell>
          <cell r="F61">
            <v>0.14999997615814209</v>
          </cell>
          <cell r="G61">
            <v>0.14999997615814209</v>
          </cell>
          <cell r="H61">
            <v>0.14999997615814209</v>
          </cell>
          <cell r="I61">
            <v>0.14999997615814209</v>
          </cell>
          <cell r="J61">
            <v>0.14999997615814209</v>
          </cell>
          <cell r="K61">
            <v>0.14999997615814209</v>
          </cell>
          <cell r="L61">
            <v>0.14999997615814209</v>
          </cell>
          <cell r="M61">
            <v>0.14999997615814209</v>
          </cell>
          <cell r="N61">
            <v>0.14999997615814209</v>
          </cell>
          <cell r="O61">
            <v>0.14999997615814209</v>
          </cell>
          <cell r="P61">
            <v>0.14999997615814209</v>
          </cell>
          <cell r="Q61" t="str">
            <v>焊接</v>
          </cell>
          <cell r="R61">
            <v>0.14999997615814209</v>
          </cell>
          <cell r="S61">
            <v>2</v>
          </cell>
          <cell r="T61">
            <v>0.1</v>
          </cell>
          <cell r="U61">
            <v>1</v>
          </cell>
          <cell r="V61">
            <v>0.2</v>
          </cell>
          <cell r="W61">
            <v>0.19999992847442627</v>
          </cell>
          <cell r="X61">
            <v>0.19999992847442627</v>
          </cell>
        </row>
        <row r="62">
          <cell r="B62">
            <v>0.19999992847442627</v>
          </cell>
          <cell r="C62">
            <v>0.19999992847442627</v>
          </cell>
          <cell r="D62">
            <v>0.19999992847442627</v>
          </cell>
          <cell r="E62" t="str">
            <v>材料费合计：</v>
          </cell>
          <cell r="F62">
            <v>0.19999992847442627</v>
          </cell>
          <cell r="G62">
            <v>0.19999992847442627</v>
          </cell>
          <cell r="H62">
            <v>0.19999992847442627</v>
          </cell>
          <cell r="I62">
            <v>0.19999992847442627</v>
          </cell>
          <cell r="J62">
            <v>0.19999992847442627</v>
          </cell>
          <cell r="K62">
            <v>0.19999992847442627</v>
          </cell>
          <cell r="L62">
            <v>0.19999992847442627</v>
          </cell>
          <cell r="M62">
            <v>0.19999992847442627</v>
          </cell>
          <cell r="N62">
            <v>0.19999992847442627</v>
          </cell>
          <cell r="O62">
            <v>0.19999992847442627</v>
          </cell>
          <cell r="P62">
            <v>2.7996599999999998</v>
          </cell>
          <cell r="Q62" t="str">
            <v>加工成本合计：</v>
          </cell>
          <cell r="R62">
            <v>2.7996597290039063</v>
          </cell>
          <cell r="S62">
            <v>2.7996597290039063</v>
          </cell>
          <cell r="T62">
            <v>2.7996597290039063</v>
          </cell>
          <cell r="U62">
            <v>2.7996597290039063</v>
          </cell>
          <cell r="V62">
            <v>1.1000000000000001</v>
          </cell>
          <cell r="W62">
            <v>1.0999994277954102</v>
          </cell>
          <cell r="X62">
            <v>1.0999994277954102</v>
          </cell>
        </row>
        <row r="63">
          <cell r="B63" t="str">
            <v>SLT0010905</v>
          </cell>
          <cell r="C63" t="str">
            <v>二级调节上连接板点焊小总成</v>
          </cell>
          <cell r="D63">
            <v>1.0999994277954102</v>
          </cell>
          <cell r="E63" t="str">
            <v>二级调节上连接板RH</v>
          </cell>
          <cell r="F63">
            <v>1</v>
          </cell>
          <cell r="G63" t="str">
            <v>QStE500TM</v>
          </cell>
          <cell r="H63">
            <v>1</v>
          </cell>
          <cell r="I63">
            <v>1</v>
          </cell>
          <cell r="J63">
            <v>1</v>
          </cell>
          <cell r="K63">
            <v>0.40100000000000002</v>
          </cell>
          <cell r="L63">
            <v>0.27700000000000002</v>
          </cell>
          <cell r="M63">
            <v>0.124</v>
          </cell>
          <cell r="N63">
            <v>5.83</v>
          </cell>
          <cell r="O63">
            <v>2.6</v>
          </cell>
          <cell r="P63">
            <v>2.0154300000000003</v>
          </cell>
          <cell r="Q63" t="str">
            <v>落料</v>
          </cell>
          <cell r="R63" t="str">
            <v>160T</v>
          </cell>
          <cell r="S63">
            <v>1</v>
          </cell>
          <cell r="T63">
            <v>0.15</v>
          </cell>
          <cell r="U63">
            <v>1</v>
          </cell>
          <cell r="V63">
            <v>0.15</v>
          </cell>
          <cell r="W63">
            <v>1.1499999999999999</v>
          </cell>
          <cell r="X63">
            <v>3.4805094999999997</v>
          </cell>
        </row>
        <row r="64">
          <cell r="B64">
            <v>3.4805088043212891</v>
          </cell>
          <cell r="C64">
            <v>3.4805088043212891</v>
          </cell>
          <cell r="D64">
            <v>3.4805088043212891</v>
          </cell>
          <cell r="E64">
            <v>3.4805088043212891</v>
          </cell>
          <cell r="F64">
            <v>3.4805088043212891</v>
          </cell>
          <cell r="G64">
            <v>3.4805088043212891</v>
          </cell>
          <cell r="H64">
            <v>3.4805088043212891</v>
          </cell>
          <cell r="I64">
            <v>3.4805088043212891</v>
          </cell>
          <cell r="J64">
            <v>3.4805088043212891</v>
          </cell>
          <cell r="K64">
            <v>3.4805088043212891</v>
          </cell>
          <cell r="L64">
            <v>3.4805088043212891</v>
          </cell>
          <cell r="M64">
            <v>3.4805088043212891</v>
          </cell>
          <cell r="N64">
            <v>3.4805088043212891</v>
          </cell>
          <cell r="O64">
            <v>3.4805088043212891</v>
          </cell>
          <cell r="P64">
            <v>3.4805088043212891</v>
          </cell>
          <cell r="Q64" t="str">
            <v>冲孔</v>
          </cell>
          <cell r="R64" t="str">
            <v>100T</v>
          </cell>
          <cell r="S64">
            <v>1</v>
          </cell>
          <cell r="T64">
            <v>0.1</v>
          </cell>
          <cell r="U64">
            <v>1</v>
          </cell>
          <cell r="V64">
            <v>0.1</v>
          </cell>
          <cell r="W64">
            <v>9.9999964237213135E-2</v>
          </cell>
          <cell r="X64">
            <v>9.9999964237213135E-2</v>
          </cell>
        </row>
        <row r="65">
          <cell r="B65">
            <v>9.9999964237213135E-2</v>
          </cell>
          <cell r="C65">
            <v>9.9999964237213135E-2</v>
          </cell>
          <cell r="D65">
            <v>9.9999964237213135E-2</v>
          </cell>
          <cell r="E65" t="str">
            <v>M8焊接方螺母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4.2000000000000003E-2</v>
          </cell>
          <cell r="O65">
            <v>4.1999995708465576E-2</v>
          </cell>
          <cell r="P65">
            <v>4.2000000000000003E-2</v>
          </cell>
          <cell r="Q65" t="str">
            <v>成型</v>
          </cell>
          <cell r="R65" t="str">
            <v>160T</v>
          </cell>
          <cell r="S65">
            <v>1</v>
          </cell>
          <cell r="T65">
            <v>0.18</v>
          </cell>
          <cell r="U65">
            <v>1</v>
          </cell>
          <cell r="V65">
            <v>0.18</v>
          </cell>
          <cell r="W65">
            <v>0.1799999475479126</v>
          </cell>
          <cell r="X65">
            <v>0.1799999475479126</v>
          </cell>
        </row>
        <row r="66">
          <cell r="B66">
            <v>0.1799999475479126</v>
          </cell>
          <cell r="C66">
            <v>0.1799999475479126</v>
          </cell>
          <cell r="D66">
            <v>0.1799999475479126</v>
          </cell>
          <cell r="E66">
            <v>0.1799999475479126</v>
          </cell>
          <cell r="F66">
            <v>0.1799999475479126</v>
          </cell>
          <cell r="G66">
            <v>0.1799999475479126</v>
          </cell>
          <cell r="H66">
            <v>0.1799999475479126</v>
          </cell>
          <cell r="I66">
            <v>0.1799999475479126</v>
          </cell>
          <cell r="J66">
            <v>0.1799999475479126</v>
          </cell>
          <cell r="K66">
            <v>0.1799999475479126</v>
          </cell>
          <cell r="L66">
            <v>0.1799999475479126</v>
          </cell>
          <cell r="M66">
            <v>0.1799999475479126</v>
          </cell>
          <cell r="N66">
            <v>0.1799999475479126</v>
          </cell>
          <cell r="O66">
            <v>0.1799999475479126</v>
          </cell>
          <cell r="P66">
            <v>0.1799999475479126</v>
          </cell>
          <cell r="Q66" t="str">
            <v>压筋</v>
          </cell>
          <cell r="R66" t="str">
            <v>125T</v>
          </cell>
          <cell r="S66">
            <v>1</v>
          </cell>
          <cell r="T66">
            <v>0.15</v>
          </cell>
          <cell r="U66">
            <v>1</v>
          </cell>
          <cell r="V66">
            <v>0.15</v>
          </cell>
          <cell r="W66">
            <v>0.14999997615814209</v>
          </cell>
          <cell r="X66">
            <v>0.14999997615814209</v>
          </cell>
        </row>
        <row r="67">
          <cell r="B67">
            <v>0.14999997615814209</v>
          </cell>
          <cell r="C67">
            <v>0.14999997615814209</v>
          </cell>
          <cell r="D67">
            <v>0.14999997615814209</v>
          </cell>
          <cell r="E67" t="str">
            <v>座椅靠背调节限位柱B</v>
          </cell>
          <cell r="F67">
            <v>1</v>
          </cell>
          <cell r="G67" t="str">
            <v>Q235</v>
          </cell>
          <cell r="H67">
            <v>20</v>
          </cell>
          <cell r="I67">
            <v>8</v>
          </cell>
          <cell r="J67">
            <v>8</v>
          </cell>
          <cell r="K67">
            <v>7.9000000000000008E-3</v>
          </cell>
          <cell r="L67">
            <v>7.4999999999999997E-3</v>
          </cell>
          <cell r="M67">
            <v>4.0000000000000105E-4</v>
          </cell>
          <cell r="N67">
            <v>5</v>
          </cell>
          <cell r="O67">
            <v>1</v>
          </cell>
          <cell r="P67">
            <v>3.910000000000001E-2</v>
          </cell>
          <cell r="Q67" t="str">
            <v>冷墩</v>
          </cell>
          <cell r="R67">
            <v>3.9099991321563721E-2</v>
          </cell>
          <cell r="S67">
            <v>1</v>
          </cell>
          <cell r="T67">
            <v>0.15</v>
          </cell>
          <cell r="U67">
            <v>1</v>
          </cell>
          <cell r="V67">
            <v>0.15</v>
          </cell>
          <cell r="W67">
            <v>0.14999997615814209</v>
          </cell>
          <cell r="X67">
            <v>0.14999997615814209</v>
          </cell>
        </row>
        <row r="68">
          <cell r="B68">
            <v>0.14999997615814209</v>
          </cell>
          <cell r="C68">
            <v>0.14999997615814209</v>
          </cell>
          <cell r="D68">
            <v>0.14999997615814209</v>
          </cell>
          <cell r="E68">
            <v>0.14999997615814209</v>
          </cell>
          <cell r="F68">
            <v>0.14999997615814209</v>
          </cell>
          <cell r="G68">
            <v>0.14999997615814209</v>
          </cell>
          <cell r="H68">
            <v>0.14999997615814209</v>
          </cell>
          <cell r="I68">
            <v>0.14999997615814209</v>
          </cell>
          <cell r="J68">
            <v>0.14999997615814209</v>
          </cell>
          <cell r="K68">
            <v>0.14999997615814209</v>
          </cell>
          <cell r="L68">
            <v>0.14999997615814209</v>
          </cell>
          <cell r="M68">
            <v>0.14999997615814209</v>
          </cell>
          <cell r="N68">
            <v>0.14999997615814209</v>
          </cell>
          <cell r="O68">
            <v>0.14999997615814209</v>
          </cell>
          <cell r="P68">
            <v>0.14999997615814209</v>
          </cell>
          <cell r="Q68" t="str">
            <v>焊接</v>
          </cell>
          <cell r="R68">
            <v>0.14999997615814209</v>
          </cell>
          <cell r="S68">
            <v>2</v>
          </cell>
          <cell r="T68">
            <v>0.1</v>
          </cell>
          <cell r="U68">
            <v>1</v>
          </cell>
          <cell r="V68">
            <v>0.2</v>
          </cell>
          <cell r="W68">
            <v>0.19999992847442627</v>
          </cell>
          <cell r="X68">
            <v>0.19999992847442627</v>
          </cell>
        </row>
        <row r="69">
          <cell r="B69">
            <v>0.19999992847442627</v>
          </cell>
          <cell r="C69">
            <v>0.19999992847442627</v>
          </cell>
          <cell r="D69">
            <v>0.19999992847442627</v>
          </cell>
          <cell r="E69" t="str">
            <v>材料费合计：</v>
          </cell>
          <cell r="F69">
            <v>0.19999992847442627</v>
          </cell>
          <cell r="G69">
            <v>0.19999992847442627</v>
          </cell>
          <cell r="H69">
            <v>0.19999992847442627</v>
          </cell>
          <cell r="I69">
            <v>0.19999992847442627</v>
          </cell>
          <cell r="J69">
            <v>0.19999992847442627</v>
          </cell>
          <cell r="K69">
            <v>0.19999992847442627</v>
          </cell>
          <cell r="L69">
            <v>0.19999992847442627</v>
          </cell>
          <cell r="M69">
            <v>0.19999992847442627</v>
          </cell>
          <cell r="N69">
            <v>0.19999992847442627</v>
          </cell>
          <cell r="O69">
            <v>0.19999992847442627</v>
          </cell>
          <cell r="P69">
            <v>2.09653</v>
          </cell>
          <cell r="Q69" t="str">
            <v>加工成本合计：</v>
          </cell>
          <cell r="R69">
            <v>2.0965290069580078</v>
          </cell>
          <cell r="S69">
            <v>2.0965290069580078</v>
          </cell>
          <cell r="T69">
            <v>2.0965290069580078</v>
          </cell>
          <cell r="U69">
            <v>2.0965290069580078</v>
          </cell>
          <cell r="V69">
            <v>0.92999999999999994</v>
          </cell>
          <cell r="W69">
            <v>0.92999982833862305</v>
          </cell>
          <cell r="X69">
            <v>0.92999982833862305</v>
          </cell>
        </row>
        <row r="70">
          <cell r="B70" t="str">
            <v>SLT0010908</v>
          </cell>
          <cell r="C70" t="str">
            <v>扶手支架总成</v>
          </cell>
          <cell r="D70">
            <v>0.92999982833862305</v>
          </cell>
          <cell r="E70" t="str">
            <v>扶手固定板</v>
          </cell>
          <cell r="F70">
            <v>1</v>
          </cell>
          <cell r="G70" t="str">
            <v>SAPH440</v>
          </cell>
          <cell r="H70">
            <v>114</v>
          </cell>
          <cell r="I70">
            <v>108</v>
          </cell>
          <cell r="J70">
            <v>3</v>
          </cell>
          <cell r="K70">
            <v>0.28999999999999998</v>
          </cell>
          <cell r="L70">
            <v>0.13300000000000001</v>
          </cell>
          <cell r="M70">
            <v>0.15699999999999997</v>
          </cell>
          <cell r="N70">
            <v>5.18</v>
          </cell>
          <cell r="O70">
            <v>2.6</v>
          </cell>
          <cell r="P70">
            <v>1.0939999999999999</v>
          </cell>
          <cell r="Q70" t="str">
            <v>落料</v>
          </cell>
          <cell r="R70" t="str">
            <v>100T</v>
          </cell>
          <cell r="S70">
            <v>1</v>
          </cell>
          <cell r="T70">
            <v>0.1</v>
          </cell>
          <cell r="U70">
            <v>1</v>
          </cell>
          <cell r="V70">
            <v>0.1</v>
          </cell>
          <cell r="W70">
            <v>1.1499999999999999</v>
          </cell>
          <cell r="X70">
            <v>1.7433999999999998</v>
          </cell>
        </row>
        <row r="71">
          <cell r="B71">
            <v>1.7433996200561523</v>
          </cell>
          <cell r="C71">
            <v>1.7433996200561523</v>
          </cell>
          <cell r="D71">
            <v>1.7433996200561523</v>
          </cell>
          <cell r="E71">
            <v>1.7433996200561523</v>
          </cell>
          <cell r="F71">
            <v>1.7433996200561523</v>
          </cell>
          <cell r="G71">
            <v>1.7433996200561523</v>
          </cell>
          <cell r="H71">
            <v>1.7433996200561523</v>
          </cell>
          <cell r="I71">
            <v>1.7433996200561523</v>
          </cell>
          <cell r="J71">
            <v>1.7433996200561523</v>
          </cell>
          <cell r="K71">
            <v>1.7433996200561523</v>
          </cell>
          <cell r="L71">
            <v>1.7433996200561523</v>
          </cell>
          <cell r="M71">
            <v>1.7433996200561523</v>
          </cell>
          <cell r="N71">
            <v>1.7433996200561523</v>
          </cell>
          <cell r="O71">
            <v>1.7433996200561523</v>
          </cell>
          <cell r="P71">
            <v>1.7433996200561523</v>
          </cell>
          <cell r="Q71" t="str">
            <v>冲孔</v>
          </cell>
          <cell r="R71" t="str">
            <v>80T</v>
          </cell>
          <cell r="S71">
            <v>1</v>
          </cell>
          <cell r="T71">
            <v>0.08</v>
          </cell>
          <cell r="U71">
            <v>1</v>
          </cell>
          <cell r="V71">
            <v>0.08</v>
          </cell>
          <cell r="W71">
            <v>7.9999983310699463E-2</v>
          </cell>
          <cell r="X71">
            <v>7.9999983310699463E-2</v>
          </cell>
        </row>
        <row r="72">
          <cell r="B72">
            <v>7.9999983310699463E-2</v>
          </cell>
          <cell r="C72">
            <v>7.9999983310699463E-2</v>
          </cell>
          <cell r="D72">
            <v>7.9999983310699463E-2</v>
          </cell>
          <cell r="E72" t="str">
            <v>M8焊接方螺母</v>
          </cell>
          <cell r="F72">
            <v>1</v>
          </cell>
          <cell r="G72">
            <v>1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4.2000000000000003E-2</v>
          </cell>
          <cell r="O72">
            <v>4.1999995708465576E-2</v>
          </cell>
          <cell r="P72">
            <v>4.2000000000000003E-2</v>
          </cell>
          <cell r="Q72" t="str">
            <v>成型</v>
          </cell>
          <cell r="R72" t="str">
            <v>100T</v>
          </cell>
          <cell r="S72">
            <v>1</v>
          </cell>
          <cell r="T72">
            <v>0.1</v>
          </cell>
          <cell r="U72">
            <v>1</v>
          </cell>
          <cell r="V72">
            <v>0.1</v>
          </cell>
          <cell r="W72">
            <v>9.9999964237213135E-2</v>
          </cell>
          <cell r="X72">
            <v>9.9999964237213135E-2</v>
          </cell>
        </row>
        <row r="73">
          <cell r="B73">
            <v>9.9999964237213135E-2</v>
          </cell>
          <cell r="C73">
            <v>9.9999964237213135E-2</v>
          </cell>
          <cell r="D73">
            <v>9.9999964237213135E-2</v>
          </cell>
          <cell r="E73">
            <v>9.9999964237213135E-2</v>
          </cell>
          <cell r="F73">
            <v>9.9999964237213135E-2</v>
          </cell>
          <cell r="G73">
            <v>9.9999964237213135E-2</v>
          </cell>
          <cell r="H73">
            <v>9.9999964237213135E-2</v>
          </cell>
          <cell r="I73">
            <v>9.9999964237213135E-2</v>
          </cell>
          <cell r="J73">
            <v>9.9999964237213135E-2</v>
          </cell>
          <cell r="K73">
            <v>9.9999964237213135E-2</v>
          </cell>
          <cell r="L73">
            <v>9.9999964237213135E-2</v>
          </cell>
          <cell r="M73">
            <v>9.9999964237213135E-2</v>
          </cell>
          <cell r="N73">
            <v>9.9999964237213135E-2</v>
          </cell>
          <cell r="O73">
            <v>9.9999964237213135E-2</v>
          </cell>
          <cell r="P73">
            <v>9.9999964237213135E-2</v>
          </cell>
          <cell r="Q73" t="str">
            <v>焊接</v>
          </cell>
          <cell r="R73">
            <v>9.9999964237213135E-2</v>
          </cell>
          <cell r="S73">
            <v>1</v>
          </cell>
          <cell r="T73">
            <v>0.1</v>
          </cell>
          <cell r="U73">
            <v>1</v>
          </cell>
          <cell r="V73">
            <v>0.1</v>
          </cell>
          <cell r="W73">
            <v>9.9999964237213135E-2</v>
          </cell>
          <cell r="X73">
            <v>9.9999964237213135E-2</v>
          </cell>
        </row>
        <row r="74">
          <cell r="B74">
            <v>9.9999964237213135E-2</v>
          </cell>
          <cell r="C74">
            <v>9.9999964237213135E-2</v>
          </cell>
          <cell r="D74">
            <v>9.9999964237213135E-2</v>
          </cell>
          <cell r="E74" t="str">
            <v>材料费合计：</v>
          </cell>
          <cell r="F74">
            <v>9.9999964237213135E-2</v>
          </cell>
          <cell r="G74">
            <v>9.9999964237213135E-2</v>
          </cell>
          <cell r="H74">
            <v>9.9999964237213135E-2</v>
          </cell>
          <cell r="I74">
            <v>9.9999964237213135E-2</v>
          </cell>
          <cell r="J74">
            <v>9.9999964237213135E-2</v>
          </cell>
          <cell r="K74">
            <v>9.9999964237213135E-2</v>
          </cell>
          <cell r="L74">
            <v>9.9999964237213135E-2</v>
          </cell>
          <cell r="M74">
            <v>9.9999964237213135E-2</v>
          </cell>
          <cell r="N74">
            <v>9.9999964237213135E-2</v>
          </cell>
          <cell r="O74">
            <v>9.9999964237213135E-2</v>
          </cell>
          <cell r="P74">
            <v>1.1359999999999999</v>
          </cell>
          <cell r="Q74" t="str">
            <v>加工成本合计：</v>
          </cell>
          <cell r="R74">
            <v>1.1359996795654297</v>
          </cell>
          <cell r="S74">
            <v>1.1359996795654297</v>
          </cell>
          <cell r="T74">
            <v>1.1359996795654297</v>
          </cell>
          <cell r="U74">
            <v>1.1359996795654297</v>
          </cell>
          <cell r="V74">
            <v>0.38</v>
          </cell>
          <cell r="W74">
            <v>0.37999987602233887</v>
          </cell>
          <cell r="X74">
            <v>0.37999987602233887</v>
          </cell>
        </row>
        <row r="75">
          <cell r="B75" t="str">
            <v>SLT0010958</v>
          </cell>
          <cell r="C75" t="str">
            <v>驾驶员座垫固定支架LH</v>
          </cell>
          <cell r="D75">
            <v>0.37999987602233887</v>
          </cell>
          <cell r="E75" t="str">
            <v>驾驶员座垫固定支架LH</v>
          </cell>
          <cell r="F75">
            <v>1</v>
          </cell>
          <cell r="G75" t="str">
            <v>QStE500TM</v>
          </cell>
          <cell r="H75">
            <v>115</v>
          </cell>
          <cell r="I75">
            <v>89</v>
          </cell>
          <cell r="J75">
            <v>2.5</v>
          </cell>
          <cell r="K75">
            <v>0.20100000000000001</v>
          </cell>
          <cell r="L75">
            <v>0.13100000000000001</v>
          </cell>
          <cell r="M75">
            <v>7.0000000000000007E-2</v>
          </cell>
          <cell r="N75">
            <v>5.83</v>
          </cell>
          <cell r="O75">
            <v>2.6</v>
          </cell>
          <cell r="P75">
            <v>0.9898300000000001</v>
          </cell>
          <cell r="Q75" t="str">
            <v>落料</v>
          </cell>
          <cell r="R75" t="str">
            <v>100T</v>
          </cell>
          <cell r="S75">
            <v>1</v>
          </cell>
          <cell r="T75">
            <v>0.1</v>
          </cell>
          <cell r="U75">
            <v>1</v>
          </cell>
          <cell r="V75">
            <v>0.1</v>
          </cell>
          <cell r="W75">
            <v>1.1499999999999999</v>
          </cell>
          <cell r="X75">
            <v>1.5178045</v>
          </cell>
        </row>
        <row r="76">
          <cell r="B76">
            <v>1.5178041458129883</v>
          </cell>
          <cell r="C76">
            <v>1.5178041458129883</v>
          </cell>
          <cell r="D76">
            <v>1.5178041458129883</v>
          </cell>
          <cell r="E76">
            <v>1.5178041458129883</v>
          </cell>
          <cell r="F76">
            <v>1.5178041458129883</v>
          </cell>
          <cell r="G76">
            <v>1.5178041458129883</v>
          </cell>
          <cell r="H76">
            <v>1.5178041458129883</v>
          </cell>
          <cell r="I76">
            <v>1.5178041458129883</v>
          </cell>
          <cell r="J76">
            <v>1.5178041458129883</v>
          </cell>
          <cell r="K76">
            <v>1.5178041458129883</v>
          </cell>
          <cell r="L76">
            <v>1.5178041458129883</v>
          </cell>
          <cell r="M76">
            <v>1.5178041458129883</v>
          </cell>
          <cell r="N76">
            <v>1.5178041458129883</v>
          </cell>
          <cell r="O76">
            <v>1.5178041458129883</v>
          </cell>
          <cell r="P76">
            <v>1.5178041458129883</v>
          </cell>
          <cell r="Q76" t="str">
            <v>冲孔</v>
          </cell>
          <cell r="R76" t="str">
            <v>40T</v>
          </cell>
          <cell r="S76">
            <v>1</v>
          </cell>
          <cell r="T76">
            <v>0.05</v>
          </cell>
          <cell r="U76">
            <v>1</v>
          </cell>
          <cell r="V76">
            <v>0.05</v>
          </cell>
          <cell r="W76">
            <v>4.9999982118606567E-2</v>
          </cell>
          <cell r="X76">
            <v>4.9999982118606567E-2</v>
          </cell>
        </row>
        <row r="77">
          <cell r="B77">
            <v>4.9999982118606567E-2</v>
          </cell>
          <cell r="C77">
            <v>4.9999982118606567E-2</v>
          </cell>
          <cell r="D77">
            <v>4.9999982118606567E-2</v>
          </cell>
          <cell r="E77">
            <v>4.9999982118606567E-2</v>
          </cell>
          <cell r="F77">
            <v>4.9999982118606567E-2</v>
          </cell>
          <cell r="G77">
            <v>4.9999982118606567E-2</v>
          </cell>
          <cell r="H77">
            <v>4.9999982118606567E-2</v>
          </cell>
          <cell r="I77">
            <v>4.9999982118606567E-2</v>
          </cell>
          <cell r="J77">
            <v>4.9999982118606567E-2</v>
          </cell>
          <cell r="K77">
            <v>4.9999982118606567E-2</v>
          </cell>
          <cell r="L77">
            <v>4.9999982118606567E-2</v>
          </cell>
          <cell r="M77">
            <v>4.9999982118606567E-2</v>
          </cell>
          <cell r="N77">
            <v>4.9999982118606567E-2</v>
          </cell>
          <cell r="O77">
            <v>4.9999982118606567E-2</v>
          </cell>
          <cell r="P77">
            <v>4.9999982118606567E-2</v>
          </cell>
          <cell r="Q77" t="str">
            <v>成型</v>
          </cell>
          <cell r="R77" t="str">
            <v>100T</v>
          </cell>
          <cell r="S77">
            <v>1</v>
          </cell>
          <cell r="T77">
            <v>0.1</v>
          </cell>
          <cell r="U77">
            <v>1</v>
          </cell>
          <cell r="V77">
            <v>0.1</v>
          </cell>
          <cell r="W77">
            <v>9.9999964237213135E-2</v>
          </cell>
          <cell r="X77">
            <v>9.9999964237213135E-2</v>
          </cell>
        </row>
        <row r="78">
          <cell r="B78">
            <v>9.9999964237213135E-2</v>
          </cell>
          <cell r="C78">
            <v>9.9999964237213135E-2</v>
          </cell>
          <cell r="D78">
            <v>9.9999964237213135E-2</v>
          </cell>
          <cell r="E78">
            <v>9.9999964237213135E-2</v>
          </cell>
          <cell r="F78">
            <v>9.9999964237213135E-2</v>
          </cell>
          <cell r="G78">
            <v>9.9999964237213135E-2</v>
          </cell>
          <cell r="H78">
            <v>9.9999964237213135E-2</v>
          </cell>
          <cell r="I78">
            <v>9.9999964237213135E-2</v>
          </cell>
          <cell r="J78">
            <v>9.9999964237213135E-2</v>
          </cell>
          <cell r="K78">
            <v>9.9999964237213135E-2</v>
          </cell>
          <cell r="L78">
            <v>9.9999964237213135E-2</v>
          </cell>
          <cell r="M78">
            <v>9.9999964237213135E-2</v>
          </cell>
          <cell r="N78">
            <v>9.9999964237213135E-2</v>
          </cell>
          <cell r="O78">
            <v>9.9999964237213135E-2</v>
          </cell>
          <cell r="P78">
            <v>9.9999964237213135E-2</v>
          </cell>
          <cell r="Q78" t="str">
            <v>压筋</v>
          </cell>
          <cell r="R78" t="str">
            <v>80T</v>
          </cell>
          <cell r="S78">
            <v>1</v>
          </cell>
          <cell r="T78">
            <v>0.08</v>
          </cell>
          <cell r="U78">
            <v>1</v>
          </cell>
          <cell r="V78">
            <v>0.08</v>
          </cell>
          <cell r="W78">
            <v>7.9999983310699463E-2</v>
          </cell>
          <cell r="X78">
            <v>7.9999983310699463E-2</v>
          </cell>
        </row>
        <row r="79">
          <cell r="B79">
            <v>7.9999983310699463E-2</v>
          </cell>
          <cell r="C79">
            <v>7.9999983310699463E-2</v>
          </cell>
          <cell r="D79">
            <v>7.9999983310699463E-2</v>
          </cell>
          <cell r="E79" t="str">
            <v>材料费合计：</v>
          </cell>
          <cell r="F79">
            <v>7.9999983310699463E-2</v>
          </cell>
          <cell r="G79">
            <v>7.9999983310699463E-2</v>
          </cell>
          <cell r="H79">
            <v>7.9999983310699463E-2</v>
          </cell>
          <cell r="I79">
            <v>7.9999983310699463E-2</v>
          </cell>
          <cell r="J79">
            <v>7.9999983310699463E-2</v>
          </cell>
          <cell r="K79">
            <v>7.9999983310699463E-2</v>
          </cell>
          <cell r="L79">
            <v>7.9999983310699463E-2</v>
          </cell>
          <cell r="M79">
            <v>7.9999983310699463E-2</v>
          </cell>
          <cell r="N79">
            <v>7.9999983310699463E-2</v>
          </cell>
          <cell r="O79">
            <v>7.9999983310699463E-2</v>
          </cell>
          <cell r="P79">
            <v>0.9898300000000001</v>
          </cell>
          <cell r="Q79" t="str">
            <v>加工成本合计：</v>
          </cell>
          <cell r="R79">
            <v>0.98982954025268555</v>
          </cell>
          <cell r="S79">
            <v>0.98982954025268555</v>
          </cell>
          <cell r="T79">
            <v>0.98982954025268555</v>
          </cell>
          <cell r="U79">
            <v>0.98982954025268555</v>
          </cell>
          <cell r="V79">
            <v>0.33</v>
          </cell>
          <cell r="W79">
            <v>0.32999992370605469</v>
          </cell>
          <cell r="X79">
            <v>0.32999992370605469</v>
          </cell>
        </row>
        <row r="80">
          <cell r="B80" t="str">
            <v>SLT0010962</v>
          </cell>
          <cell r="C80" t="str">
            <v>基础款左后地脚</v>
          </cell>
          <cell r="D80">
            <v>0.32999992370605469</v>
          </cell>
          <cell r="E80" t="str">
            <v>基础款左后地脚</v>
          </cell>
          <cell r="F80">
            <v>1</v>
          </cell>
          <cell r="G80" t="str">
            <v>QStE420TM</v>
          </cell>
          <cell r="H80">
            <v>151</v>
          </cell>
          <cell r="I80">
            <v>74.5</v>
          </cell>
          <cell r="J80">
            <v>3</v>
          </cell>
          <cell r="K80">
            <v>0.26600000000000001</v>
          </cell>
          <cell r="L80">
            <v>0.187</v>
          </cell>
          <cell r="M80">
            <v>7.9000000000000015E-2</v>
          </cell>
          <cell r="N80">
            <v>5.18</v>
          </cell>
          <cell r="O80">
            <v>2.6</v>
          </cell>
          <cell r="P80">
            <v>1.17248</v>
          </cell>
          <cell r="Q80" t="str">
            <v>落料</v>
          </cell>
          <cell r="R80" t="str">
            <v>125T</v>
          </cell>
          <cell r="S80">
            <v>1</v>
          </cell>
          <cell r="T80">
            <v>0.12</v>
          </cell>
          <cell r="U80">
            <v>1</v>
          </cell>
          <cell r="V80">
            <v>0.12</v>
          </cell>
          <cell r="W80">
            <v>1.1499999999999999</v>
          </cell>
          <cell r="X80">
            <v>1.7968519999999997</v>
          </cell>
        </row>
        <row r="81">
          <cell r="B81">
            <v>1.7968511581420898</v>
          </cell>
          <cell r="C81">
            <v>1.7968511581420898</v>
          </cell>
          <cell r="D81">
            <v>1.7968511581420898</v>
          </cell>
          <cell r="E81">
            <v>1.7968511581420898</v>
          </cell>
          <cell r="F81">
            <v>1.7968511581420898</v>
          </cell>
          <cell r="G81">
            <v>1.7968511581420898</v>
          </cell>
          <cell r="H81">
            <v>1.7968511581420898</v>
          </cell>
          <cell r="I81">
            <v>1.7968511581420898</v>
          </cell>
          <cell r="J81">
            <v>1.7968511581420898</v>
          </cell>
          <cell r="K81">
            <v>1.7968511581420898</v>
          </cell>
          <cell r="L81">
            <v>1.7968511581420898</v>
          </cell>
          <cell r="M81">
            <v>1.7968511581420898</v>
          </cell>
          <cell r="N81">
            <v>1.7968511581420898</v>
          </cell>
          <cell r="O81">
            <v>1.7968511581420898</v>
          </cell>
          <cell r="P81">
            <v>1.7968511581420898</v>
          </cell>
          <cell r="Q81" t="str">
            <v>成型</v>
          </cell>
          <cell r="R81" t="str">
            <v>125T</v>
          </cell>
          <cell r="S81">
            <v>1</v>
          </cell>
          <cell r="T81">
            <v>0.15</v>
          </cell>
          <cell r="U81">
            <v>1</v>
          </cell>
          <cell r="V81">
            <v>0.15</v>
          </cell>
          <cell r="W81">
            <v>0.14999997615814209</v>
          </cell>
          <cell r="X81">
            <v>0.14999997615814209</v>
          </cell>
        </row>
        <row r="82">
          <cell r="B82">
            <v>0.14999997615814209</v>
          </cell>
          <cell r="C82">
            <v>0.14999997615814209</v>
          </cell>
          <cell r="D82">
            <v>0.14999997615814209</v>
          </cell>
          <cell r="E82">
            <v>0.14999997615814209</v>
          </cell>
          <cell r="F82">
            <v>0.14999997615814209</v>
          </cell>
          <cell r="G82">
            <v>0.14999997615814209</v>
          </cell>
          <cell r="H82">
            <v>0.14999997615814209</v>
          </cell>
          <cell r="I82">
            <v>0.14999997615814209</v>
          </cell>
          <cell r="J82">
            <v>0.14999997615814209</v>
          </cell>
          <cell r="K82">
            <v>0.14999997615814209</v>
          </cell>
          <cell r="L82">
            <v>0.14999997615814209</v>
          </cell>
          <cell r="M82">
            <v>0.14999997615814209</v>
          </cell>
          <cell r="N82">
            <v>0.14999997615814209</v>
          </cell>
          <cell r="O82">
            <v>0.14999997615814209</v>
          </cell>
          <cell r="P82">
            <v>0.14999997615814209</v>
          </cell>
          <cell r="Q82" t="str">
            <v>冲孔</v>
          </cell>
          <cell r="R82" t="str">
            <v>63T</v>
          </cell>
          <cell r="S82">
            <v>1</v>
          </cell>
          <cell r="T82">
            <v>0.06</v>
          </cell>
          <cell r="U82">
            <v>1</v>
          </cell>
          <cell r="V82">
            <v>0.06</v>
          </cell>
          <cell r="W82">
            <v>5.9999972581863403E-2</v>
          </cell>
          <cell r="X82">
            <v>5.9999972581863403E-2</v>
          </cell>
        </row>
        <row r="83">
          <cell r="B83">
            <v>5.9999972581863403E-2</v>
          </cell>
          <cell r="C83">
            <v>5.9999972581863403E-2</v>
          </cell>
          <cell r="D83">
            <v>5.9999972581863403E-2</v>
          </cell>
          <cell r="E83">
            <v>5.9999972581863403E-2</v>
          </cell>
          <cell r="F83">
            <v>5.9999972581863403E-2</v>
          </cell>
          <cell r="G83">
            <v>5.9999972581863403E-2</v>
          </cell>
          <cell r="H83">
            <v>5.9999972581863403E-2</v>
          </cell>
          <cell r="I83">
            <v>5.9999972581863403E-2</v>
          </cell>
          <cell r="J83">
            <v>5.9999972581863403E-2</v>
          </cell>
          <cell r="K83">
            <v>5.9999972581863403E-2</v>
          </cell>
          <cell r="L83">
            <v>5.9999972581863403E-2</v>
          </cell>
          <cell r="M83">
            <v>5.9999972581863403E-2</v>
          </cell>
          <cell r="N83">
            <v>5.9999972581863403E-2</v>
          </cell>
          <cell r="O83">
            <v>5.9999972581863403E-2</v>
          </cell>
          <cell r="P83">
            <v>5.9999972581863403E-2</v>
          </cell>
          <cell r="Q83" t="str">
            <v>冲孔</v>
          </cell>
          <cell r="R83" t="str">
            <v>63T</v>
          </cell>
          <cell r="S83">
            <v>1</v>
          </cell>
          <cell r="T83">
            <v>0.06</v>
          </cell>
          <cell r="U83">
            <v>1</v>
          </cell>
          <cell r="V83">
            <v>0.06</v>
          </cell>
          <cell r="W83">
            <v>5.9999972581863403E-2</v>
          </cell>
          <cell r="X83">
            <v>5.9999972581863403E-2</v>
          </cell>
        </row>
        <row r="84">
          <cell r="B84">
            <v>5.9999972581863403E-2</v>
          </cell>
          <cell r="C84">
            <v>5.9999972581863403E-2</v>
          </cell>
          <cell r="D84">
            <v>5.9999972581863403E-2</v>
          </cell>
          <cell r="E84" t="str">
            <v>材料费合计：</v>
          </cell>
          <cell r="F84">
            <v>5.9999972581863403E-2</v>
          </cell>
          <cell r="G84">
            <v>5.9999972581863403E-2</v>
          </cell>
          <cell r="H84">
            <v>5.9999972581863403E-2</v>
          </cell>
          <cell r="I84">
            <v>5.9999972581863403E-2</v>
          </cell>
          <cell r="J84">
            <v>5.9999972581863403E-2</v>
          </cell>
          <cell r="K84">
            <v>5.9999972581863403E-2</v>
          </cell>
          <cell r="L84">
            <v>5.9999972581863403E-2</v>
          </cell>
          <cell r="M84">
            <v>5.9999972581863403E-2</v>
          </cell>
          <cell r="N84">
            <v>5.9999972581863403E-2</v>
          </cell>
          <cell r="O84">
            <v>5.9999972581863403E-2</v>
          </cell>
          <cell r="P84">
            <v>1.17248</v>
          </cell>
          <cell r="Q84" t="str">
            <v>加工成本合计：</v>
          </cell>
          <cell r="R84">
            <v>1.1724796295166016</v>
          </cell>
          <cell r="S84">
            <v>1.1724796295166016</v>
          </cell>
          <cell r="T84">
            <v>1.1724796295166016</v>
          </cell>
          <cell r="U84">
            <v>1.1724796295166016</v>
          </cell>
          <cell r="V84">
            <v>0.39</v>
          </cell>
          <cell r="W84">
            <v>0.3899998664855957</v>
          </cell>
          <cell r="X84">
            <v>0.3899998664855957</v>
          </cell>
        </row>
        <row r="85">
          <cell r="B85" t="str">
            <v>SLT0010964</v>
          </cell>
          <cell r="C85" t="str">
            <v>基础款右后地脚</v>
          </cell>
          <cell r="D85">
            <v>0.3899998664855957</v>
          </cell>
          <cell r="E85" t="str">
            <v>基础款右后地脚</v>
          </cell>
          <cell r="F85">
            <v>1</v>
          </cell>
          <cell r="G85" t="str">
            <v>QStE420TM</v>
          </cell>
          <cell r="H85">
            <v>139</v>
          </cell>
          <cell r="I85">
            <v>64</v>
          </cell>
          <cell r="J85">
            <v>3</v>
          </cell>
          <cell r="K85">
            <v>0.21</v>
          </cell>
          <cell r="L85">
            <v>0.14899999999999999</v>
          </cell>
          <cell r="M85">
            <v>6.0999999999999999E-2</v>
          </cell>
          <cell r="N85">
            <v>5.18</v>
          </cell>
          <cell r="O85">
            <v>2.6</v>
          </cell>
          <cell r="P85">
            <v>0.92919999999999991</v>
          </cell>
          <cell r="Q85" t="str">
            <v>落料</v>
          </cell>
          <cell r="R85" t="str">
            <v>125T</v>
          </cell>
          <cell r="S85">
            <v>1</v>
          </cell>
          <cell r="T85">
            <v>0.12</v>
          </cell>
          <cell r="U85">
            <v>1</v>
          </cell>
          <cell r="V85">
            <v>0.12</v>
          </cell>
          <cell r="W85">
            <v>1.1499999999999999</v>
          </cell>
          <cell r="X85">
            <v>1.5170799999999998</v>
          </cell>
        </row>
        <row r="86">
          <cell r="B86">
            <v>1.5170793533325195</v>
          </cell>
          <cell r="C86">
            <v>1.5170793533325195</v>
          </cell>
          <cell r="D86">
            <v>1.5170793533325195</v>
          </cell>
          <cell r="E86">
            <v>1.5170793533325195</v>
          </cell>
          <cell r="F86">
            <v>1.5170793533325195</v>
          </cell>
          <cell r="G86">
            <v>1.5170793533325195</v>
          </cell>
          <cell r="H86">
            <v>1.5170793533325195</v>
          </cell>
          <cell r="I86">
            <v>1.5170793533325195</v>
          </cell>
          <cell r="J86">
            <v>1.5170793533325195</v>
          </cell>
          <cell r="K86">
            <v>1.5170793533325195</v>
          </cell>
          <cell r="L86">
            <v>1.5170793533325195</v>
          </cell>
          <cell r="M86">
            <v>1.5170793533325195</v>
          </cell>
          <cell r="N86">
            <v>1.5170793533325195</v>
          </cell>
          <cell r="O86">
            <v>1.5170793533325195</v>
          </cell>
          <cell r="P86">
            <v>1.5170793533325195</v>
          </cell>
          <cell r="Q86" t="str">
            <v>成型</v>
          </cell>
          <cell r="R86" t="str">
            <v>125T</v>
          </cell>
          <cell r="S86">
            <v>1</v>
          </cell>
          <cell r="T86">
            <v>0.15</v>
          </cell>
          <cell r="U86">
            <v>1</v>
          </cell>
          <cell r="V86">
            <v>0.15</v>
          </cell>
          <cell r="W86">
            <v>0.14999997615814209</v>
          </cell>
          <cell r="X86">
            <v>0.14999997615814209</v>
          </cell>
        </row>
        <row r="87">
          <cell r="B87">
            <v>0.14999997615814209</v>
          </cell>
          <cell r="C87">
            <v>0.14999997615814209</v>
          </cell>
          <cell r="D87">
            <v>0.14999997615814209</v>
          </cell>
          <cell r="E87">
            <v>0.14999997615814209</v>
          </cell>
          <cell r="F87">
            <v>0.14999997615814209</v>
          </cell>
          <cell r="G87">
            <v>0.14999997615814209</v>
          </cell>
          <cell r="H87">
            <v>0.14999997615814209</v>
          </cell>
          <cell r="I87">
            <v>0.14999997615814209</v>
          </cell>
          <cell r="J87">
            <v>0.14999997615814209</v>
          </cell>
          <cell r="K87">
            <v>0.14999997615814209</v>
          </cell>
          <cell r="L87">
            <v>0.14999997615814209</v>
          </cell>
          <cell r="M87">
            <v>0.14999997615814209</v>
          </cell>
          <cell r="N87">
            <v>0.14999997615814209</v>
          </cell>
          <cell r="O87">
            <v>0.14999997615814209</v>
          </cell>
          <cell r="P87">
            <v>0.14999997615814209</v>
          </cell>
          <cell r="Q87" t="str">
            <v>冲孔</v>
          </cell>
          <cell r="R87" t="str">
            <v>63T</v>
          </cell>
          <cell r="S87">
            <v>1</v>
          </cell>
          <cell r="T87">
            <v>0.06</v>
          </cell>
          <cell r="U87">
            <v>1</v>
          </cell>
          <cell r="V87">
            <v>0.06</v>
          </cell>
          <cell r="W87">
            <v>5.9999972581863403E-2</v>
          </cell>
          <cell r="X87">
            <v>5.9999972581863403E-2</v>
          </cell>
        </row>
        <row r="88">
          <cell r="B88">
            <v>5.9999972581863403E-2</v>
          </cell>
          <cell r="C88">
            <v>5.9999972581863403E-2</v>
          </cell>
          <cell r="D88">
            <v>5.9999972581863403E-2</v>
          </cell>
          <cell r="E88">
            <v>5.9999972581863403E-2</v>
          </cell>
          <cell r="F88">
            <v>5.9999972581863403E-2</v>
          </cell>
          <cell r="G88">
            <v>5.9999972581863403E-2</v>
          </cell>
          <cell r="H88">
            <v>5.9999972581863403E-2</v>
          </cell>
          <cell r="I88">
            <v>5.9999972581863403E-2</v>
          </cell>
          <cell r="J88">
            <v>5.9999972581863403E-2</v>
          </cell>
          <cell r="K88">
            <v>5.9999972581863403E-2</v>
          </cell>
          <cell r="L88">
            <v>5.9999972581863403E-2</v>
          </cell>
          <cell r="M88">
            <v>5.9999972581863403E-2</v>
          </cell>
          <cell r="N88">
            <v>5.9999972581863403E-2</v>
          </cell>
          <cell r="O88">
            <v>5.9999972581863403E-2</v>
          </cell>
          <cell r="P88">
            <v>5.9999972581863403E-2</v>
          </cell>
          <cell r="Q88" t="str">
            <v>冲孔</v>
          </cell>
          <cell r="R88" t="str">
            <v>63T</v>
          </cell>
          <cell r="S88">
            <v>1</v>
          </cell>
          <cell r="T88">
            <v>0.06</v>
          </cell>
          <cell r="U88">
            <v>1</v>
          </cell>
          <cell r="V88">
            <v>0.06</v>
          </cell>
          <cell r="W88">
            <v>5.9999972581863403E-2</v>
          </cell>
          <cell r="X88">
            <v>5.9999972581863403E-2</v>
          </cell>
        </row>
        <row r="89">
          <cell r="B89">
            <v>5.9999972581863403E-2</v>
          </cell>
          <cell r="C89">
            <v>5.9999972581863403E-2</v>
          </cell>
          <cell r="D89">
            <v>5.9999972581863403E-2</v>
          </cell>
          <cell r="E89" t="str">
            <v>材料费合计：</v>
          </cell>
          <cell r="F89">
            <v>5.9999972581863403E-2</v>
          </cell>
          <cell r="G89">
            <v>5.9999972581863403E-2</v>
          </cell>
          <cell r="H89">
            <v>5.9999972581863403E-2</v>
          </cell>
          <cell r="I89">
            <v>5.9999972581863403E-2</v>
          </cell>
          <cell r="J89">
            <v>5.9999972581863403E-2</v>
          </cell>
          <cell r="K89">
            <v>5.9999972581863403E-2</v>
          </cell>
          <cell r="L89">
            <v>5.9999972581863403E-2</v>
          </cell>
          <cell r="M89">
            <v>5.9999972581863403E-2</v>
          </cell>
          <cell r="N89">
            <v>5.9999972581863403E-2</v>
          </cell>
          <cell r="O89">
            <v>5.9999972581863403E-2</v>
          </cell>
          <cell r="P89">
            <v>0.92919999999999991</v>
          </cell>
          <cell r="Q89" t="str">
            <v>加工成本合计：</v>
          </cell>
          <cell r="R89">
            <v>0.9291996955871582</v>
          </cell>
          <cell r="S89">
            <v>0.9291996955871582</v>
          </cell>
          <cell r="T89">
            <v>0.9291996955871582</v>
          </cell>
          <cell r="U89">
            <v>0.9291996955871582</v>
          </cell>
          <cell r="V89">
            <v>0.39</v>
          </cell>
          <cell r="W89">
            <v>0.3899998664855957</v>
          </cell>
          <cell r="X89">
            <v>0.3899998664855957</v>
          </cell>
        </row>
        <row r="90">
          <cell r="B90" t="str">
            <v>SLT0011028</v>
          </cell>
          <cell r="C90" t="str">
            <v>副驾靠背左固定板铆接总成</v>
          </cell>
          <cell r="D90">
            <v>0.3899998664855957</v>
          </cell>
          <cell r="E90" t="str">
            <v>副驾靠背左固定板</v>
          </cell>
          <cell r="F90">
            <v>1</v>
          </cell>
          <cell r="G90" t="str">
            <v>QStE420TM</v>
          </cell>
          <cell r="H90">
            <v>267</v>
          </cell>
          <cell r="I90">
            <v>137</v>
          </cell>
          <cell r="J90">
            <v>3</v>
          </cell>
          <cell r="K90">
            <v>0.86299999999999999</v>
          </cell>
          <cell r="L90">
            <v>0.45800000000000002</v>
          </cell>
          <cell r="M90">
            <v>0.40499999999999997</v>
          </cell>
          <cell r="N90">
            <v>5.18</v>
          </cell>
          <cell r="O90">
            <v>2.6</v>
          </cell>
          <cell r="P90">
            <v>3.4173399999999994</v>
          </cell>
          <cell r="Q90" t="str">
            <v>落冲</v>
          </cell>
          <cell r="R90" t="str">
            <v>250T</v>
          </cell>
          <cell r="S90">
            <v>1</v>
          </cell>
          <cell r="T90">
            <v>0.25</v>
          </cell>
          <cell r="U90">
            <v>1</v>
          </cell>
          <cell r="V90">
            <v>0.25</v>
          </cell>
          <cell r="W90">
            <v>1.1499999999999999</v>
          </cell>
          <cell r="X90">
            <v>5.0569409999999984</v>
          </cell>
        </row>
        <row r="91">
          <cell r="B91">
            <v>5.0569381713867188</v>
          </cell>
          <cell r="C91">
            <v>5.0569381713867188</v>
          </cell>
          <cell r="D91">
            <v>5.0569381713867188</v>
          </cell>
          <cell r="E91">
            <v>5.0569381713867188</v>
          </cell>
          <cell r="F91">
            <v>5.0569381713867188</v>
          </cell>
          <cell r="G91">
            <v>5.0569381713867188</v>
          </cell>
          <cell r="H91">
            <v>5.0569381713867188</v>
          </cell>
          <cell r="I91">
            <v>5.0569381713867188</v>
          </cell>
          <cell r="J91">
            <v>5.0569381713867188</v>
          </cell>
          <cell r="K91">
            <v>5.0569381713867188</v>
          </cell>
          <cell r="L91">
            <v>5.0569381713867188</v>
          </cell>
          <cell r="M91">
            <v>5.0569381713867188</v>
          </cell>
          <cell r="N91">
            <v>5.0569381713867188</v>
          </cell>
          <cell r="O91">
            <v>5.0569381713867188</v>
          </cell>
          <cell r="P91">
            <v>5.0569381713867188</v>
          </cell>
          <cell r="Q91" t="str">
            <v>成型</v>
          </cell>
          <cell r="R91" t="str">
            <v>200T</v>
          </cell>
          <cell r="S91">
            <v>1</v>
          </cell>
          <cell r="T91">
            <v>0.25</v>
          </cell>
          <cell r="U91">
            <v>1</v>
          </cell>
          <cell r="V91">
            <v>0.25</v>
          </cell>
          <cell r="W91">
            <v>0.25</v>
          </cell>
          <cell r="X91">
            <v>0.25</v>
          </cell>
        </row>
        <row r="92">
          <cell r="B92">
            <v>0.25</v>
          </cell>
          <cell r="C92">
            <v>0.25</v>
          </cell>
          <cell r="D92">
            <v>0.25</v>
          </cell>
          <cell r="E92" t="str">
            <v>中排独立软带轴承</v>
          </cell>
          <cell r="F92">
            <v>1</v>
          </cell>
          <cell r="G92">
            <v>1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0.34</v>
          </cell>
          <cell r="O92">
            <v>0.33999991416931152</v>
          </cell>
          <cell r="P92">
            <v>0.34</v>
          </cell>
          <cell r="Q92" t="str">
            <v>冲孔</v>
          </cell>
          <cell r="R92" t="str">
            <v>80T</v>
          </cell>
          <cell r="S92">
            <v>1</v>
          </cell>
          <cell r="T92">
            <v>0.08</v>
          </cell>
          <cell r="U92">
            <v>1</v>
          </cell>
          <cell r="V92">
            <v>0.08</v>
          </cell>
          <cell r="W92">
            <v>7.9999983310699463E-2</v>
          </cell>
          <cell r="X92">
            <v>7.9999983310699463E-2</v>
          </cell>
        </row>
        <row r="93">
          <cell r="B93">
            <v>7.9999983310699463E-2</v>
          </cell>
          <cell r="C93">
            <v>7.9999983310699463E-2</v>
          </cell>
          <cell r="D93">
            <v>7.9999983310699463E-2</v>
          </cell>
          <cell r="E93">
            <v>7.9999983310699463E-2</v>
          </cell>
          <cell r="F93">
            <v>7.9999983310699463E-2</v>
          </cell>
          <cell r="G93">
            <v>7.9999983310699463E-2</v>
          </cell>
          <cell r="H93">
            <v>7.9999983310699463E-2</v>
          </cell>
          <cell r="I93">
            <v>7.9999983310699463E-2</v>
          </cell>
          <cell r="J93">
            <v>7.9999983310699463E-2</v>
          </cell>
          <cell r="K93">
            <v>7.9999983310699463E-2</v>
          </cell>
          <cell r="L93">
            <v>7.9999983310699463E-2</v>
          </cell>
          <cell r="M93">
            <v>7.9999983310699463E-2</v>
          </cell>
          <cell r="N93">
            <v>7.9999983310699463E-2</v>
          </cell>
          <cell r="O93">
            <v>7.9999983310699463E-2</v>
          </cell>
          <cell r="P93">
            <v>7.9999983310699463E-2</v>
          </cell>
          <cell r="Q93" t="str">
            <v>折弯</v>
          </cell>
          <cell r="R93" t="str">
            <v>100T</v>
          </cell>
          <cell r="S93">
            <v>1</v>
          </cell>
          <cell r="T93">
            <v>0.01</v>
          </cell>
          <cell r="U93">
            <v>1</v>
          </cell>
          <cell r="V93">
            <v>0.01</v>
          </cell>
          <cell r="W93">
            <v>9.9999979138374329E-3</v>
          </cell>
          <cell r="X93">
            <v>9.9999979138374329E-3</v>
          </cell>
        </row>
        <row r="94">
          <cell r="B94">
            <v>9.9999979138374329E-3</v>
          </cell>
          <cell r="C94">
            <v>9.9999979138374329E-3</v>
          </cell>
          <cell r="D94">
            <v>9.9999979138374329E-3</v>
          </cell>
          <cell r="E94">
            <v>9.9999979138374329E-3</v>
          </cell>
          <cell r="F94">
            <v>9.9999979138374329E-3</v>
          </cell>
          <cell r="G94">
            <v>9.9999979138374329E-3</v>
          </cell>
          <cell r="H94">
            <v>9.9999979138374329E-3</v>
          </cell>
          <cell r="I94">
            <v>9.9999979138374329E-3</v>
          </cell>
          <cell r="J94">
            <v>9.9999979138374329E-3</v>
          </cell>
          <cell r="K94">
            <v>9.9999979138374329E-3</v>
          </cell>
          <cell r="L94">
            <v>9.9999979138374329E-3</v>
          </cell>
          <cell r="M94">
            <v>9.9999979138374329E-3</v>
          </cell>
          <cell r="N94">
            <v>9.9999979138374329E-3</v>
          </cell>
          <cell r="O94">
            <v>9.9999979138374329E-3</v>
          </cell>
          <cell r="P94">
            <v>9.9999979138374329E-3</v>
          </cell>
          <cell r="Q94" t="str">
            <v>铆接</v>
          </cell>
          <cell r="R94">
            <v>9.9999979138374329E-3</v>
          </cell>
          <cell r="S94">
            <v>1</v>
          </cell>
          <cell r="T94">
            <v>0.05</v>
          </cell>
          <cell r="U94">
            <v>1</v>
          </cell>
          <cell r="V94">
            <v>0.05</v>
          </cell>
          <cell r="W94">
            <v>4.9999982118606567E-2</v>
          </cell>
          <cell r="X94">
            <v>4.9999982118606567E-2</v>
          </cell>
        </row>
        <row r="95">
          <cell r="B95">
            <v>4.9999982118606567E-2</v>
          </cell>
          <cell r="C95">
            <v>4.9999982118606567E-2</v>
          </cell>
          <cell r="D95">
            <v>4.9999982118606567E-2</v>
          </cell>
          <cell r="E95" t="str">
            <v>材料费合计：</v>
          </cell>
          <cell r="F95">
            <v>4.9999982118606567E-2</v>
          </cell>
          <cell r="G95">
            <v>4.9999982118606567E-2</v>
          </cell>
          <cell r="H95">
            <v>4.9999982118606567E-2</v>
          </cell>
          <cell r="I95">
            <v>4.9999982118606567E-2</v>
          </cell>
          <cell r="J95">
            <v>4.9999982118606567E-2</v>
          </cell>
          <cell r="K95">
            <v>4.9999982118606567E-2</v>
          </cell>
          <cell r="L95">
            <v>4.9999982118606567E-2</v>
          </cell>
          <cell r="M95">
            <v>4.9999982118606567E-2</v>
          </cell>
          <cell r="N95">
            <v>4.9999982118606567E-2</v>
          </cell>
          <cell r="O95">
            <v>4.9999982118606567E-2</v>
          </cell>
          <cell r="P95">
            <v>3.7573399999999992</v>
          </cell>
          <cell r="Q95" t="str">
            <v>加工成本合计：</v>
          </cell>
          <cell r="R95">
            <v>3.7573394775390625</v>
          </cell>
          <cell r="S95">
            <v>3.7573394775390625</v>
          </cell>
          <cell r="T95">
            <v>3.7573394775390625</v>
          </cell>
          <cell r="U95">
            <v>3.7573394775390625</v>
          </cell>
          <cell r="V95">
            <v>0.64</v>
          </cell>
          <cell r="W95">
            <v>0.6399998664855957</v>
          </cell>
          <cell r="X95">
            <v>0.6399998664855957</v>
          </cell>
        </row>
        <row r="96">
          <cell r="B96" t="str">
            <v>SLT0011030</v>
          </cell>
          <cell r="C96" t="str">
            <v>副驾靠背右侧上连接板焊接总成</v>
          </cell>
          <cell r="D96">
            <v>0.6399998664855957</v>
          </cell>
          <cell r="E96" t="str">
            <v>副驾靠背右侧上连接板</v>
          </cell>
          <cell r="F96">
            <v>1</v>
          </cell>
          <cell r="G96" t="str">
            <v>QStE500TM</v>
          </cell>
          <cell r="H96">
            <v>301</v>
          </cell>
          <cell r="I96">
            <v>95</v>
          </cell>
          <cell r="J96">
            <v>2.5</v>
          </cell>
          <cell r="K96">
            <v>0.56189175000000002</v>
          </cell>
          <cell r="L96">
            <v>0.32469999999999999</v>
          </cell>
          <cell r="M96">
            <v>0.23719175000000003</v>
          </cell>
          <cell r="N96">
            <v>5.83</v>
          </cell>
          <cell r="O96">
            <v>2.6</v>
          </cell>
          <cell r="P96">
            <v>2.6591303525000001</v>
          </cell>
          <cell r="Q96" t="str">
            <v>落冲</v>
          </cell>
          <cell r="R96" t="str">
            <v>200T</v>
          </cell>
          <cell r="S96">
            <v>1</v>
          </cell>
          <cell r="T96">
            <v>0.12</v>
          </cell>
          <cell r="U96">
            <v>1</v>
          </cell>
          <cell r="V96">
            <v>0.12</v>
          </cell>
          <cell r="W96">
            <v>1.1499999999999999</v>
          </cell>
          <cell r="X96">
            <v>6.5283895946149997</v>
          </cell>
        </row>
        <row r="97">
          <cell r="B97">
            <v>6.5283889770507813</v>
          </cell>
          <cell r="C97">
            <v>6.5283889770507813</v>
          </cell>
          <cell r="D97">
            <v>6.5283889770507813</v>
          </cell>
          <cell r="E97">
            <v>6.5283889770507813</v>
          </cell>
          <cell r="F97">
            <v>6.5283889770507813</v>
          </cell>
          <cell r="G97">
            <v>6.5283889770507813</v>
          </cell>
          <cell r="H97">
            <v>6.5283889770507813</v>
          </cell>
          <cell r="I97">
            <v>6.5283889770507813</v>
          </cell>
          <cell r="J97">
            <v>6.5283889770507813</v>
          </cell>
          <cell r="K97">
            <v>6.5283889770507813</v>
          </cell>
          <cell r="L97">
            <v>6.5283889770507813</v>
          </cell>
          <cell r="M97">
            <v>6.5283889770507813</v>
          </cell>
          <cell r="N97">
            <v>6.5283889770507813</v>
          </cell>
          <cell r="O97">
            <v>6.5283889770507813</v>
          </cell>
          <cell r="P97">
            <v>6.5283889770507813</v>
          </cell>
          <cell r="Q97" t="str">
            <v>冲孔</v>
          </cell>
          <cell r="R97" t="str">
            <v>100T</v>
          </cell>
          <cell r="S97">
            <v>1</v>
          </cell>
          <cell r="T97">
            <v>0.01</v>
          </cell>
          <cell r="U97">
            <v>1</v>
          </cell>
          <cell r="V97">
            <v>0.01</v>
          </cell>
          <cell r="W97">
            <v>9.9999979138374329E-3</v>
          </cell>
          <cell r="X97">
            <v>9.9999979138374329E-3</v>
          </cell>
        </row>
        <row r="98">
          <cell r="B98">
            <v>9.9999979138374329E-3</v>
          </cell>
          <cell r="C98">
            <v>9.9999979138374329E-3</v>
          </cell>
          <cell r="D98">
            <v>9.9999979138374329E-3</v>
          </cell>
          <cell r="E98">
            <v>9.9999979138374329E-3</v>
          </cell>
          <cell r="F98">
            <v>9.9999979138374329E-3</v>
          </cell>
          <cell r="G98">
            <v>9.9999979138374329E-3</v>
          </cell>
          <cell r="H98">
            <v>9.9999979138374329E-3</v>
          </cell>
          <cell r="I98">
            <v>9.9999979138374329E-3</v>
          </cell>
          <cell r="J98">
            <v>9.9999979138374329E-3</v>
          </cell>
          <cell r="K98">
            <v>9.9999979138374329E-3</v>
          </cell>
          <cell r="L98">
            <v>9.9999979138374329E-3</v>
          </cell>
          <cell r="M98">
            <v>9.9999979138374329E-3</v>
          </cell>
          <cell r="N98">
            <v>9.9999979138374329E-3</v>
          </cell>
          <cell r="O98">
            <v>9.9999979138374329E-3</v>
          </cell>
          <cell r="P98">
            <v>9.9999979138374329E-3</v>
          </cell>
          <cell r="Q98" t="str">
            <v>成型</v>
          </cell>
          <cell r="R98" t="str">
            <v>160T</v>
          </cell>
          <cell r="S98">
            <v>1</v>
          </cell>
          <cell r="T98">
            <v>0.18</v>
          </cell>
          <cell r="U98">
            <v>1</v>
          </cell>
          <cell r="V98">
            <v>0.18</v>
          </cell>
          <cell r="W98">
            <v>0.1799999475479126</v>
          </cell>
          <cell r="X98">
            <v>0.1799999475479126</v>
          </cell>
        </row>
        <row r="99">
          <cell r="B99">
            <v>0.1799999475479126</v>
          </cell>
          <cell r="C99">
            <v>0.1799999475479126</v>
          </cell>
          <cell r="D99">
            <v>0.1799999475479126</v>
          </cell>
          <cell r="E99" t="str">
            <v>副驾靠背调角限位片</v>
          </cell>
          <cell r="F99">
            <v>1</v>
          </cell>
          <cell r="G99" t="str">
            <v>QStE420TM</v>
          </cell>
          <cell r="H99">
            <v>34</v>
          </cell>
          <cell r="I99">
            <v>22</v>
          </cell>
          <cell r="J99">
            <v>2.5</v>
          </cell>
          <cell r="K99">
            <v>1.46982E-2</v>
          </cell>
          <cell r="L99">
            <v>1.03E-2</v>
          </cell>
          <cell r="M99">
            <v>4.3981999999999997E-3</v>
          </cell>
          <cell r="N99">
            <v>5.18</v>
          </cell>
          <cell r="O99">
            <v>2.6</v>
          </cell>
          <cell r="P99">
            <v>6.4701356000000002E-2</v>
          </cell>
          <cell r="Q99" t="str">
            <v>落料</v>
          </cell>
          <cell r="R99" t="str">
            <v>25T</v>
          </cell>
          <cell r="S99">
            <v>1</v>
          </cell>
          <cell r="T99">
            <v>0.04</v>
          </cell>
          <cell r="U99">
            <v>1</v>
          </cell>
          <cell r="V99">
            <v>0.04</v>
          </cell>
          <cell r="W99">
            <v>3.9999991655349731E-2</v>
          </cell>
          <cell r="X99">
            <v>3.9999991655349731E-2</v>
          </cell>
        </row>
        <row r="100">
          <cell r="B100">
            <v>3.9999991655349731E-2</v>
          </cell>
          <cell r="C100">
            <v>3.9999991655349731E-2</v>
          </cell>
          <cell r="D100">
            <v>3.9999991655349731E-2</v>
          </cell>
          <cell r="E100">
            <v>3.9999991655349731E-2</v>
          </cell>
          <cell r="F100">
            <v>3.9999991655349731E-2</v>
          </cell>
          <cell r="G100">
            <v>3.9999991655349731E-2</v>
          </cell>
          <cell r="H100">
            <v>3.9999991655349731E-2</v>
          </cell>
          <cell r="I100">
            <v>3.9999991655349731E-2</v>
          </cell>
          <cell r="J100">
            <v>3.9999991655349731E-2</v>
          </cell>
          <cell r="K100">
            <v>3.9999991655349731E-2</v>
          </cell>
          <cell r="L100">
            <v>3.9999991655349731E-2</v>
          </cell>
          <cell r="M100">
            <v>3.9999991655349731E-2</v>
          </cell>
          <cell r="N100">
            <v>3.9999991655349731E-2</v>
          </cell>
          <cell r="O100">
            <v>3.9999991655349731E-2</v>
          </cell>
          <cell r="P100">
            <v>3.9999991655349731E-2</v>
          </cell>
          <cell r="Q100" t="str">
            <v>冲孔</v>
          </cell>
          <cell r="R100" t="str">
            <v>25T</v>
          </cell>
          <cell r="S100">
            <v>1</v>
          </cell>
          <cell r="T100">
            <v>0.04</v>
          </cell>
          <cell r="U100">
            <v>1</v>
          </cell>
          <cell r="V100">
            <v>0.04</v>
          </cell>
          <cell r="W100">
            <v>3.9999991655349731E-2</v>
          </cell>
          <cell r="X100">
            <v>3.9999991655349731E-2</v>
          </cell>
        </row>
        <row r="101">
          <cell r="B101">
            <v>3.9999991655349731E-2</v>
          </cell>
          <cell r="C101">
            <v>3.9999991655349731E-2</v>
          </cell>
          <cell r="D101">
            <v>3.9999991655349731E-2</v>
          </cell>
          <cell r="E101">
            <v>3.9999991655349731E-2</v>
          </cell>
          <cell r="F101">
            <v>3.9999991655349731E-2</v>
          </cell>
          <cell r="G101">
            <v>3.9999991655349731E-2</v>
          </cell>
          <cell r="H101">
            <v>3.9999991655349731E-2</v>
          </cell>
          <cell r="I101">
            <v>3.9999991655349731E-2</v>
          </cell>
          <cell r="J101">
            <v>3.9999991655349731E-2</v>
          </cell>
          <cell r="K101">
            <v>3.9999991655349731E-2</v>
          </cell>
          <cell r="L101">
            <v>3.9999991655349731E-2</v>
          </cell>
          <cell r="M101">
            <v>3.9999991655349731E-2</v>
          </cell>
          <cell r="N101">
            <v>3.9999991655349731E-2</v>
          </cell>
          <cell r="O101">
            <v>3.9999991655349731E-2</v>
          </cell>
          <cell r="P101">
            <v>3.9999991655349731E-2</v>
          </cell>
          <cell r="Q101" t="str">
            <v>折弯</v>
          </cell>
          <cell r="R101" t="str">
            <v>25T</v>
          </cell>
          <cell r="S101">
            <v>1</v>
          </cell>
          <cell r="T101">
            <v>0.04</v>
          </cell>
          <cell r="U101">
            <v>1</v>
          </cell>
          <cell r="V101">
            <v>0.04</v>
          </cell>
          <cell r="W101">
            <v>3.9999991655349731E-2</v>
          </cell>
          <cell r="X101">
            <v>3.9999991655349731E-2</v>
          </cell>
        </row>
        <row r="102">
          <cell r="B102">
            <v>3.9999991655349731E-2</v>
          </cell>
          <cell r="C102">
            <v>3.9999991655349731E-2</v>
          </cell>
          <cell r="D102">
            <v>3.9999991655349731E-2</v>
          </cell>
          <cell r="E102" t="str">
            <v>复位卷簧下限位支架</v>
          </cell>
          <cell r="F102">
            <v>1</v>
          </cell>
          <cell r="G102" t="str">
            <v>SPFH590</v>
          </cell>
          <cell r="H102">
            <v>35</v>
          </cell>
          <cell r="I102">
            <v>24</v>
          </cell>
          <cell r="J102">
            <v>3</v>
          </cell>
          <cell r="K102">
            <v>1.9807200000000001E-2</v>
          </cell>
          <cell r="L102">
            <v>1.2800000000000001E-2</v>
          </cell>
          <cell r="M102">
            <v>7.0071999999999999E-3</v>
          </cell>
          <cell r="N102">
            <v>5.83</v>
          </cell>
          <cell r="O102">
            <v>2.6</v>
          </cell>
          <cell r="P102">
            <v>9.7257256000000014E-2</v>
          </cell>
          <cell r="Q102" t="str">
            <v>落料</v>
          </cell>
          <cell r="R102" t="str">
            <v>40T</v>
          </cell>
          <cell r="S102">
            <v>1</v>
          </cell>
          <cell r="T102">
            <v>0.05</v>
          </cell>
          <cell r="U102">
            <v>1</v>
          </cell>
          <cell r="V102">
            <v>0.05</v>
          </cell>
          <cell r="W102">
            <v>4.9999982118606567E-2</v>
          </cell>
          <cell r="X102">
            <v>4.9999982118606567E-2</v>
          </cell>
        </row>
        <row r="103">
          <cell r="B103">
            <v>4.9999982118606567E-2</v>
          </cell>
          <cell r="C103">
            <v>4.9999982118606567E-2</v>
          </cell>
          <cell r="D103">
            <v>4.9999982118606567E-2</v>
          </cell>
          <cell r="E103" t="str">
            <v>前排靠背复位卷簧限位支架</v>
          </cell>
          <cell r="F103">
            <v>1</v>
          </cell>
          <cell r="G103" t="str">
            <v>SPFH590</v>
          </cell>
          <cell r="H103">
            <v>37</v>
          </cell>
          <cell r="I103">
            <v>32</v>
          </cell>
          <cell r="J103">
            <v>3</v>
          </cell>
          <cell r="K103">
            <v>2.7918720000000001E-2</v>
          </cell>
          <cell r="L103">
            <v>1.67E-2</v>
          </cell>
          <cell r="M103">
            <v>1.1218720000000001E-2</v>
          </cell>
          <cell r="N103">
            <v>5.83</v>
          </cell>
          <cell r="O103">
            <v>2.6</v>
          </cell>
          <cell r="P103">
            <v>0.13359746559999999</v>
          </cell>
          <cell r="Q103" t="str">
            <v>落料</v>
          </cell>
          <cell r="R103" t="str">
            <v>40T</v>
          </cell>
          <cell r="S103">
            <v>1</v>
          </cell>
          <cell r="T103">
            <v>0.05</v>
          </cell>
          <cell r="U103">
            <v>1</v>
          </cell>
          <cell r="V103">
            <v>0.05</v>
          </cell>
          <cell r="W103">
            <v>4.9999982118606567E-2</v>
          </cell>
          <cell r="X103">
            <v>4.9999982118606567E-2</v>
          </cell>
        </row>
        <row r="104">
          <cell r="B104">
            <v>4.9999982118606567E-2</v>
          </cell>
          <cell r="C104">
            <v>4.9999982118606567E-2</v>
          </cell>
          <cell r="D104">
            <v>4.9999982118606567E-2</v>
          </cell>
          <cell r="E104">
            <v>4.9999982118606567E-2</v>
          </cell>
          <cell r="F104">
            <v>4.9999982118606567E-2</v>
          </cell>
          <cell r="G104">
            <v>4.9999982118606567E-2</v>
          </cell>
          <cell r="H104">
            <v>4.9999982118606567E-2</v>
          </cell>
          <cell r="I104">
            <v>4.9999982118606567E-2</v>
          </cell>
          <cell r="J104">
            <v>4.9999982118606567E-2</v>
          </cell>
          <cell r="K104">
            <v>4.9999982118606567E-2</v>
          </cell>
          <cell r="L104">
            <v>4.9999982118606567E-2</v>
          </cell>
          <cell r="M104">
            <v>4.9999982118606567E-2</v>
          </cell>
          <cell r="N104">
            <v>4.9999982118606567E-2</v>
          </cell>
          <cell r="O104">
            <v>4.9999982118606567E-2</v>
          </cell>
          <cell r="P104">
            <v>4.9999982118606567E-2</v>
          </cell>
          <cell r="Q104" t="str">
            <v>成型</v>
          </cell>
          <cell r="R104" t="str">
            <v>40T</v>
          </cell>
          <cell r="S104">
            <v>1</v>
          </cell>
          <cell r="T104">
            <v>0.05</v>
          </cell>
          <cell r="U104">
            <v>1</v>
          </cell>
          <cell r="V104">
            <v>0.05</v>
          </cell>
          <cell r="W104">
            <v>4.9999982118606567E-2</v>
          </cell>
          <cell r="X104">
            <v>4.9999982118606567E-2</v>
          </cell>
        </row>
        <row r="105">
          <cell r="B105">
            <v>4.9999982118606567E-2</v>
          </cell>
          <cell r="C105">
            <v>4.9999982118606567E-2</v>
          </cell>
          <cell r="D105">
            <v>4.9999982118606567E-2</v>
          </cell>
          <cell r="E105" t="str">
            <v>侧翼支撑钢丝</v>
          </cell>
          <cell r="F105">
            <v>1</v>
          </cell>
          <cell r="G105" t="str">
            <v>Q235</v>
          </cell>
          <cell r="H105">
            <v>251.655629139073</v>
          </cell>
          <cell r="I105">
            <v>7</v>
          </cell>
          <cell r="J105">
            <v>7</v>
          </cell>
          <cell r="K105">
            <v>7.5999999999999998E-2</v>
          </cell>
          <cell r="L105">
            <v>7.5999999999999998E-2</v>
          </cell>
          <cell r="M105">
            <v>0</v>
          </cell>
          <cell r="N105">
            <v>7.9649999999999999</v>
          </cell>
          <cell r="O105">
            <v>7.964996337890625</v>
          </cell>
          <cell r="P105">
            <v>0.60533999999999999</v>
          </cell>
          <cell r="Q105" t="str">
            <v>焊接</v>
          </cell>
          <cell r="R105">
            <v>0.60533952713012695</v>
          </cell>
          <cell r="S105">
            <v>20</v>
          </cell>
          <cell r="T105">
            <v>0.08</v>
          </cell>
          <cell r="U105">
            <v>1</v>
          </cell>
          <cell r="V105">
            <v>1.6</v>
          </cell>
          <cell r="W105">
            <v>1.5999994277954102</v>
          </cell>
          <cell r="X105">
            <v>1.5999994277954102</v>
          </cell>
        </row>
        <row r="106">
          <cell r="B106">
            <v>1.5999994277954102</v>
          </cell>
          <cell r="C106">
            <v>1.5999994277954102</v>
          </cell>
          <cell r="D106">
            <v>1.5999994277954102</v>
          </cell>
          <cell r="E106" t="str">
            <v>材料费合计：</v>
          </cell>
          <cell r="F106">
            <v>1.5999994277954102</v>
          </cell>
          <cell r="G106">
            <v>1.5999994277954102</v>
          </cell>
          <cell r="H106">
            <v>1.5999994277954102</v>
          </cell>
          <cell r="I106">
            <v>1.5999994277954102</v>
          </cell>
          <cell r="J106">
            <v>1.5999994277954102</v>
          </cell>
          <cell r="K106">
            <v>1.5999994277954102</v>
          </cell>
          <cell r="L106">
            <v>1.5999994277954102</v>
          </cell>
          <cell r="M106">
            <v>1.5999994277954102</v>
          </cell>
          <cell r="N106">
            <v>1.5999994277954102</v>
          </cell>
          <cell r="O106">
            <v>1.5999994277954102</v>
          </cell>
          <cell r="P106">
            <v>3.5600264301000002</v>
          </cell>
          <cell r="Q106" t="str">
            <v>加工成本合计：</v>
          </cell>
          <cell r="R106">
            <v>3.5600261688232422</v>
          </cell>
          <cell r="S106">
            <v>3.5600261688232422</v>
          </cell>
          <cell r="T106">
            <v>3.5600261688232422</v>
          </cell>
          <cell r="U106">
            <v>3.5600261688232422</v>
          </cell>
          <cell r="V106">
            <v>2.1800000000000002</v>
          </cell>
          <cell r="W106">
            <v>2.1799983978271484</v>
          </cell>
          <cell r="X106">
            <v>2.1799983978271484</v>
          </cell>
        </row>
        <row r="107">
          <cell r="B107" t="str">
            <v>SLT0011033</v>
          </cell>
          <cell r="C107" t="str">
            <v>副驾靠背右侧装车钣金焊接总成</v>
          </cell>
          <cell r="D107">
            <v>2.1799983978271484</v>
          </cell>
          <cell r="E107" t="str">
            <v>副驾靠背右侧装车钣金</v>
          </cell>
          <cell r="F107">
            <v>1</v>
          </cell>
          <cell r="G107" t="str">
            <v>QStE420TM</v>
          </cell>
          <cell r="H107">
            <v>269</v>
          </cell>
          <cell r="I107">
            <v>154</v>
          </cell>
          <cell r="J107">
            <v>2.5</v>
          </cell>
          <cell r="K107">
            <v>0.81402090000000005</v>
          </cell>
          <cell r="L107">
            <v>0.54300000000000004</v>
          </cell>
          <cell r="M107">
            <v>0.27102090000000001</v>
          </cell>
          <cell r="N107">
            <v>5.18</v>
          </cell>
          <cell r="O107">
            <v>2.6</v>
          </cell>
          <cell r="P107">
            <v>3.5119739220000001</v>
          </cell>
          <cell r="Q107" t="str">
            <v>落料</v>
          </cell>
          <cell r="R107" t="str">
            <v>200T</v>
          </cell>
          <cell r="S107">
            <v>1</v>
          </cell>
          <cell r="T107">
            <v>0.2</v>
          </cell>
          <cell r="U107">
            <v>1</v>
          </cell>
          <cell r="V107">
            <v>0.2</v>
          </cell>
          <cell r="W107">
            <v>1.1499999999999999</v>
          </cell>
          <cell r="X107">
            <v>5.6431017578200002</v>
          </cell>
        </row>
        <row r="108">
          <cell r="B108">
            <v>5.6431007385253906</v>
          </cell>
          <cell r="C108">
            <v>5.6431007385253906</v>
          </cell>
          <cell r="D108">
            <v>5.6431007385253906</v>
          </cell>
          <cell r="E108">
            <v>5.6431007385253906</v>
          </cell>
          <cell r="F108">
            <v>5.6431007385253906</v>
          </cell>
          <cell r="G108">
            <v>5.6431007385253906</v>
          </cell>
          <cell r="H108">
            <v>5.6431007385253906</v>
          </cell>
          <cell r="I108">
            <v>5.6431007385253906</v>
          </cell>
          <cell r="J108">
            <v>5.6431007385253906</v>
          </cell>
          <cell r="K108">
            <v>5.6431007385253906</v>
          </cell>
          <cell r="L108">
            <v>5.6431007385253906</v>
          </cell>
          <cell r="M108">
            <v>5.6431007385253906</v>
          </cell>
          <cell r="N108">
            <v>5.6431007385253906</v>
          </cell>
          <cell r="O108">
            <v>5.6431007385253906</v>
          </cell>
          <cell r="P108">
            <v>5.6431007385253906</v>
          </cell>
          <cell r="Q108" t="str">
            <v>冲孔</v>
          </cell>
          <cell r="R108" t="str">
            <v>100T</v>
          </cell>
          <cell r="S108">
            <v>1</v>
          </cell>
          <cell r="T108">
            <v>0.1</v>
          </cell>
          <cell r="U108">
            <v>1</v>
          </cell>
          <cell r="V108">
            <v>0.1</v>
          </cell>
          <cell r="W108">
            <v>9.9999964237213135E-2</v>
          </cell>
          <cell r="X108">
            <v>9.9999964237213135E-2</v>
          </cell>
        </row>
        <row r="109">
          <cell r="B109">
            <v>9.9999964237213135E-2</v>
          </cell>
          <cell r="C109">
            <v>9.9999964237213135E-2</v>
          </cell>
          <cell r="D109">
            <v>9.9999964237213135E-2</v>
          </cell>
          <cell r="E109">
            <v>9.9999964237213135E-2</v>
          </cell>
          <cell r="F109">
            <v>9.9999964237213135E-2</v>
          </cell>
          <cell r="G109">
            <v>9.9999964237213135E-2</v>
          </cell>
          <cell r="H109">
            <v>9.9999964237213135E-2</v>
          </cell>
          <cell r="I109">
            <v>9.9999964237213135E-2</v>
          </cell>
          <cell r="J109">
            <v>9.9999964237213135E-2</v>
          </cell>
          <cell r="K109">
            <v>9.9999964237213135E-2</v>
          </cell>
          <cell r="L109">
            <v>9.9999964237213135E-2</v>
          </cell>
          <cell r="M109">
            <v>9.9999964237213135E-2</v>
          </cell>
          <cell r="N109">
            <v>9.9999964237213135E-2</v>
          </cell>
          <cell r="O109">
            <v>9.9999964237213135E-2</v>
          </cell>
          <cell r="P109">
            <v>9.9999964237213135E-2</v>
          </cell>
          <cell r="Q109" t="str">
            <v>冲孔</v>
          </cell>
          <cell r="R109" t="str">
            <v>80T</v>
          </cell>
          <cell r="S109">
            <v>1</v>
          </cell>
          <cell r="T109">
            <v>0.08</v>
          </cell>
          <cell r="U109">
            <v>1</v>
          </cell>
          <cell r="V109">
            <v>0.08</v>
          </cell>
          <cell r="W109">
            <v>7.9999983310699463E-2</v>
          </cell>
          <cell r="X109">
            <v>7.9999983310699463E-2</v>
          </cell>
        </row>
        <row r="110">
          <cell r="B110">
            <v>7.9999983310699463E-2</v>
          </cell>
          <cell r="C110">
            <v>7.9999983310699463E-2</v>
          </cell>
          <cell r="D110">
            <v>7.9999983310699463E-2</v>
          </cell>
          <cell r="E110">
            <v>7.9999983310699463E-2</v>
          </cell>
          <cell r="F110">
            <v>7.9999983310699463E-2</v>
          </cell>
          <cell r="G110">
            <v>7.9999983310699463E-2</v>
          </cell>
          <cell r="H110">
            <v>7.9999983310699463E-2</v>
          </cell>
          <cell r="I110">
            <v>7.9999983310699463E-2</v>
          </cell>
          <cell r="J110">
            <v>7.9999983310699463E-2</v>
          </cell>
          <cell r="K110">
            <v>7.9999983310699463E-2</v>
          </cell>
          <cell r="L110">
            <v>7.9999983310699463E-2</v>
          </cell>
          <cell r="M110">
            <v>7.9999983310699463E-2</v>
          </cell>
          <cell r="N110">
            <v>7.9999983310699463E-2</v>
          </cell>
          <cell r="O110">
            <v>7.9999983310699463E-2</v>
          </cell>
          <cell r="P110">
            <v>7.9999983310699463E-2</v>
          </cell>
          <cell r="Q110" t="str">
            <v>成型</v>
          </cell>
          <cell r="R110" t="str">
            <v>200T</v>
          </cell>
          <cell r="S110">
            <v>1</v>
          </cell>
          <cell r="T110">
            <v>0.25</v>
          </cell>
          <cell r="U110">
            <v>1</v>
          </cell>
          <cell r="V110">
            <v>0.25</v>
          </cell>
          <cell r="W110">
            <v>0.25</v>
          </cell>
          <cell r="X110">
            <v>0.25</v>
          </cell>
        </row>
        <row r="111">
          <cell r="B111">
            <v>0.25</v>
          </cell>
          <cell r="C111">
            <v>0.25</v>
          </cell>
          <cell r="D111">
            <v>0.25</v>
          </cell>
          <cell r="E111" t="str">
            <v>前排靠背复位卷簧安装支架</v>
          </cell>
          <cell r="F111">
            <v>1</v>
          </cell>
          <cell r="G111" t="str">
            <v>SAPH440</v>
          </cell>
          <cell r="H111">
            <v>58</v>
          </cell>
          <cell r="I111">
            <v>28</v>
          </cell>
          <cell r="J111">
            <v>4</v>
          </cell>
          <cell r="K111">
            <v>5.1058560000000003E-2</v>
          </cell>
          <cell r="L111">
            <v>3.5900000000000001E-2</v>
          </cell>
          <cell r="M111">
            <v>1.5158560000000001E-2</v>
          </cell>
          <cell r="N111">
            <v>5.18</v>
          </cell>
          <cell r="O111">
            <v>2.6</v>
          </cell>
          <cell r="P111">
            <v>0.22507108480000002</v>
          </cell>
          <cell r="Q111" t="str">
            <v>落料</v>
          </cell>
          <cell r="R111" t="str">
            <v>63T</v>
          </cell>
          <cell r="S111">
            <v>1</v>
          </cell>
          <cell r="T111">
            <v>0.06</v>
          </cell>
          <cell r="U111">
            <v>1</v>
          </cell>
          <cell r="V111">
            <v>0.06</v>
          </cell>
          <cell r="W111">
            <v>5.9999972581863403E-2</v>
          </cell>
          <cell r="X111">
            <v>5.9999972581863403E-2</v>
          </cell>
        </row>
        <row r="112">
          <cell r="B112">
            <v>5.9999972581863403E-2</v>
          </cell>
          <cell r="C112">
            <v>5.9999972581863403E-2</v>
          </cell>
          <cell r="D112">
            <v>5.9999972581863403E-2</v>
          </cell>
          <cell r="E112">
            <v>5.9999972581863403E-2</v>
          </cell>
          <cell r="F112">
            <v>5.9999972581863403E-2</v>
          </cell>
          <cell r="G112">
            <v>5.9999972581863403E-2</v>
          </cell>
          <cell r="H112">
            <v>5.9999972581863403E-2</v>
          </cell>
          <cell r="I112">
            <v>5.9999972581863403E-2</v>
          </cell>
          <cell r="J112">
            <v>5.9999972581863403E-2</v>
          </cell>
          <cell r="K112">
            <v>5.9999972581863403E-2</v>
          </cell>
          <cell r="L112">
            <v>5.9999972581863403E-2</v>
          </cell>
          <cell r="M112">
            <v>5.9999972581863403E-2</v>
          </cell>
          <cell r="N112">
            <v>5.9999972581863403E-2</v>
          </cell>
          <cell r="O112">
            <v>5.9999972581863403E-2</v>
          </cell>
          <cell r="P112">
            <v>5.9999972581863403E-2</v>
          </cell>
          <cell r="Q112" t="str">
            <v>焊接</v>
          </cell>
          <cell r="R112">
            <v>5.9999972581863403E-2</v>
          </cell>
          <cell r="S112">
            <v>6</v>
          </cell>
          <cell r="T112">
            <v>0.08</v>
          </cell>
          <cell r="U112">
            <v>1</v>
          </cell>
          <cell r="V112">
            <v>0.48</v>
          </cell>
          <cell r="W112">
            <v>0.47999978065490723</v>
          </cell>
          <cell r="X112">
            <v>0.47999978065490723</v>
          </cell>
        </row>
        <row r="113">
          <cell r="B113">
            <v>0.47999978065490723</v>
          </cell>
          <cell r="C113">
            <v>0.47999978065490723</v>
          </cell>
          <cell r="D113">
            <v>0.47999978065490723</v>
          </cell>
          <cell r="E113" t="str">
            <v>材料费合计：</v>
          </cell>
          <cell r="F113">
            <v>0.47999978065490723</v>
          </cell>
          <cell r="G113">
            <v>0.47999978065490723</v>
          </cell>
          <cell r="H113">
            <v>0.47999978065490723</v>
          </cell>
          <cell r="I113">
            <v>0.47999978065490723</v>
          </cell>
          <cell r="J113">
            <v>0.47999978065490723</v>
          </cell>
          <cell r="K113">
            <v>0.47999978065490723</v>
          </cell>
          <cell r="L113">
            <v>0.47999978065490723</v>
          </cell>
          <cell r="M113">
            <v>0.47999978065490723</v>
          </cell>
          <cell r="N113">
            <v>0.47999978065490723</v>
          </cell>
          <cell r="O113">
            <v>0.47999978065490723</v>
          </cell>
          <cell r="P113">
            <v>3.7370450068000003</v>
          </cell>
          <cell r="Q113" t="str">
            <v>加工成本合计：</v>
          </cell>
          <cell r="R113">
            <v>3.7370433807373047</v>
          </cell>
          <cell r="S113">
            <v>3.7370433807373047</v>
          </cell>
          <cell r="T113">
            <v>3.7370433807373047</v>
          </cell>
          <cell r="U113">
            <v>3.7370433807373047</v>
          </cell>
          <cell r="V113">
            <v>1.1700000000000002</v>
          </cell>
          <cell r="W113">
            <v>1.1699991226196289</v>
          </cell>
          <cell r="X113">
            <v>1.1699991226196289</v>
          </cell>
        </row>
        <row r="114">
          <cell r="B114" t="str">
            <v>SLT0011085</v>
          </cell>
          <cell r="C114" t="str">
            <v>小背解锁扣手固定座</v>
          </cell>
          <cell r="D114">
            <v>1.1699991226196289</v>
          </cell>
          <cell r="E114" t="str">
            <v>小背解锁扣手固定座</v>
          </cell>
          <cell r="F114">
            <v>1</v>
          </cell>
          <cell r="G114" t="str">
            <v>Q235</v>
          </cell>
          <cell r="H114">
            <v>271</v>
          </cell>
          <cell r="I114">
            <v>111</v>
          </cell>
          <cell r="J114">
            <v>2</v>
          </cell>
          <cell r="K114">
            <v>0.47299999999999998</v>
          </cell>
          <cell r="L114">
            <v>0.30199999999999999</v>
          </cell>
          <cell r="M114">
            <v>0.17099999999999999</v>
          </cell>
          <cell r="N114">
            <v>4.8499999999999996</v>
          </cell>
          <cell r="O114">
            <v>2.6</v>
          </cell>
          <cell r="P114">
            <v>1.84945</v>
          </cell>
          <cell r="Q114" t="str">
            <v>落料</v>
          </cell>
          <cell r="R114" t="str">
            <v>100T</v>
          </cell>
          <cell r="S114">
            <v>1</v>
          </cell>
          <cell r="T114">
            <v>0.01</v>
          </cell>
          <cell r="U114">
            <v>1</v>
          </cell>
          <cell r="V114">
            <v>0.01</v>
          </cell>
          <cell r="W114">
            <v>1.1499999999999999</v>
          </cell>
          <cell r="X114">
            <v>2.3223674999999999</v>
          </cell>
        </row>
        <row r="115">
          <cell r="B115">
            <v>2.3223667144775391</v>
          </cell>
          <cell r="C115">
            <v>2.3223667144775391</v>
          </cell>
          <cell r="D115">
            <v>2.3223667144775391</v>
          </cell>
          <cell r="E115">
            <v>2.3223667144775391</v>
          </cell>
          <cell r="F115">
            <v>2.3223667144775391</v>
          </cell>
          <cell r="G115">
            <v>2.3223667144775391</v>
          </cell>
          <cell r="H115">
            <v>2.3223667144775391</v>
          </cell>
          <cell r="I115">
            <v>2.3223667144775391</v>
          </cell>
          <cell r="J115">
            <v>2.3223667144775391</v>
          </cell>
          <cell r="K115">
            <v>2.3223667144775391</v>
          </cell>
          <cell r="L115">
            <v>2.3223667144775391</v>
          </cell>
          <cell r="M115">
            <v>2.3223667144775391</v>
          </cell>
          <cell r="N115">
            <v>2.3223667144775391</v>
          </cell>
          <cell r="O115">
            <v>2.3223667144775391</v>
          </cell>
          <cell r="P115">
            <v>2.3223667144775391</v>
          </cell>
          <cell r="Q115" t="str">
            <v>冲孔</v>
          </cell>
          <cell r="R115" t="str">
            <v>63T</v>
          </cell>
          <cell r="S115">
            <v>1</v>
          </cell>
          <cell r="T115">
            <v>0.06</v>
          </cell>
          <cell r="U115">
            <v>1</v>
          </cell>
          <cell r="V115">
            <v>0.06</v>
          </cell>
          <cell r="W115">
            <v>5.9999972581863403E-2</v>
          </cell>
          <cell r="X115">
            <v>5.9999972581863403E-2</v>
          </cell>
        </row>
        <row r="116">
          <cell r="B116">
            <v>5.9999972581863403E-2</v>
          </cell>
          <cell r="C116">
            <v>5.9999972581863403E-2</v>
          </cell>
          <cell r="D116">
            <v>5.9999972581863403E-2</v>
          </cell>
          <cell r="E116">
            <v>5.9999972581863403E-2</v>
          </cell>
          <cell r="F116">
            <v>5.9999972581863403E-2</v>
          </cell>
          <cell r="G116">
            <v>5.9999972581863403E-2</v>
          </cell>
          <cell r="H116">
            <v>5.9999972581863403E-2</v>
          </cell>
          <cell r="I116">
            <v>5.9999972581863403E-2</v>
          </cell>
          <cell r="J116">
            <v>5.9999972581863403E-2</v>
          </cell>
          <cell r="K116">
            <v>5.9999972581863403E-2</v>
          </cell>
          <cell r="L116">
            <v>5.9999972581863403E-2</v>
          </cell>
          <cell r="M116">
            <v>5.9999972581863403E-2</v>
          </cell>
          <cell r="N116">
            <v>5.9999972581863403E-2</v>
          </cell>
          <cell r="O116">
            <v>5.9999972581863403E-2</v>
          </cell>
          <cell r="P116">
            <v>5.9999972581863403E-2</v>
          </cell>
          <cell r="Q116" t="str">
            <v>成型</v>
          </cell>
          <cell r="R116" t="str">
            <v>100T</v>
          </cell>
          <cell r="S116">
            <v>1</v>
          </cell>
          <cell r="T116">
            <v>0.1</v>
          </cell>
          <cell r="U116">
            <v>1</v>
          </cell>
          <cell r="V116">
            <v>0.1</v>
          </cell>
          <cell r="W116">
            <v>9.9999964237213135E-2</v>
          </cell>
          <cell r="X116">
            <v>9.9999964237213135E-2</v>
          </cell>
        </row>
        <row r="117">
          <cell r="B117">
            <v>9.9999964237213135E-2</v>
          </cell>
          <cell r="C117">
            <v>9.9999964237213135E-2</v>
          </cell>
          <cell r="D117">
            <v>9.9999964237213135E-2</v>
          </cell>
          <cell r="E117" t="str">
            <v>材料费合计：</v>
          </cell>
          <cell r="F117">
            <v>9.9999964237213135E-2</v>
          </cell>
          <cell r="G117">
            <v>9.9999964237213135E-2</v>
          </cell>
          <cell r="H117">
            <v>9.9999964237213135E-2</v>
          </cell>
          <cell r="I117">
            <v>9.9999964237213135E-2</v>
          </cell>
          <cell r="J117">
            <v>9.9999964237213135E-2</v>
          </cell>
          <cell r="K117">
            <v>9.9999964237213135E-2</v>
          </cell>
          <cell r="L117">
            <v>9.9999964237213135E-2</v>
          </cell>
          <cell r="M117">
            <v>9.9999964237213135E-2</v>
          </cell>
          <cell r="N117">
            <v>9.9999964237213135E-2</v>
          </cell>
          <cell r="O117">
            <v>9.9999964237213135E-2</v>
          </cell>
          <cell r="P117">
            <v>1.84945</v>
          </cell>
          <cell r="Q117" t="str">
            <v>加工成本合计：</v>
          </cell>
          <cell r="R117">
            <v>1.8494491577148438</v>
          </cell>
          <cell r="S117">
            <v>1.8494491577148438</v>
          </cell>
          <cell r="T117">
            <v>1.8494491577148438</v>
          </cell>
          <cell r="U117">
            <v>1.8494491577148438</v>
          </cell>
          <cell r="V117">
            <v>0.16999999999999998</v>
          </cell>
          <cell r="W117">
            <v>0.16999995708465576</v>
          </cell>
          <cell r="X117">
            <v>0.16999995708465576</v>
          </cell>
        </row>
        <row r="118">
          <cell r="B118" t="str">
            <v>SLT0011087</v>
          </cell>
          <cell r="C118" t="str">
            <v>小背下连接边板</v>
          </cell>
          <cell r="D118">
            <v>0.16999995708465576</v>
          </cell>
          <cell r="E118" t="str">
            <v>小背下连接边板</v>
          </cell>
          <cell r="F118">
            <v>1</v>
          </cell>
          <cell r="G118" t="str">
            <v>QStE420TM</v>
          </cell>
          <cell r="H118">
            <v>273</v>
          </cell>
          <cell r="I118">
            <v>120</v>
          </cell>
          <cell r="J118">
            <v>2.5</v>
          </cell>
          <cell r="K118">
            <v>0.64400000000000002</v>
          </cell>
          <cell r="L118">
            <v>0.36899999999999999</v>
          </cell>
          <cell r="M118">
            <v>0.27500000000000002</v>
          </cell>
          <cell r="N118">
            <v>5.83</v>
          </cell>
          <cell r="O118">
            <v>2.6</v>
          </cell>
          <cell r="P118">
            <v>3.0395200000000004</v>
          </cell>
          <cell r="Q118" t="str">
            <v>落冲</v>
          </cell>
          <cell r="R118" t="str">
            <v>200T</v>
          </cell>
          <cell r="S118">
            <v>1</v>
          </cell>
          <cell r="T118">
            <v>0.2</v>
          </cell>
          <cell r="U118">
            <v>1</v>
          </cell>
          <cell r="V118">
            <v>0.2</v>
          </cell>
          <cell r="W118">
            <v>1.1499999999999999</v>
          </cell>
          <cell r="X118">
            <v>4.2199480000000005</v>
          </cell>
        </row>
        <row r="119">
          <cell r="B119">
            <v>4.2199478149414063</v>
          </cell>
          <cell r="C119">
            <v>4.2199478149414063</v>
          </cell>
          <cell r="D119">
            <v>4.2199478149414063</v>
          </cell>
          <cell r="E119">
            <v>4.2199478149414063</v>
          </cell>
          <cell r="F119">
            <v>4.2199478149414063</v>
          </cell>
          <cell r="G119">
            <v>4.2199478149414063</v>
          </cell>
          <cell r="H119">
            <v>4.2199478149414063</v>
          </cell>
          <cell r="I119">
            <v>4.2199478149414063</v>
          </cell>
          <cell r="J119">
            <v>4.2199478149414063</v>
          </cell>
          <cell r="K119">
            <v>4.2199478149414063</v>
          </cell>
          <cell r="L119">
            <v>4.2199478149414063</v>
          </cell>
          <cell r="M119">
            <v>4.2199478149414063</v>
          </cell>
          <cell r="N119">
            <v>4.2199478149414063</v>
          </cell>
          <cell r="O119">
            <v>4.2199478149414063</v>
          </cell>
          <cell r="P119">
            <v>4.2199478149414063</v>
          </cell>
          <cell r="Q119" t="str">
            <v>成型</v>
          </cell>
          <cell r="R119" t="str">
            <v>200T</v>
          </cell>
          <cell r="S119">
            <v>1</v>
          </cell>
          <cell r="T119">
            <v>0.25</v>
          </cell>
          <cell r="U119">
            <v>1</v>
          </cell>
          <cell r="V119">
            <v>0.25</v>
          </cell>
          <cell r="W119">
            <v>0.25</v>
          </cell>
          <cell r="X119">
            <v>0.25</v>
          </cell>
        </row>
        <row r="120">
          <cell r="B120">
            <v>0.25</v>
          </cell>
          <cell r="C120">
            <v>0.25</v>
          </cell>
          <cell r="D120">
            <v>0.25</v>
          </cell>
          <cell r="E120">
            <v>0.25</v>
          </cell>
          <cell r="F120">
            <v>0.25</v>
          </cell>
          <cell r="G120">
            <v>0.25</v>
          </cell>
          <cell r="H120">
            <v>0.25</v>
          </cell>
          <cell r="I120">
            <v>0.25</v>
          </cell>
          <cell r="J120">
            <v>0.25</v>
          </cell>
          <cell r="K120">
            <v>0.25</v>
          </cell>
          <cell r="L120">
            <v>0.25</v>
          </cell>
          <cell r="M120">
            <v>0.25</v>
          </cell>
          <cell r="N120">
            <v>0.25</v>
          </cell>
          <cell r="O120">
            <v>0.25</v>
          </cell>
          <cell r="P120">
            <v>0.25</v>
          </cell>
          <cell r="Q120" t="str">
            <v>冲孔</v>
          </cell>
          <cell r="R120" t="str">
            <v>80T</v>
          </cell>
          <cell r="S120">
            <v>1</v>
          </cell>
          <cell r="T120">
            <v>0.08</v>
          </cell>
          <cell r="U120">
            <v>1</v>
          </cell>
          <cell r="V120">
            <v>0.08</v>
          </cell>
          <cell r="W120">
            <v>7.9999983310699463E-2</v>
          </cell>
          <cell r="X120">
            <v>7.9999983310699463E-2</v>
          </cell>
        </row>
        <row r="121">
          <cell r="B121">
            <v>7.9999983310699463E-2</v>
          </cell>
          <cell r="C121">
            <v>7.9999983310699463E-2</v>
          </cell>
          <cell r="D121">
            <v>7.9999983310699463E-2</v>
          </cell>
          <cell r="E121">
            <v>7.9999983310699463E-2</v>
          </cell>
          <cell r="F121">
            <v>7.9999983310699463E-2</v>
          </cell>
          <cell r="G121">
            <v>7.9999983310699463E-2</v>
          </cell>
          <cell r="H121">
            <v>7.9999983310699463E-2</v>
          </cell>
          <cell r="I121">
            <v>7.9999983310699463E-2</v>
          </cell>
          <cell r="J121">
            <v>7.9999983310699463E-2</v>
          </cell>
          <cell r="K121">
            <v>7.9999983310699463E-2</v>
          </cell>
          <cell r="L121">
            <v>7.9999983310699463E-2</v>
          </cell>
          <cell r="M121">
            <v>7.9999983310699463E-2</v>
          </cell>
          <cell r="N121">
            <v>7.9999983310699463E-2</v>
          </cell>
          <cell r="O121">
            <v>7.9999983310699463E-2</v>
          </cell>
          <cell r="P121">
            <v>7.9999983310699463E-2</v>
          </cell>
          <cell r="Q121" t="str">
            <v>折弯</v>
          </cell>
          <cell r="R121" t="str">
            <v>100T</v>
          </cell>
          <cell r="S121">
            <v>1</v>
          </cell>
          <cell r="T121">
            <v>0.1</v>
          </cell>
          <cell r="U121">
            <v>1</v>
          </cell>
          <cell r="V121">
            <v>0.1</v>
          </cell>
          <cell r="W121">
            <v>9.9999964237213135E-2</v>
          </cell>
          <cell r="X121">
            <v>9.9999964237213135E-2</v>
          </cell>
        </row>
        <row r="122">
          <cell r="B122">
            <v>9.9999964237213135E-2</v>
          </cell>
          <cell r="C122">
            <v>9.9999964237213135E-2</v>
          </cell>
          <cell r="D122">
            <v>9.9999964237213135E-2</v>
          </cell>
          <cell r="E122" t="str">
            <v>材料费合计：</v>
          </cell>
          <cell r="F122">
            <v>9.9999964237213135E-2</v>
          </cell>
          <cell r="G122">
            <v>9.9999964237213135E-2</v>
          </cell>
          <cell r="H122">
            <v>9.9999964237213135E-2</v>
          </cell>
          <cell r="I122">
            <v>9.9999964237213135E-2</v>
          </cell>
          <cell r="J122">
            <v>9.9999964237213135E-2</v>
          </cell>
          <cell r="K122">
            <v>9.9999964237213135E-2</v>
          </cell>
          <cell r="L122">
            <v>9.9999964237213135E-2</v>
          </cell>
          <cell r="M122">
            <v>9.9999964237213135E-2</v>
          </cell>
          <cell r="N122">
            <v>9.9999964237213135E-2</v>
          </cell>
          <cell r="O122">
            <v>9.9999964237213135E-2</v>
          </cell>
          <cell r="P122">
            <v>3.0395200000000004</v>
          </cell>
          <cell r="Q122" t="str">
            <v>加工成本合计：</v>
          </cell>
          <cell r="R122">
            <v>3.0395183563232422</v>
          </cell>
          <cell r="S122">
            <v>3.0395183563232422</v>
          </cell>
          <cell r="T122">
            <v>3.0395183563232422</v>
          </cell>
          <cell r="U122">
            <v>3.0395183563232422</v>
          </cell>
          <cell r="V122">
            <v>0.63</v>
          </cell>
          <cell r="W122">
            <v>0.62999963760375977</v>
          </cell>
          <cell r="X122">
            <v>0.62999963760375977</v>
          </cell>
        </row>
        <row r="123">
          <cell r="B123" t="str">
            <v>SLT0011088</v>
          </cell>
          <cell r="C123" t="str">
            <v>驾驶员调角器上连接板</v>
          </cell>
          <cell r="D123">
            <v>0.62999963760375977</v>
          </cell>
          <cell r="E123" t="str">
            <v>驾驶员调角器上连接板</v>
          </cell>
          <cell r="F123">
            <v>1</v>
          </cell>
          <cell r="G123" t="str">
            <v>QStE500TM</v>
          </cell>
          <cell r="H123">
            <v>285</v>
          </cell>
          <cell r="I123">
            <v>88</v>
          </cell>
          <cell r="J123">
            <v>2.5</v>
          </cell>
          <cell r="K123">
            <v>0.49299999999999999</v>
          </cell>
          <cell r="L123">
            <v>0.30499999999999999</v>
          </cell>
          <cell r="M123">
            <v>0.188</v>
          </cell>
          <cell r="N123">
            <v>5.83</v>
          </cell>
          <cell r="O123">
            <v>2.6</v>
          </cell>
          <cell r="P123">
            <v>2.3853900000000001</v>
          </cell>
          <cell r="Q123" t="str">
            <v>落冲</v>
          </cell>
          <cell r="R123" t="str">
            <v>200T</v>
          </cell>
          <cell r="S123">
            <v>1</v>
          </cell>
          <cell r="T123">
            <v>0.2</v>
          </cell>
          <cell r="U123">
            <v>1</v>
          </cell>
          <cell r="V123">
            <v>0.2</v>
          </cell>
          <cell r="W123">
            <v>1.1499999999999999</v>
          </cell>
          <cell r="X123">
            <v>3.2951984999999997</v>
          </cell>
        </row>
        <row r="124">
          <cell r="B124">
            <v>3.2951984405517578</v>
          </cell>
          <cell r="C124">
            <v>3.2951984405517578</v>
          </cell>
          <cell r="D124">
            <v>3.2951984405517578</v>
          </cell>
          <cell r="E124">
            <v>3.2951984405517578</v>
          </cell>
          <cell r="F124">
            <v>3.2951984405517578</v>
          </cell>
          <cell r="G124">
            <v>3.2951984405517578</v>
          </cell>
          <cell r="H124">
            <v>3.2951984405517578</v>
          </cell>
          <cell r="I124">
            <v>3.2951984405517578</v>
          </cell>
          <cell r="J124">
            <v>3.2951984405517578</v>
          </cell>
          <cell r="K124">
            <v>3.2951984405517578</v>
          </cell>
          <cell r="L124">
            <v>3.2951984405517578</v>
          </cell>
          <cell r="M124">
            <v>3.2951984405517578</v>
          </cell>
          <cell r="N124">
            <v>3.2951984405517578</v>
          </cell>
          <cell r="O124">
            <v>3.2951984405517578</v>
          </cell>
          <cell r="P124">
            <v>3.2951984405517578</v>
          </cell>
          <cell r="Q124" t="str">
            <v>冲孔</v>
          </cell>
          <cell r="R124" t="str">
            <v>100T</v>
          </cell>
          <cell r="S124">
            <v>1</v>
          </cell>
          <cell r="T124">
            <v>0.1</v>
          </cell>
          <cell r="U124">
            <v>1</v>
          </cell>
          <cell r="V124">
            <v>0.1</v>
          </cell>
          <cell r="W124">
            <v>9.9999964237213135E-2</v>
          </cell>
          <cell r="X124">
            <v>9.9999964237213135E-2</v>
          </cell>
        </row>
        <row r="125">
          <cell r="B125">
            <v>9.9999964237213135E-2</v>
          </cell>
          <cell r="C125">
            <v>9.9999964237213135E-2</v>
          </cell>
          <cell r="D125">
            <v>9.9999964237213135E-2</v>
          </cell>
          <cell r="E125">
            <v>9.9999964237213135E-2</v>
          </cell>
          <cell r="F125">
            <v>9.9999964237213135E-2</v>
          </cell>
          <cell r="G125">
            <v>9.9999964237213135E-2</v>
          </cell>
          <cell r="H125">
            <v>9.9999964237213135E-2</v>
          </cell>
          <cell r="I125">
            <v>9.9999964237213135E-2</v>
          </cell>
          <cell r="J125">
            <v>9.9999964237213135E-2</v>
          </cell>
          <cell r="K125">
            <v>9.9999964237213135E-2</v>
          </cell>
          <cell r="L125">
            <v>9.9999964237213135E-2</v>
          </cell>
          <cell r="M125">
            <v>9.9999964237213135E-2</v>
          </cell>
          <cell r="N125">
            <v>9.9999964237213135E-2</v>
          </cell>
          <cell r="O125">
            <v>9.9999964237213135E-2</v>
          </cell>
          <cell r="P125">
            <v>9.9999964237213135E-2</v>
          </cell>
          <cell r="Q125" t="str">
            <v>成型</v>
          </cell>
          <cell r="R125" t="str">
            <v>160T</v>
          </cell>
          <cell r="S125">
            <v>1</v>
          </cell>
          <cell r="T125">
            <v>0.18</v>
          </cell>
          <cell r="U125">
            <v>1</v>
          </cell>
          <cell r="V125">
            <v>0.18</v>
          </cell>
          <cell r="W125">
            <v>0.1799999475479126</v>
          </cell>
          <cell r="X125">
            <v>0.1799999475479126</v>
          </cell>
        </row>
        <row r="126">
          <cell r="B126">
            <v>0.1799999475479126</v>
          </cell>
          <cell r="C126">
            <v>0.1799999475479126</v>
          </cell>
          <cell r="D126">
            <v>0.1799999475479126</v>
          </cell>
          <cell r="E126" t="str">
            <v>材料费合计：</v>
          </cell>
          <cell r="F126">
            <v>0.1799999475479126</v>
          </cell>
          <cell r="G126">
            <v>0.1799999475479126</v>
          </cell>
          <cell r="H126">
            <v>0.1799999475479126</v>
          </cell>
          <cell r="I126">
            <v>0.1799999475479126</v>
          </cell>
          <cell r="J126">
            <v>0.1799999475479126</v>
          </cell>
          <cell r="K126">
            <v>0.1799999475479126</v>
          </cell>
          <cell r="L126">
            <v>0.1799999475479126</v>
          </cell>
          <cell r="M126">
            <v>0.1799999475479126</v>
          </cell>
          <cell r="N126">
            <v>0.1799999475479126</v>
          </cell>
          <cell r="O126">
            <v>0.1799999475479126</v>
          </cell>
          <cell r="P126">
            <v>2.3853900000000001</v>
          </cell>
          <cell r="Q126" t="str">
            <v>加工成本合计：</v>
          </cell>
          <cell r="R126">
            <v>2.3853893280029297</v>
          </cell>
          <cell r="S126">
            <v>2.3853893280029297</v>
          </cell>
          <cell r="T126">
            <v>2.3853893280029297</v>
          </cell>
          <cell r="U126">
            <v>2.3853893280029297</v>
          </cell>
          <cell r="V126">
            <v>0.48000000000000004</v>
          </cell>
          <cell r="W126">
            <v>0.47999978065490723</v>
          </cell>
          <cell r="X126">
            <v>0.47999978065490723</v>
          </cell>
        </row>
        <row r="127">
          <cell r="B127" t="str">
            <v>SLT0011089</v>
          </cell>
          <cell r="C127" t="str">
            <v>靠背拉线解锁手柄</v>
          </cell>
          <cell r="D127">
            <v>0.47999978065490723</v>
          </cell>
          <cell r="E127" t="str">
            <v>靠背拉线解锁手柄</v>
          </cell>
          <cell r="F127">
            <v>1</v>
          </cell>
          <cell r="G127" t="str">
            <v>Q235</v>
          </cell>
          <cell r="H127">
            <v>66</v>
          </cell>
          <cell r="I127">
            <v>24</v>
          </cell>
          <cell r="J127">
            <v>2.5</v>
          </cell>
          <cell r="K127">
            <v>3.1E-2</v>
          </cell>
          <cell r="L127">
            <v>1.6E-2</v>
          </cell>
          <cell r="M127">
            <v>1.4999999999999999E-2</v>
          </cell>
          <cell r="N127">
            <v>4.8499999999999996</v>
          </cell>
          <cell r="O127">
            <v>2.6</v>
          </cell>
          <cell r="P127">
            <v>0.11134999999999998</v>
          </cell>
          <cell r="Q127" t="str">
            <v>落冲</v>
          </cell>
          <cell r="R127" t="str">
            <v>40T</v>
          </cell>
          <cell r="S127">
            <v>1</v>
          </cell>
          <cell r="T127">
            <v>0.05</v>
          </cell>
          <cell r="U127">
            <v>1</v>
          </cell>
          <cell r="V127">
            <v>0.05</v>
          </cell>
          <cell r="W127">
            <v>1.1499999999999999</v>
          </cell>
          <cell r="X127">
            <v>0.30055249999999994</v>
          </cell>
        </row>
        <row r="128">
          <cell r="B128">
            <v>0.3005523681640625</v>
          </cell>
          <cell r="C128">
            <v>0.3005523681640625</v>
          </cell>
          <cell r="D128">
            <v>0.3005523681640625</v>
          </cell>
          <cell r="E128">
            <v>0.3005523681640625</v>
          </cell>
          <cell r="F128">
            <v>0.3005523681640625</v>
          </cell>
          <cell r="G128">
            <v>0.3005523681640625</v>
          </cell>
          <cell r="H128">
            <v>0.3005523681640625</v>
          </cell>
          <cell r="I128">
            <v>0.3005523681640625</v>
          </cell>
          <cell r="J128">
            <v>0.3005523681640625</v>
          </cell>
          <cell r="K128">
            <v>0.3005523681640625</v>
          </cell>
          <cell r="L128">
            <v>0.3005523681640625</v>
          </cell>
          <cell r="M128">
            <v>0.3005523681640625</v>
          </cell>
          <cell r="N128">
            <v>0.3005523681640625</v>
          </cell>
          <cell r="O128">
            <v>0.3005523681640625</v>
          </cell>
          <cell r="P128">
            <v>0.3005523681640625</v>
          </cell>
          <cell r="Q128" t="str">
            <v>冲孔</v>
          </cell>
          <cell r="R128" t="str">
            <v>40T</v>
          </cell>
          <cell r="S128">
            <v>1</v>
          </cell>
          <cell r="T128">
            <v>0.05</v>
          </cell>
          <cell r="U128">
            <v>1</v>
          </cell>
          <cell r="V128">
            <v>0.05</v>
          </cell>
          <cell r="W128">
            <v>4.9999982118606567E-2</v>
          </cell>
          <cell r="X128">
            <v>4.9999982118606567E-2</v>
          </cell>
        </row>
        <row r="129">
          <cell r="B129">
            <v>4.9999982118606567E-2</v>
          </cell>
          <cell r="C129">
            <v>4.9999982118606567E-2</v>
          </cell>
          <cell r="D129">
            <v>4.9999982118606567E-2</v>
          </cell>
          <cell r="E129">
            <v>4.9999982118606567E-2</v>
          </cell>
          <cell r="F129">
            <v>4.9999982118606567E-2</v>
          </cell>
          <cell r="G129">
            <v>4.9999982118606567E-2</v>
          </cell>
          <cell r="H129">
            <v>4.9999982118606567E-2</v>
          </cell>
          <cell r="I129">
            <v>4.9999982118606567E-2</v>
          </cell>
          <cell r="J129">
            <v>4.9999982118606567E-2</v>
          </cell>
          <cell r="K129">
            <v>4.9999982118606567E-2</v>
          </cell>
          <cell r="L129">
            <v>4.9999982118606567E-2</v>
          </cell>
          <cell r="M129">
            <v>4.9999982118606567E-2</v>
          </cell>
          <cell r="N129">
            <v>4.9999982118606567E-2</v>
          </cell>
          <cell r="O129">
            <v>4.9999982118606567E-2</v>
          </cell>
          <cell r="P129">
            <v>4.9999982118606567E-2</v>
          </cell>
          <cell r="Q129" t="str">
            <v>成型</v>
          </cell>
          <cell r="R129" t="str">
            <v>40T</v>
          </cell>
          <cell r="S129">
            <v>1</v>
          </cell>
          <cell r="T129">
            <v>0.05</v>
          </cell>
          <cell r="U129">
            <v>1</v>
          </cell>
          <cell r="V129">
            <v>0.05</v>
          </cell>
          <cell r="W129">
            <v>4.9999982118606567E-2</v>
          </cell>
          <cell r="X129">
            <v>4.9999982118606567E-2</v>
          </cell>
        </row>
        <row r="130">
          <cell r="B130">
            <v>4.9999982118606567E-2</v>
          </cell>
          <cell r="C130">
            <v>4.9999982118606567E-2</v>
          </cell>
          <cell r="D130">
            <v>4.9999982118606567E-2</v>
          </cell>
          <cell r="E130" t="str">
            <v>材料费合计：</v>
          </cell>
          <cell r="F130">
            <v>4.9999982118606567E-2</v>
          </cell>
          <cell r="G130">
            <v>4.9999982118606567E-2</v>
          </cell>
          <cell r="H130">
            <v>4.9999982118606567E-2</v>
          </cell>
          <cell r="I130">
            <v>4.9999982118606567E-2</v>
          </cell>
          <cell r="J130">
            <v>4.9999982118606567E-2</v>
          </cell>
          <cell r="K130">
            <v>4.9999982118606567E-2</v>
          </cell>
          <cell r="L130">
            <v>4.9999982118606567E-2</v>
          </cell>
          <cell r="M130">
            <v>4.9999982118606567E-2</v>
          </cell>
          <cell r="N130">
            <v>4.9999982118606567E-2</v>
          </cell>
          <cell r="O130">
            <v>4.9999982118606567E-2</v>
          </cell>
          <cell r="P130">
            <v>0.11134999999999998</v>
          </cell>
          <cell r="Q130" t="str">
            <v>加工成本合计：</v>
          </cell>
          <cell r="R130">
            <v>0.11134999990463257</v>
          </cell>
          <cell r="S130">
            <v>0.11134999990463257</v>
          </cell>
          <cell r="T130">
            <v>0.11134999990463257</v>
          </cell>
          <cell r="U130">
            <v>0.11134999990463257</v>
          </cell>
          <cell r="V130">
            <v>0.15000000000000002</v>
          </cell>
          <cell r="W130">
            <v>0.14999997615814209</v>
          </cell>
          <cell r="X130">
            <v>0.14999997615814209</v>
          </cell>
        </row>
        <row r="131">
          <cell r="B131" t="str">
            <v>SLT0011098</v>
          </cell>
          <cell r="C131" t="str">
            <v>小背旋转轴固定板焊接总成</v>
          </cell>
          <cell r="D131">
            <v>0.14999997615814209</v>
          </cell>
          <cell r="E131" t="str">
            <v>旋转轴固定钣金</v>
          </cell>
          <cell r="F131">
            <v>1</v>
          </cell>
          <cell r="G131" t="str">
            <v>QStE420TM</v>
          </cell>
          <cell r="H131">
            <v>137</v>
          </cell>
          <cell r="I131">
            <v>74</v>
          </cell>
          <cell r="J131">
            <v>2</v>
          </cell>
          <cell r="K131">
            <v>0.155358</v>
          </cell>
          <cell r="L131">
            <v>0.11799999999999999</v>
          </cell>
          <cell r="M131">
            <v>3.7358000000000002E-2</v>
          </cell>
          <cell r="N131">
            <v>5.83</v>
          </cell>
          <cell r="O131">
            <v>2.6</v>
          </cell>
          <cell r="P131">
            <v>0.80860633999999998</v>
          </cell>
          <cell r="Q131" t="str">
            <v>落冲</v>
          </cell>
          <cell r="R131" t="str">
            <v>80T</v>
          </cell>
          <cell r="S131">
            <v>1</v>
          </cell>
          <cell r="T131">
            <v>0.05</v>
          </cell>
          <cell r="U131">
            <v>1</v>
          </cell>
          <cell r="V131">
            <v>0.05</v>
          </cell>
          <cell r="W131">
            <v>4.9999982118606567E-2</v>
          </cell>
          <cell r="X131">
            <v>4.9999982118606567E-2</v>
          </cell>
        </row>
        <row r="132">
          <cell r="B132">
            <v>4.9999982118606567E-2</v>
          </cell>
          <cell r="C132">
            <v>4.9999982118606567E-2</v>
          </cell>
          <cell r="D132">
            <v>4.9999982118606567E-2</v>
          </cell>
          <cell r="E132" t="str">
            <v>限位轴</v>
          </cell>
          <cell r="F132">
            <v>1</v>
          </cell>
          <cell r="G132" t="str">
            <v xml:space="preserve">Q235 </v>
          </cell>
          <cell r="H132">
            <v>82</v>
          </cell>
          <cell r="I132">
            <v>10</v>
          </cell>
          <cell r="J132">
            <v>10</v>
          </cell>
          <cell r="K132">
            <v>5.0594819999999999E-2</v>
          </cell>
          <cell r="L132">
            <v>4.2000000000000003E-2</v>
          </cell>
          <cell r="M132">
            <v>8.5948199999999961E-3</v>
          </cell>
          <cell r="N132">
            <v>0.45</v>
          </cell>
          <cell r="O132">
            <v>0.44999980926513672</v>
          </cell>
          <cell r="P132">
            <v>0.45</v>
          </cell>
          <cell r="Q132" t="str">
            <v>冲孔</v>
          </cell>
          <cell r="R132" t="str">
            <v>80T</v>
          </cell>
          <cell r="S132">
            <v>1</v>
          </cell>
          <cell r="T132">
            <v>0.05</v>
          </cell>
          <cell r="U132">
            <v>1</v>
          </cell>
          <cell r="V132">
            <v>0.05</v>
          </cell>
          <cell r="W132">
            <v>4.9999982118606567E-2</v>
          </cell>
          <cell r="X132">
            <v>4.9999982118606567E-2</v>
          </cell>
        </row>
        <row r="133">
          <cell r="B133">
            <v>4.9999982118606567E-2</v>
          </cell>
          <cell r="C133">
            <v>4.9999982118606567E-2</v>
          </cell>
          <cell r="D133">
            <v>4.9999982118606567E-2</v>
          </cell>
          <cell r="E133" t="str">
            <v>旋转轴</v>
          </cell>
          <cell r="F133">
            <v>1</v>
          </cell>
          <cell r="G133" t="str">
            <v xml:space="preserve">Q235 </v>
          </cell>
          <cell r="H133">
            <v>70</v>
          </cell>
          <cell r="I133">
            <v>14</v>
          </cell>
          <cell r="J133">
            <v>14</v>
          </cell>
          <cell r="K133">
            <v>7.2999999999999995E-2</v>
          </cell>
          <cell r="L133">
            <v>6.6000000000000003E-2</v>
          </cell>
          <cell r="M133">
            <v>6.9999999999999923E-3</v>
          </cell>
          <cell r="N133">
            <v>0.57599999999999996</v>
          </cell>
          <cell r="O133">
            <v>0.57599973678588867</v>
          </cell>
          <cell r="P133">
            <v>0.57599999999999996</v>
          </cell>
          <cell r="Q133" t="str">
            <v>成型</v>
          </cell>
          <cell r="R133" t="str">
            <v>63T</v>
          </cell>
          <cell r="S133">
            <v>1</v>
          </cell>
          <cell r="T133">
            <v>0.04</v>
          </cell>
          <cell r="U133">
            <v>1</v>
          </cell>
          <cell r="V133">
            <v>0.04</v>
          </cell>
          <cell r="W133">
            <v>3.9999991655349731E-2</v>
          </cell>
          <cell r="X133">
            <v>3.9999991655349731E-2</v>
          </cell>
        </row>
        <row r="134">
          <cell r="B134">
            <v>3.9999991655349731E-2</v>
          </cell>
          <cell r="C134">
            <v>3.9999991655349731E-2</v>
          </cell>
          <cell r="D134">
            <v>3.9999991655349731E-2</v>
          </cell>
          <cell r="E134" t="str">
            <v>小背背板支撑板A</v>
          </cell>
          <cell r="F134">
            <v>1</v>
          </cell>
          <cell r="G134" t="str">
            <v>Q235</v>
          </cell>
          <cell r="H134">
            <v>43</v>
          </cell>
          <cell r="I134">
            <v>29</v>
          </cell>
          <cell r="J134">
            <v>2.5</v>
          </cell>
          <cell r="K134">
            <v>2.4503549999999999E-2</v>
          </cell>
          <cell r="L134">
            <v>1.78E-2</v>
          </cell>
          <cell r="M134">
            <v>6.7035499999999991E-3</v>
          </cell>
          <cell r="N134">
            <v>4.8499999999999996</v>
          </cell>
          <cell r="O134">
            <v>2.6</v>
          </cell>
          <cell r="P134">
            <v>0.1014129875</v>
          </cell>
          <cell r="Q134" t="str">
            <v>落料</v>
          </cell>
          <cell r="R134" t="str">
            <v>40T</v>
          </cell>
          <cell r="S134">
            <v>1</v>
          </cell>
          <cell r="T134">
            <v>0.03</v>
          </cell>
          <cell r="U134">
            <v>1</v>
          </cell>
          <cell r="V134">
            <v>0.03</v>
          </cell>
          <cell r="W134">
            <v>2.9999986290931702E-2</v>
          </cell>
          <cell r="X134">
            <v>2.9999986290931702E-2</v>
          </cell>
        </row>
        <row r="135">
          <cell r="B135">
            <v>2.9999986290931702E-2</v>
          </cell>
          <cell r="C135">
            <v>2.9999986290931702E-2</v>
          </cell>
          <cell r="D135">
            <v>2.9999986290931702E-2</v>
          </cell>
          <cell r="E135" t="str">
            <v>M6焊接方螺母</v>
          </cell>
          <cell r="F135">
            <v>1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1</v>
          </cell>
          <cell r="L135">
            <v>1</v>
          </cell>
          <cell r="M135">
            <v>1</v>
          </cell>
          <cell r="N135">
            <v>3.3000000000000002E-2</v>
          </cell>
          <cell r="O135">
            <v>3.2999992370605469E-2</v>
          </cell>
          <cell r="P135">
            <v>3.3000000000000002E-2</v>
          </cell>
          <cell r="Q135" t="str">
            <v>冲孔</v>
          </cell>
          <cell r="R135" t="str">
            <v>40T</v>
          </cell>
          <cell r="S135">
            <v>1</v>
          </cell>
          <cell r="T135">
            <v>0.03</v>
          </cell>
          <cell r="U135">
            <v>1</v>
          </cell>
          <cell r="V135">
            <v>1</v>
          </cell>
          <cell r="W135">
            <v>1</v>
          </cell>
          <cell r="X135">
            <v>1</v>
          </cell>
        </row>
        <row r="136">
          <cell r="B136">
            <v>1</v>
          </cell>
          <cell r="C136">
            <v>1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1</v>
          </cell>
          <cell r="M136">
            <v>1</v>
          </cell>
          <cell r="N136">
            <v>1</v>
          </cell>
          <cell r="O136">
            <v>1</v>
          </cell>
          <cell r="P136">
            <v>1</v>
          </cell>
          <cell r="Q136" t="str">
            <v>焊接</v>
          </cell>
          <cell r="R136">
            <v>1</v>
          </cell>
          <cell r="S136">
            <v>1</v>
          </cell>
          <cell r="T136">
            <v>0.05</v>
          </cell>
          <cell r="U136">
            <v>1</v>
          </cell>
          <cell r="V136">
            <v>1</v>
          </cell>
          <cell r="W136">
            <v>1</v>
          </cell>
          <cell r="X136">
            <v>1</v>
          </cell>
        </row>
        <row r="137">
          <cell r="B137">
            <v>1</v>
          </cell>
          <cell r="C137">
            <v>1</v>
          </cell>
          <cell r="D137">
            <v>1</v>
          </cell>
          <cell r="E137" t="str">
            <v>材料费合计：</v>
          </cell>
          <cell r="F137">
            <v>1</v>
          </cell>
          <cell r="G137">
            <v>1</v>
          </cell>
          <cell r="H137">
            <v>1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 t="str">
            <v>加工成本合计：</v>
          </cell>
          <cell r="R137">
            <v>1</v>
          </cell>
          <cell r="S137">
            <v>1</v>
          </cell>
          <cell r="T137">
            <v>1</v>
          </cell>
          <cell r="U137">
            <v>1</v>
          </cell>
          <cell r="V137">
            <v>1</v>
          </cell>
          <cell r="W137">
            <v>1</v>
          </cell>
          <cell r="X137">
            <v>1</v>
          </cell>
        </row>
        <row r="138">
          <cell r="B138" t="str">
            <v>SLT0011102</v>
          </cell>
          <cell r="C138" t="str">
            <v>小背背板支撑板小总成A</v>
          </cell>
          <cell r="D138">
            <v>1</v>
          </cell>
          <cell r="E138" t="str">
            <v>小背背板支撑板A</v>
          </cell>
          <cell r="F138">
            <v>1</v>
          </cell>
          <cell r="G138" t="str">
            <v xml:space="preserve">Q235 </v>
          </cell>
          <cell r="H138">
            <v>43</v>
          </cell>
          <cell r="I138">
            <v>29</v>
          </cell>
          <cell r="J138">
            <v>2.5</v>
          </cell>
          <cell r="K138">
            <v>2.4500000000000001E-2</v>
          </cell>
          <cell r="L138">
            <v>1.7999999999999999E-2</v>
          </cell>
          <cell r="M138">
            <v>6.5000000000000023E-3</v>
          </cell>
          <cell r="N138">
            <v>4.8499999999999996</v>
          </cell>
          <cell r="O138">
            <v>2.6</v>
          </cell>
          <cell r="P138">
            <v>0.10192499999999999</v>
          </cell>
          <cell r="Q138" t="str">
            <v>落料</v>
          </cell>
          <cell r="R138" t="str">
            <v>40T</v>
          </cell>
          <cell r="S138">
            <v>1</v>
          </cell>
          <cell r="T138">
            <v>0.05</v>
          </cell>
          <cell r="U138">
            <v>1</v>
          </cell>
          <cell r="V138">
            <v>0.05</v>
          </cell>
          <cell r="W138">
            <v>1.1499999999999999</v>
          </cell>
          <cell r="X138">
            <v>0.36216375000000001</v>
          </cell>
        </row>
        <row r="139">
          <cell r="B139">
            <v>0.36216354370117188</v>
          </cell>
          <cell r="C139">
            <v>0.36216354370117188</v>
          </cell>
          <cell r="D139">
            <v>0.36216354370117188</v>
          </cell>
          <cell r="E139" t="str">
            <v>M6焊接方螺母</v>
          </cell>
          <cell r="F139">
            <v>1</v>
          </cell>
          <cell r="G139">
            <v>1</v>
          </cell>
          <cell r="H139">
            <v>1</v>
          </cell>
          <cell r="I139">
            <v>1</v>
          </cell>
          <cell r="J139">
            <v>1</v>
          </cell>
          <cell r="K139">
            <v>1</v>
          </cell>
          <cell r="L139">
            <v>1</v>
          </cell>
          <cell r="M139">
            <v>1</v>
          </cell>
          <cell r="N139">
            <v>3.3000000000000002E-2</v>
          </cell>
          <cell r="O139">
            <v>3.2999992370605469E-2</v>
          </cell>
          <cell r="P139">
            <v>3.3000000000000002E-2</v>
          </cell>
          <cell r="Q139" t="str">
            <v>冲孔</v>
          </cell>
          <cell r="R139" t="str">
            <v>40T</v>
          </cell>
          <cell r="S139">
            <v>1</v>
          </cell>
          <cell r="T139">
            <v>0.05</v>
          </cell>
          <cell r="U139">
            <v>1</v>
          </cell>
          <cell r="V139">
            <v>0.05</v>
          </cell>
          <cell r="W139">
            <v>4.9999982118606567E-2</v>
          </cell>
          <cell r="X139">
            <v>4.9999982118606567E-2</v>
          </cell>
        </row>
        <row r="140">
          <cell r="B140">
            <v>4.9999982118606567E-2</v>
          </cell>
          <cell r="C140">
            <v>4.9999982118606567E-2</v>
          </cell>
          <cell r="D140">
            <v>4.9999982118606567E-2</v>
          </cell>
          <cell r="E140">
            <v>4.9999982118606567E-2</v>
          </cell>
          <cell r="F140">
            <v>4.9999982118606567E-2</v>
          </cell>
          <cell r="G140">
            <v>4.9999982118606567E-2</v>
          </cell>
          <cell r="H140">
            <v>4.9999982118606567E-2</v>
          </cell>
          <cell r="I140">
            <v>4.9999982118606567E-2</v>
          </cell>
          <cell r="J140">
            <v>4.9999982118606567E-2</v>
          </cell>
          <cell r="K140">
            <v>4.9999982118606567E-2</v>
          </cell>
          <cell r="L140">
            <v>4.9999982118606567E-2</v>
          </cell>
          <cell r="M140">
            <v>4.9999982118606567E-2</v>
          </cell>
          <cell r="N140">
            <v>4.9999982118606567E-2</v>
          </cell>
          <cell r="O140">
            <v>4.9999982118606567E-2</v>
          </cell>
          <cell r="P140">
            <v>4.9999982118606567E-2</v>
          </cell>
          <cell r="Q140" t="str">
            <v>焊接</v>
          </cell>
          <cell r="R140">
            <v>4.9999982118606567E-2</v>
          </cell>
          <cell r="S140">
            <v>1</v>
          </cell>
          <cell r="T140">
            <v>0.08</v>
          </cell>
          <cell r="U140">
            <v>1</v>
          </cell>
          <cell r="V140">
            <v>0.08</v>
          </cell>
          <cell r="W140">
            <v>7.9999983310699463E-2</v>
          </cell>
          <cell r="X140">
            <v>7.9999983310699463E-2</v>
          </cell>
        </row>
        <row r="141">
          <cell r="B141">
            <v>7.9999983310699463E-2</v>
          </cell>
          <cell r="C141">
            <v>7.9999983310699463E-2</v>
          </cell>
          <cell r="D141">
            <v>7.9999983310699463E-2</v>
          </cell>
          <cell r="E141" t="str">
            <v>材料费合计：</v>
          </cell>
          <cell r="F141">
            <v>7.9999983310699463E-2</v>
          </cell>
          <cell r="G141">
            <v>7.9999983310699463E-2</v>
          </cell>
          <cell r="H141">
            <v>7.9999983310699463E-2</v>
          </cell>
          <cell r="I141">
            <v>7.9999983310699463E-2</v>
          </cell>
          <cell r="J141">
            <v>7.9999983310699463E-2</v>
          </cell>
          <cell r="K141">
            <v>7.9999983310699463E-2</v>
          </cell>
          <cell r="L141">
            <v>7.9999983310699463E-2</v>
          </cell>
          <cell r="M141">
            <v>7.9999983310699463E-2</v>
          </cell>
          <cell r="N141">
            <v>7.9999983310699463E-2</v>
          </cell>
          <cell r="O141">
            <v>7.9999983310699463E-2</v>
          </cell>
          <cell r="P141">
            <v>0.13492499999999999</v>
          </cell>
          <cell r="Q141" t="str">
            <v>加工成本合计：</v>
          </cell>
          <cell r="R141">
            <v>0.13492488861083984</v>
          </cell>
          <cell r="S141">
            <v>0.13492488861083984</v>
          </cell>
          <cell r="T141">
            <v>0.13492488861083984</v>
          </cell>
          <cell r="U141">
            <v>0.13492488861083984</v>
          </cell>
          <cell r="V141">
            <v>0.18</v>
          </cell>
          <cell r="W141">
            <v>0.1799999475479126</v>
          </cell>
          <cell r="X141">
            <v>0.1799999475479126</v>
          </cell>
        </row>
        <row r="142">
          <cell r="B142" t="str">
            <v>SLT0011191</v>
          </cell>
          <cell r="C142" t="str">
            <v>副驾靠背调角限位片</v>
          </cell>
          <cell r="D142">
            <v>0.1799999475479126</v>
          </cell>
          <cell r="E142" t="str">
            <v>副驾靠背调角限位片</v>
          </cell>
          <cell r="F142">
            <v>1</v>
          </cell>
          <cell r="G142" t="str">
            <v>QStE420TM</v>
          </cell>
          <cell r="H142">
            <v>34</v>
          </cell>
          <cell r="I142">
            <v>22</v>
          </cell>
          <cell r="J142">
            <v>2.5</v>
          </cell>
          <cell r="K142">
            <v>1.47E-2</v>
          </cell>
          <cell r="L142">
            <v>0.01</v>
          </cell>
          <cell r="M142">
            <v>4.6999999999999993E-3</v>
          </cell>
          <cell r="N142">
            <v>5.18</v>
          </cell>
          <cell r="O142">
            <v>2.6</v>
          </cell>
          <cell r="P142">
            <v>6.3925999999999997E-2</v>
          </cell>
          <cell r="Q142" t="str">
            <v>落料</v>
          </cell>
          <cell r="R142" t="str">
            <v>25T</v>
          </cell>
          <cell r="S142">
            <v>1</v>
          </cell>
          <cell r="T142">
            <v>0.02</v>
          </cell>
          <cell r="U142">
            <v>1</v>
          </cell>
          <cell r="V142">
            <v>0.02</v>
          </cell>
          <cell r="W142">
            <v>1.9999995827674866E-2</v>
          </cell>
          <cell r="X142">
            <v>1.9999995827674866E-2</v>
          </cell>
        </row>
        <row r="143">
          <cell r="B143">
            <v>1.9999995827674866E-2</v>
          </cell>
          <cell r="C143">
            <v>1.9999995827674866E-2</v>
          </cell>
          <cell r="D143">
            <v>1.9999995827674866E-2</v>
          </cell>
          <cell r="E143">
            <v>1.9999995827674866E-2</v>
          </cell>
          <cell r="F143">
            <v>1.9999995827674866E-2</v>
          </cell>
          <cell r="G143">
            <v>1.9999995827674866E-2</v>
          </cell>
          <cell r="H143">
            <v>1.9999995827674866E-2</v>
          </cell>
          <cell r="I143">
            <v>1.9999995827674866E-2</v>
          </cell>
          <cell r="J143">
            <v>1.9999995827674866E-2</v>
          </cell>
          <cell r="K143">
            <v>1.9999995827674866E-2</v>
          </cell>
          <cell r="L143">
            <v>1.9999995827674866E-2</v>
          </cell>
          <cell r="M143">
            <v>1.9999995827674866E-2</v>
          </cell>
          <cell r="N143">
            <v>1.9999995827674866E-2</v>
          </cell>
          <cell r="O143">
            <v>1.9999995827674866E-2</v>
          </cell>
          <cell r="P143">
            <v>1.9999995827674866E-2</v>
          </cell>
          <cell r="Q143" t="str">
            <v>冲孔</v>
          </cell>
          <cell r="R143" t="str">
            <v>25T</v>
          </cell>
          <cell r="S143">
            <v>1</v>
          </cell>
          <cell r="T143">
            <v>0.02</v>
          </cell>
          <cell r="U143">
            <v>1</v>
          </cell>
          <cell r="V143">
            <v>0.02</v>
          </cell>
          <cell r="W143">
            <v>1.9999995827674866E-2</v>
          </cell>
          <cell r="X143">
            <v>1.9999995827674866E-2</v>
          </cell>
        </row>
        <row r="144">
          <cell r="B144">
            <v>1.9999995827674866E-2</v>
          </cell>
          <cell r="C144">
            <v>1.9999995827674866E-2</v>
          </cell>
          <cell r="D144">
            <v>1.9999995827674866E-2</v>
          </cell>
          <cell r="E144">
            <v>1.9999995827674866E-2</v>
          </cell>
          <cell r="F144">
            <v>1.9999995827674866E-2</v>
          </cell>
          <cell r="G144">
            <v>1.9999995827674866E-2</v>
          </cell>
          <cell r="H144">
            <v>1.9999995827674866E-2</v>
          </cell>
          <cell r="I144">
            <v>1.9999995827674866E-2</v>
          </cell>
          <cell r="J144">
            <v>1.9999995827674866E-2</v>
          </cell>
          <cell r="K144">
            <v>1.9999995827674866E-2</v>
          </cell>
          <cell r="L144">
            <v>1.9999995827674866E-2</v>
          </cell>
          <cell r="M144">
            <v>1.9999995827674866E-2</v>
          </cell>
          <cell r="N144">
            <v>1.9999995827674866E-2</v>
          </cell>
          <cell r="O144">
            <v>1.9999995827674866E-2</v>
          </cell>
          <cell r="P144">
            <v>1.9999995827674866E-2</v>
          </cell>
          <cell r="Q144" t="str">
            <v>折弯</v>
          </cell>
          <cell r="R144" t="str">
            <v>25T</v>
          </cell>
          <cell r="S144">
            <v>1</v>
          </cell>
          <cell r="T144">
            <v>0.02</v>
          </cell>
          <cell r="U144">
            <v>1</v>
          </cell>
          <cell r="V144">
            <v>0.02</v>
          </cell>
          <cell r="W144">
            <v>1.9999995827674866E-2</v>
          </cell>
          <cell r="X144">
            <v>1.9999995827674866E-2</v>
          </cell>
        </row>
        <row r="145">
          <cell r="B145">
            <v>1.9999995827674866E-2</v>
          </cell>
          <cell r="C145">
            <v>1.9999995827674866E-2</v>
          </cell>
          <cell r="D145">
            <v>1.9999995827674866E-2</v>
          </cell>
          <cell r="E145" t="str">
            <v>材料费合计：</v>
          </cell>
          <cell r="F145">
            <v>1.9999995827674866E-2</v>
          </cell>
          <cell r="G145">
            <v>1.9999995827674866E-2</v>
          </cell>
          <cell r="H145">
            <v>1.9999995827674866E-2</v>
          </cell>
          <cell r="I145">
            <v>1.9999995827674866E-2</v>
          </cell>
          <cell r="J145">
            <v>1.9999995827674866E-2</v>
          </cell>
          <cell r="K145">
            <v>1.9999995827674866E-2</v>
          </cell>
          <cell r="L145">
            <v>1.9999995827674866E-2</v>
          </cell>
          <cell r="M145">
            <v>1.9999995827674866E-2</v>
          </cell>
          <cell r="N145">
            <v>1.9999995827674866E-2</v>
          </cell>
          <cell r="O145">
            <v>1.9999995827674866E-2</v>
          </cell>
          <cell r="P145">
            <v>1.9999995827674866E-2</v>
          </cell>
          <cell r="Q145" t="str">
            <v>加工成本合计：</v>
          </cell>
          <cell r="R145">
            <v>1.9999995827674866E-2</v>
          </cell>
          <cell r="S145">
            <v>1.9999995827674866E-2</v>
          </cell>
          <cell r="T145">
            <v>1.9999995827674866E-2</v>
          </cell>
          <cell r="U145">
            <v>1.9999995827674866E-2</v>
          </cell>
          <cell r="V145">
            <v>1.9999995827674866E-2</v>
          </cell>
          <cell r="W145">
            <v>1.9999995827674866E-2</v>
          </cell>
          <cell r="X145">
            <v>1.9999995827674866E-2</v>
          </cell>
        </row>
        <row r="146">
          <cell r="B146" t="str">
            <v>SLT0011251</v>
          </cell>
          <cell r="C146" t="str">
            <v>一级调节左旁接板焊接总成</v>
          </cell>
          <cell r="D146">
            <v>1.9999995827674866E-2</v>
          </cell>
          <cell r="E146" t="str">
            <v>前排靠背复位卷簧安装支架</v>
          </cell>
          <cell r="F146">
            <v>1</v>
          </cell>
          <cell r="G146" t="str">
            <v>SAPH440</v>
          </cell>
          <cell r="H146">
            <v>58</v>
          </cell>
          <cell r="I146">
            <v>28</v>
          </cell>
          <cell r="J146">
            <v>4</v>
          </cell>
          <cell r="K146">
            <v>5.0999999999999997E-2</v>
          </cell>
          <cell r="L146">
            <v>3.5900000000000001E-2</v>
          </cell>
          <cell r="M146">
            <v>1.5099999999999995E-2</v>
          </cell>
          <cell r="N146">
            <v>5.18</v>
          </cell>
          <cell r="O146">
            <v>2.6</v>
          </cell>
          <cell r="P146">
            <v>0.22491999999999998</v>
          </cell>
          <cell r="Q146" t="str">
            <v>落料</v>
          </cell>
          <cell r="R146" t="str">
            <v>63T</v>
          </cell>
          <cell r="S146">
            <v>1</v>
          </cell>
          <cell r="T146">
            <v>0.08</v>
          </cell>
          <cell r="U146">
            <v>1</v>
          </cell>
          <cell r="V146">
            <v>0.08</v>
          </cell>
          <cell r="W146">
            <v>1.1499999999999999</v>
          </cell>
          <cell r="X146">
            <v>6.7832864999999991</v>
          </cell>
        </row>
        <row r="147">
          <cell r="B147">
            <v>6.7832832336425781</v>
          </cell>
          <cell r="C147">
            <v>6.7832832336425781</v>
          </cell>
          <cell r="D147">
            <v>6.7832832336425781</v>
          </cell>
          <cell r="E147" t="str">
            <v>靠背一级调节下边板LH</v>
          </cell>
          <cell r="F147">
            <v>1</v>
          </cell>
          <cell r="G147" t="str">
            <v>SPFH590</v>
          </cell>
          <cell r="H147">
            <v>208</v>
          </cell>
          <cell r="I147">
            <v>178</v>
          </cell>
          <cell r="J147">
            <v>3</v>
          </cell>
          <cell r="K147">
            <v>0.873</v>
          </cell>
          <cell r="L147">
            <v>0.56299999999999994</v>
          </cell>
          <cell r="M147">
            <v>0.31000000000000005</v>
          </cell>
          <cell r="N147">
            <v>5.83</v>
          </cell>
          <cell r="O147">
            <v>2.6</v>
          </cell>
          <cell r="P147">
            <v>4.2835900000000002</v>
          </cell>
          <cell r="Q147" t="str">
            <v>落冲</v>
          </cell>
          <cell r="R147" t="str">
            <v>250T</v>
          </cell>
          <cell r="S147">
            <v>1</v>
          </cell>
          <cell r="T147">
            <v>0.25</v>
          </cell>
          <cell r="U147">
            <v>1</v>
          </cell>
          <cell r="V147">
            <v>0.25</v>
          </cell>
          <cell r="W147">
            <v>0.25</v>
          </cell>
          <cell r="X147">
            <v>0.25</v>
          </cell>
        </row>
        <row r="148">
          <cell r="B148">
            <v>0.25</v>
          </cell>
          <cell r="C148">
            <v>0.25</v>
          </cell>
          <cell r="D148">
            <v>0.25</v>
          </cell>
          <cell r="E148">
            <v>0.25</v>
          </cell>
          <cell r="F148">
            <v>0.25</v>
          </cell>
          <cell r="G148">
            <v>0.25</v>
          </cell>
          <cell r="H148">
            <v>0.25</v>
          </cell>
          <cell r="I148">
            <v>0.25</v>
          </cell>
          <cell r="J148">
            <v>0.25</v>
          </cell>
          <cell r="K148">
            <v>0.25</v>
          </cell>
          <cell r="L148">
            <v>0.25</v>
          </cell>
          <cell r="M148">
            <v>0.25</v>
          </cell>
          <cell r="N148">
            <v>0.25</v>
          </cell>
          <cell r="O148">
            <v>0.25</v>
          </cell>
          <cell r="P148">
            <v>0.25</v>
          </cell>
          <cell r="Q148" t="str">
            <v>冲孔</v>
          </cell>
          <cell r="R148" t="str">
            <v>125T</v>
          </cell>
          <cell r="S148">
            <v>1</v>
          </cell>
          <cell r="T148">
            <v>0.15</v>
          </cell>
          <cell r="U148">
            <v>1</v>
          </cell>
          <cell r="V148">
            <v>0.15</v>
          </cell>
          <cell r="W148">
            <v>0.14999997615814209</v>
          </cell>
          <cell r="X148">
            <v>0.14999997615814209</v>
          </cell>
        </row>
        <row r="149">
          <cell r="B149">
            <v>0.14999997615814209</v>
          </cell>
          <cell r="C149">
            <v>0.14999997615814209</v>
          </cell>
          <cell r="D149">
            <v>0.14999997615814209</v>
          </cell>
          <cell r="E149">
            <v>0.14999997615814209</v>
          </cell>
          <cell r="F149">
            <v>0.14999997615814209</v>
          </cell>
          <cell r="G149">
            <v>0.14999997615814209</v>
          </cell>
          <cell r="H149">
            <v>0.14999997615814209</v>
          </cell>
          <cell r="I149">
            <v>0.14999997615814209</v>
          </cell>
          <cell r="J149">
            <v>0.14999997615814209</v>
          </cell>
          <cell r="K149">
            <v>0.14999997615814209</v>
          </cell>
          <cell r="L149">
            <v>0.14999997615814209</v>
          </cell>
          <cell r="M149">
            <v>0.14999997615814209</v>
          </cell>
          <cell r="N149">
            <v>0.14999997615814209</v>
          </cell>
          <cell r="O149">
            <v>0.14999997615814209</v>
          </cell>
          <cell r="P149">
            <v>0.14999997615814209</v>
          </cell>
          <cell r="Q149" t="str">
            <v>成型</v>
          </cell>
          <cell r="R149" t="str">
            <v>200T</v>
          </cell>
          <cell r="S149">
            <v>1</v>
          </cell>
          <cell r="T149">
            <v>0.25</v>
          </cell>
          <cell r="U149">
            <v>1</v>
          </cell>
          <cell r="V149">
            <v>0.25</v>
          </cell>
          <cell r="W149">
            <v>0.25</v>
          </cell>
          <cell r="X149">
            <v>0.25</v>
          </cell>
        </row>
        <row r="150">
          <cell r="B150">
            <v>0.25</v>
          </cell>
          <cell r="C150">
            <v>0.25</v>
          </cell>
          <cell r="D150">
            <v>0.25</v>
          </cell>
          <cell r="E150">
            <v>0.25</v>
          </cell>
          <cell r="F150">
            <v>0.25</v>
          </cell>
          <cell r="G150">
            <v>0.25</v>
          </cell>
          <cell r="H150">
            <v>0.25</v>
          </cell>
          <cell r="I150">
            <v>0.25</v>
          </cell>
          <cell r="J150">
            <v>0.25</v>
          </cell>
          <cell r="K150">
            <v>0.25</v>
          </cell>
          <cell r="L150">
            <v>0.25</v>
          </cell>
          <cell r="M150">
            <v>0.25</v>
          </cell>
          <cell r="N150">
            <v>0.25</v>
          </cell>
          <cell r="O150">
            <v>0.25</v>
          </cell>
          <cell r="P150">
            <v>0.25</v>
          </cell>
          <cell r="Q150" t="str">
            <v>成型</v>
          </cell>
          <cell r="R150" t="str">
            <v>160T</v>
          </cell>
          <cell r="S150">
            <v>1</v>
          </cell>
          <cell r="T150">
            <v>0.18</v>
          </cell>
          <cell r="U150">
            <v>1</v>
          </cell>
          <cell r="V150">
            <v>0.18</v>
          </cell>
          <cell r="W150">
            <v>0.1799999475479126</v>
          </cell>
          <cell r="X150">
            <v>0.1799999475479126</v>
          </cell>
        </row>
        <row r="151">
          <cell r="B151">
            <v>0.1799999475479126</v>
          </cell>
          <cell r="C151">
            <v>0.1799999475479126</v>
          </cell>
          <cell r="D151">
            <v>0.1799999475479126</v>
          </cell>
          <cell r="E151">
            <v>0.1799999475479126</v>
          </cell>
          <cell r="F151">
            <v>0.1799999475479126</v>
          </cell>
          <cell r="G151">
            <v>0.1799999475479126</v>
          </cell>
          <cell r="H151">
            <v>0.1799999475479126</v>
          </cell>
          <cell r="I151">
            <v>0.1799999475479126</v>
          </cell>
          <cell r="J151">
            <v>0.1799999475479126</v>
          </cell>
          <cell r="K151">
            <v>0.1799999475479126</v>
          </cell>
          <cell r="L151">
            <v>0.1799999475479126</v>
          </cell>
          <cell r="M151">
            <v>0.1799999475479126</v>
          </cell>
          <cell r="N151">
            <v>0.1799999475479126</v>
          </cell>
          <cell r="O151">
            <v>0.1799999475479126</v>
          </cell>
          <cell r="P151">
            <v>0.1799999475479126</v>
          </cell>
          <cell r="Q151" t="str">
            <v>焊接</v>
          </cell>
          <cell r="R151">
            <v>0.1799999475479126</v>
          </cell>
          <cell r="S151">
            <v>6</v>
          </cell>
          <cell r="T151">
            <v>0.08</v>
          </cell>
          <cell r="U151">
            <v>1</v>
          </cell>
          <cell r="V151">
            <v>0.48</v>
          </cell>
          <cell r="W151">
            <v>0.47999978065490723</v>
          </cell>
          <cell r="X151">
            <v>0.47999978065490723</v>
          </cell>
        </row>
        <row r="152">
          <cell r="B152">
            <v>0.47999978065490723</v>
          </cell>
          <cell r="C152">
            <v>0.47999978065490723</v>
          </cell>
          <cell r="D152">
            <v>0.47999978065490723</v>
          </cell>
          <cell r="E152" t="str">
            <v>材料费合计：</v>
          </cell>
          <cell r="F152">
            <v>0.47999978065490723</v>
          </cell>
          <cell r="G152">
            <v>0.47999978065490723</v>
          </cell>
          <cell r="H152">
            <v>0.47999978065490723</v>
          </cell>
          <cell r="I152">
            <v>0.47999978065490723</v>
          </cell>
          <cell r="J152">
            <v>0.47999978065490723</v>
          </cell>
          <cell r="K152">
            <v>0.47999978065490723</v>
          </cell>
          <cell r="L152">
            <v>0.47999978065490723</v>
          </cell>
          <cell r="M152">
            <v>0.47999978065490723</v>
          </cell>
          <cell r="N152">
            <v>0.47999978065490723</v>
          </cell>
          <cell r="O152">
            <v>0.47999978065490723</v>
          </cell>
          <cell r="P152">
            <v>4.5085100000000002</v>
          </cell>
          <cell r="Q152" t="str">
            <v>加工成本合计：</v>
          </cell>
          <cell r="R152">
            <v>4.5085067749023438</v>
          </cell>
          <cell r="S152">
            <v>4.5085067749023438</v>
          </cell>
          <cell r="T152">
            <v>4.5085067749023438</v>
          </cell>
          <cell r="U152">
            <v>4.5085067749023438</v>
          </cell>
          <cell r="V152">
            <v>1.39</v>
          </cell>
          <cell r="W152">
            <v>1.3899993896484375</v>
          </cell>
          <cell r="X152">
            <v>1.3899993896484375</v>
          </cell>
        </row>
        <row r="153">
          <cell r="B153" t="str">
            <v>SLT0011252</v>
          </cell>
          <cell r="C153" t="str">
            <v>靠背一级调节下边板LH</v>
          </cell>
          <cell r="D153">
            <v>1.3899993896484375</v>
          </cell>
          <cell r="E153" t="str">
            <v>靠背一级调节下边板LH</v>
          </cell>
          <cell r="F153">
            <v>1</v>
          </cell>
          <cell r="G153" t="str">
            <v>SPFH590</v>
          </cell>
          <cell r="H153">
            <v>208</v>
          </cell>
          <cell r="I153">
            <v>178</v>
          </cell>
          <cell r="J153">
            <v>3</v>
          </cell>
          <cell r="K153">
            <v>0.873</v>
          </cell>
          <cell r="L153">
            <v>0.56299999999999994</v>
          </cell>
          <cell r="M153">
            <v>0.31000000000000005</v>
          </cell>
          <cell r="N153">
            <v>5.83</v>
          </cell>
          <cell r="O153">
            <v>2.6</v>
          </cell>
          <cell r="P153">
            <v>4.2835900000000002</v>
          </cell>
          <cell r="Q153" t="str">
            <v>落冲</v>
          </cell>
          <cell r="R153" t="str">
            <v>250T</v>
          </cell>
          <cell r="S153">
            <v>1</v>
          </cell>
          <cell r="T153">
            <v>0.25</v>
          </cell>
          <cell r="U153">
            <v>1</v>
          </cell>
          <cell r="V153">
            <v>0.25</v>
          </cell>
          <cell r="W153">
            <v>1.1499999999999999</v>
          </cell>
          <cell r="X153">
            <v>5.8806285000000003</v>
          </cell>
        </row>
        <row r="154">
          <cell r="B154">
            <v>5.8806266784667969</v>
          </cell>
          <cell r="C154">
            <v>5.8806266784667969</v>
          </cell>
          <cell r="D154">
            <v>5.8806266784667969</v>
          </cell>
          <cell r="E154">
            <v>5.8806266784667969</v>
          </cell>
          <cell r="F154">
            <v>5.8806266784667969</v>
          </cell>
          <cell r="G154">
            <v>5.8806266784667969</v>
          </cell>
          <cell r="H154">
            <v>5.8806266784667969</v>
          </cell>
          <cell r="I154">
            <v>5.8806266784667969</v>
          </cell>
          <cell r="J154">
            <v>5.8806266784667969</v>
          </cell>
          <cell r="K154">
            <v>5.8806266784667969</v>
          </cell>
          <cell r="L154">
            <v>5.8806266784667969</v>
          </cell>
          <cell r="M154">
            <v>5.8806266784667969</v>
          </cell>
          <cell r="N154">
            <v>5.8806266784667969</v>
          </cell>
          <cell r="O154">
            <v>5.8806266784667969</v>
          </cell>
          <cell r="P154">
            <v>5.8806266784667969</v>
          </cell>
          <cell r="Q154" t="str">
            <v>冲孔</v>
          </cell>
          <cell r="R154" t="str">
            <v>125T</v>
          </cell>
          <cell r="S154">
            <v>1</v>
          </cell>
          <cell r="T154">
            <v>0.15</v>
          </cell>
          <cell r="U154">
            <v>1</v>
          </cell>
          <cell r="V154">
            <v>0.15</v>
          </cell>
          <cell r="W154">
            <v>0.14999997615814209</v>
          </cell>
          <cell r="X154">
            <v>0.14999997615814209</v>
          </cell>
        </row>
        <row r="155">
          <cell r="B155">
            <v>0.14999997615814209</v>
          </cell>
          <cell r="C155">
            <v>0.14999997615814209</v>
          </cell>
          <cell r="D155">
            <v>0.14999997615814209</v>
          </cell>
          <cell r="E155">
            <v>0.14999997615814209</v>
          </cell>
          <cell r="F155">
            <v>0.14999997615814209</v>
          </cell>
          <cell r="G155">
            <v>0.14999997615814209</v>
          </cell>
          <cell r="H155">
            <v>0.14999997615814209</v>
          </cell>
          <cell r="I155">
            <v>0.14999997615814209</v>
          </cell>
          <cell r="J155">
            <v>0.14999997615814209</v>
          </cell>
          <cell r="K155">
            <v>0.14999997615814209</v>
          </cell>
          <cell r="L155">
            <v>0.14999997615814209</v>
          </cell>
          <cell r="M155">
            <v>0.14999997615814209</v>
          </cell>
          <cell r="N155">
            <v>0.14999997615814209</v>
          </cell>
          <cell r="O155">
            <v>0.14999997615814209</v>
          </cell>
          <cell r="P155">
            <v>0.14999997615814209</v>
          </cell>
          <cell r="Q155" t="str">
            <v>成型</v>
          </cell>
          <cell r="R155" t="str">
            <v>200T</v>
          </cell>
          <cell r="S155">
            <v>1</v>
          </cell>
          <cell r="T155">
            <v>0.25</v>
          </cell>
          <cell r="U155">
            <v>1</v>
          </cell>
          <cell r="V155">
            <v>0.25</v>
          </cell>
          <cell r="W155">
            <v>0.25</v>
          </cell>
          <cell r="X155">
            <v>0.25</v>
          </cell>
        </row>
        <row r="156">
          <cell r="B156">
            <v>0.25</v>
          </cell>
          <cell r="C156">
            <v>0.25</v>
          </cell>
          <cell r="D156">
            <v>0.25</v>
          </cell>
          <cell r="E156">
            <v>0.25</v>
          </cell>
          <cell r="F156">
            <v>0.25</v>
          </cell>
          <cell r="G156">
            <v>0.25</v>
          </cell>
          <cell r="H156">
            <v>0.25</v>
          </cell>
          <cell r="I156">
            <v>0.25</v>
          </cell>
          <cell r="J156">
            <v>0.25</v>
          </cell>
          <cell r="K156">
            <v>0.25</v>
          </cell>
          <cell r="L156">
            <v>0.25</v>
          </cell>
          <cell r="M156">
            <v>0.25</v>
          </cell>
          <cell r="N156">
            <v>0.25</v>
          </cell>
          <cell r="O156">
            <v>0.25</v>
          </cell>
          <cell r="P156">
            <v>0.25</v>
          </cell>
          <cell r="Q156" t="str">
            <v>成型</v>
          </cell>
          <cell r="R156" t="str">
            <v>160T</v>
          </cell>
          <cell r="S156">
            <v>1</v>
          </cell>
          <cell r="T156">
            <v>0.18</v>
          </cell>
          <cell r="U156">
            <v>1</v>
          </cell>
          <cell r="V156">
            <v>0.18</v>
          </cell>
          <cell r="W156">
            <v>0.1799999475479126</v>
          </cell>
          <cell r="X156">
            <v>0.1799999475479126</v>
          </cell>
        </row>
        <row r="157">
          <cell r="B157">
            <v>0.1799999475479126</v>
          </cell>
          <cell r="C157">
            <v>0.1799999475479126</v>
          </cell>
          <cell r="D157">
            <v>0.1799999475479126</v>
          </cell>
          <cell r="E157" t="str">
            <v>材料费合计：</v>
          </cell>
          <cell r="F157">
            <v>0.1799999475479126</v>
          </cell>
          <cell r="G157">
            <v>0.1799999475479126</v>
          </cell>
          <cell r="H157">
            <v>0.1799999475479126</v>
          </cell>
          <cell r="I157">
            <v>0.1799999475479126</v>
          </cell>
          <cell r="J157">
            <v>0.1799999475479126</v>
          </cell>
          <cell r="K157">
            <v>0.1799999475479126</v>
          </cell>
          <cell r="L157">
            <v>0.1799999475479126</v>
          </cell>
          <cell r="M157">
            <v>0.1799999475479126</v>
          </cell>
          <cell r="N157">
            <v>0.1799999475479126</v>
          </cell>
          <cell r="O157">
            <v>0.1799999475479126</v>
          </cell>
          <cell r="P157">
            <v>4.2835900000000002</v>
          </cell>
          <cell r="Q157" t="str">
            <v>加工成本合计：</v>
          </cell>
          <cell r="R157">
            <v>4.2835884094238281</v>
          </cell>
          <cell r="S157">
            <v>4.2835884094238281</v>
          </cell>
          <cell r="T157">
            <v>4.2835884094238281</v>
          </cell>
          <cell r="U157">
            <v>4.2835884094238281</v>
          </cell>
          <cell r="V157">
            <v>0.83000000000000007</v>
          </cell>
          <cell r="W157">
            <v>0.82999992370605469</v>
          </cell>
          <cell r="X157">
            <v>0.82999992370605469</v>
          </cell>
        </row>
        <row r="158">
          <cell r="B158" t="str">
            <v>SLT0011254</v>
          </cell>
          <cell r="C158" t="str">
            <v>一级调节右旁接板焊接总成</v>
          </cell>
          <cell r="D158">
            <v>0.82999992370605469</v>
          </cell>
          <cell r="E158" t="str">
            <v>靠背一级调节下边板RH</v>
          </cell>
          <cell r="F158">
            <v>1</v>
          </cell>
          <cell r="G158" t="str">
            <v>QStE500TM</v>
          </cell>
          <cell r="H158">
            <v>182</v>
          </cell>
          <cell r="I158">
            <v>118</v>
          </cell>
          <cell r="J158">
            <v>2.5</v>
          </cell>
          <cell r="K158">
            <v>0.42199999999999999</v>
          </cell>
          <cell r="L158">
            <v>0.30599999999999999</v>
          </cell>
          <cell r="M158">
            <v>0.11599999999999999</v>
          </cell>
          <cell r="N158">
            <v>5.83</v>
          </cell>
          <cell r="O158">
            <v>2.6</v>
          </cell>
          <cell r="P158">
            <v>2.1586599999999998</v>
          </cell>
          <cell r="Q158" t="str">
            <v>落冲</v>
          </cell>
          <cell r="R158" t="str">
            <v>200T</v>
          </cell>
          <cell r="S158">
            <v>1</v>
          </cell>
          <cell r="T158">
            <v>0.2</v>
          </cell>
          <cell r="U158">
            <v>1</v>
          </cell>
          <cell r="V158">
            <v>0.2</v>
          </cell>
          <cell r="W158">
            <v>1.1499999999999999</v>
          </cell>
          <cell r="X158">
            <v>6.6098089999999994</v>
          </cell>
        </row>
        <row r="159">
          <cell r="B159">
            <v>6.6098060607910156</v>
          </cell>
          <cell r="C159">
            <v>6.6098060607910156</v>
          </cell>
          <cell r="D159">
            <v>6.6098060607910156</v>
          </cell>
          <cell r="E159" t="str">
            <v>7/16'螺母</v>
          </cell>
          <cell r="F159">
            <v>1</v>
          </cell>
          <cell r="G159">
            <v>1</v>
          </cell>
          <cell r="H159">
            <v>1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0.32</v>
          </cell>
          <cell r="O159">
            <v>0.31999993324279785</v>
          </cell>
          <cell r="P159">
            <v>0.32</v>
          </cell>
          <cell r="Q159" t="str">
            <v>冲孔</v>
          </cell>
          <cell r="R159" t="str">
            <v>125T</v>
          </cell>
          <cell r="S159">
            <v>1</v>
          </cell>
          <cell r="T159">
            <v>0.12</v>
          </cell>
          <cell r="U159">
            <v>1</v>
          </cell>
          <cell r="V159">
            <v>0.12</v>
          </cell>
          <cell r="W159">
            <v>0.11999994516372681</v>
          </cell>
          <cell r="X159">
            <v>0.11999994516372681</v>
          </cell>
        </row>
        <row r="160">
          <cell r="B160">
            <v>0.11999994516372681</v>
          </cell>
          <cell r="C160">
            <v>0.11999994516372681</v>
          </cell>
          <cell r="D160">
            <v>0.11999994516372681</v>
          </cell>
          <cell r="E160" t="str">
            <v>M8焊接方螺母</v>
          </cell>
          <cell r="F160">
            <v>1</v>
          </cell>
          <cell r="G160">
            <v>1</v>
          </cell>
          <cell r="H160">
            <v>1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4.2000000000000003E-2</v>
          </cell>
          <cell r="O160">
            <v>4.1999995708465576E-2</v>
          </cell>
          <cell r="P160">
            <v>4.2000000000000003E-2</v>
          </cell>
          <cell r="Q160" t="str">
            <v>成型</v>
          </cell>
          <cell r="R160" t="str">
            <v>200T</v>
          </cell>
          <cell r="S160">
            <v>1</v>
          </cell>
          <cell r="T160">
            <v>0.25</v>
          </cell>
          <cell r="U160">
            <v>1</v>
          </cell>
          <cell r="V160">
            <v>0.25</v>
          </cell>
          <cell r="W160">
            <v>0.25</v>
          </cell>
          <cell r="X160">
            <v>0.25</v>
          </cell>
        </row>
        <row r="161">
          <cell r="B161">
            <v>0.25</v>
          </cell>
          <cell r="C161">
            <v>0.25</v>
          </cell>
          <cell r="D161">
            <v>0.25</v>
          </cell>
          <cell r="E161">
            <v>0.25</v>
          </cell>
          <cell r="F161">
            <v>0.25</v>
          </cell>
          <cell r="G161">
            <v>0.25</v>
          </cell>
          <cell r="H161">
            <v>0.25</v>
          </cell>
          <cell r="I161">
            <v>0.25</v>
          </cell>
          <cell r="J161">
            <v>0.25</v>
          </cell>
          <cell r="K161">
            <v>0.25</v>
          </cell>
          <cell r="L161">
            <v>0.25</v>
          </cell>
          <cell r="M161">
            <v>0.25</v>
          </cell>
          <cell r="N161">
            <v>0.25</v>
          </cell>
          <cell r="O161">
            <v>0.25</v>
          </cell>
          <cell r="P161">
            <v>0.25</v>
          </cell>
          <cell r="Q161" t="str">
            <v>成型</v>
          </cell>
          <cell r="R161" t="str">
            <v>160T</v>
          </cell>
          <cell r="S161">
            <v>1</v>
          </cell>
          <cell r="T161">
            <v>0.18</v>
          </cell>
          <cell r="U161">
            <v>1</v>
          </cell>
          <cell r="V161">
            <v>0.18</v>
          </cell>
          <cell r="W161">
            <v>0.1799999475479126</v>
          </cell>
          <cell r="X161">
            <v>0.1799999475479126</v>
          </cell>
        </row>
        <row r="162">
          <cell r="B162">
            <v>0.1799999475479126</v>
          </cell>
          <cell r="C162">
            <v>0.1799999475479126</v>
          </cell>
          <cell r="D162">
            <v>0.1799999475479126</v>
          </cell>
          <cell r="E162" t="str">
            <v>座椅靠背调节限位柱A</v>
          </cell>
          <cell r="F162">
            <v>1</v>
          </cell>
          <cell r="G162" t="str">
            <v>Q235</v>
          </cell>
          <cell r="H162">
            <v>30</v>
          </cell>
          <cell r="I162">
            <v>8</v>
          </cell>
          <cell r="J162">
            <v>8</v>
          </cell>
          <cell r="K162">
            <v>1.9E-2</v>
          </cell>
          <cell r="L162">
            <v>1.0999999999999999E-2</v>
          </cell>
          <cell r="M162">
            <v>8.0000000000000002E-3</v>
          </cell>
          <cell r="N162">
            <v>5</v>
          </cell>
          <cell r="O162">
            <v>1</v>
          </cell>
          <cell r="P162">
            <v>8.6999999999999994E-2</v>
          </cell>
          <cell r="Q162" t="str">
            <v>冷墩</v>
          </cell>
          <cell r="R162">
            <v>8.6999952793121338E-2</v>
          </cell>
          <cell r="S162">
            <v>1</v>
          </cell>
          <cell r="T162">
            <v>2.15</v>
          </cell>
          <cell r="U162">
            <v>1</v>
          </cell>
          <cell r="V162">
            <v>2.15</v>
          </cell>
          <cell r="W162">
            <v>2.1499996185302734</v>
          </cell>
          <cell r="X162">
            <v>2.1499996185302734</v>
          </cell>
        </row>
        <row r="163">
          <cell r="B163">
            <v>2.1499996185302734</v>
          </cell>
          <cell r="C163">
            <v>2.1499996185302734</v>
          </cell>
          <cell r="D163">
            <v>2.1499996185302734</v>
          </cell>
          <cell r="E163">
            <v>2.1499996185302734</v>
          </cell>
          <cell r="F163">
            <v>2.1499996185302734</v>
          </cell>
          <cell r="G163">
            <v>2.1499996185302734</v>
          </cell>
          <cell r="H163">
            <v>2.1499996185302734</v>
          </cell>
          <cell r="I163">
            <v>2.1499996185302734</v>
          </cell>
          <cell r="J163">
            <v>2.1499996185302734</v>
          </cell>
          <cell r="K163">
            <v>2.1499996185302734</v>
          </cell>
          <cell r="L163">
            <v>2.1499996185302734</v>
          </cell>
          <cell r="M163">
            <v>2.1499996185302734</v>
          </cell>
          <cell r="N163">
            <v>2.1499996185302734</v>
          </cell>
          <cell r="O163">
            <v>2.1499996185302734</v>
          </cell>
          <cell r="P163">
            <v>2.1499996185302734</v>
          </cell>
          <cell r="Q163" t="str">
            <v>焊接</v>
          </cell>
          <cell r="R163">
            <v>2.1499996185302734</v>
          </cell>
          <cell r="S163">
            <v>3</v>
          </cell>
          <cell r="T163">
            <v>0.08</v>
          </cell>
          <cell r="U163">
            <v>1</v>
          </cell>
          <cell r="V163">
            <v>0.24</v>
          </cell>
          <cell r="W163">
            <v>0.23999989032745361</v>
          </cell>
          <cell r="X163">
            <v>0.23999989032745361</v>
          </cell>
        </row>
        <row r="164">
          <cell r="B164">
            <v>0.23999989032745361</v>
          </cell>
          <cell r="C164">
            <v>0.23999989032745361</v>
          </cell>
          <cell r="D164">
            <v>0.23999989032745361</v>
          </cell>
          <cell r="E164" t="str">
            <v>材料费合计：</v>
          </cell>
          <cell r="F164">
            <v>0.23999989032745361</v>
          </cell>
          <cell r="G164">
            <v>0.23999989032745361</v>
          </cell>
          <cell r="H164">
            <v>0.23999989032745361</v>
          </cell>
          <cell r="I164">
            <v>0.23999989032745361</v>
          </cell>
          <cell r="J164">
            <v>0.23999989032745361</v>
          </cell>
          <cell r="K164">
            <v>0.23999989032745361</v>
          </cell>
          <cell r="L164">
            <v>0.23999989032745361</v>
          </cell>
          <cell r="M164">
            <v>0.23999989032745361</v>
          </cell>
          <cell r="N164">
            <v>0.23999989032745361</v>
          </cell>
          <cell r="O164">
            <v>0.23999989032745361</v>
          </cell>
          <cell r="P164">
            <v>2.6076599999999996</v>
          </cell>
          <cell r="Q164" t="str">
            <v>加工成本合计：</v>
          </cell>
          <cell r="R164">
            <v>2.6076583862304688</v>
          </cell>
          <cell r="S164">
            <v>2.6076583862304688</v>
          </cell>
          <cell r="T164">
            <v>2.6076583862304688</v>
          </cell>
          <cell r="U164">
            <v>2.6076583862304688</v>
          </cell>
          <cell r="V164">
            <v>3.1399999999999997</v>
          </cell>
          <cell r="W164">
            <v>3.1399993896484375</v>
          </cell>
          <cell r="X164">
            <v>3.1399993896484375</v>
          </cell>
        </row>
        <row r="165">
          <cell r="B165" t="str">
            <v>SLT0011308</v>
          </cell>
          <cell r="C165" t="str">
            <v>安全上挂钩</v>
          </cell>
          <cell r="D165">
            <v>3.1399993896484375</v>
          </cell>
          <cell r="E165" t="str">
            <v>安全上挂钩</v>
          </cell>
          <cell r="F165">
            <v>1</v>
          </cell>
          <cell r="G165" t="str">
            <v>SPFH590</v>
          </cell>
          <cell r="H165">
            <v>90.5</v>
          </cell>
          <cell r="I165">
            <v>36</v>
          </cell>
          <cell r="J165">
            <v>3</v>
          </cell>
          <cell r="K165">
            <v>7.6999999999999999E-2</v>
          </cell>
          <cell r="L165">
            <v>3.5000000000000003E-2</v>
          </cell>
          <cell r="M165">
            <v>4.1999999999999996E-2</v>
          </cell>
          <cell r="N165">
            <v>5.83</v>
          </cell>
          <cell r="O165">
            <v>2.6</v>
          </cell>
          <cell r="P165">
            <v>0.33970999999999996</v>
          </cell>
          <cell r="Q165" t="str">
            <v>落料</v>
          </cell>
          <cell r="R165" t="str">
            <v>80T</v>
          </cell>
          <cell r="S165">
            <v>1</v>
          </cell>
          <cell r="T165">
            <v>0.08</v>
          </cell>
          <cell r="U165">
            <v>1</v>
          </cell>
          <cell r="V165">
            <v>0.08</v>
          </cell>
          <cell r="W165">
            <v>1.1499999999999999</v>
          </cell>
          <cell r="X165">
            <v>3.7080254999999998</v>
          </cell>
        </row>
        <row r="166">
          <cell r="B166">
            <v>3.7080249786376953</v>
          </cell>
          <cell r="C166">
            <v>3.7080249786376953</v>
          </cell>
          <cell r="D166">
            <v>3.7080249786376953</v>
          </cell>
          <cell r="E166">
            <v>3.7080249786376953</v>
          </cell>
          <cell r="F166">
            <v>3.7080249786376953</v>
          </cell>
          <cell r="G166">
            <v>3.7080249786376953</v>
          </cell>
          <cell r="H166">
            <v>3.7080249786376953</v>
          </cell>
          <cell r="I166">
            <v>3.7080249786376953</v>
          </cell>
          <cell r="J166">
            <v>3.7080249786376953</v>
          </cell>
          <cell r="K166">
            <v>3.7080249786376953</v>
          </cell>
          <cell r="L166">
            <v>3.7080249786376953</v>
          </cell>
          <cell r="M166">
            <v>3.7080249786376953</v>
          </cell>
          <cell r="N166">
            <v>3.7080249786376953</v>
          </cell>
          <cell r="O166">
            <v>3.7080249786376953</v>
          </cell>
          <cell r="P166">
            <v>3.7080249786376953</v>
          </cell>
          <cell r="Q166" t="str">
            <v>冲孔</v>
          </cell>
          <cell r="R166" t="str">
            <v>63T</v>
          </cell>
          <cell r="S166">
            <v>1</v>
          </cell>
          <cell r="T166">
            <v>0.06</v>
          </cell>
          <cell r="U166">
            <v>1</v>
          </cell>
          <cell r="V166">
            <v>0.06</v>
          </cell>
          <cell r="W166">
            <v>5.9999972581863403E-2</v>
          </cell>
          <cell r="X166">
            <v>5.9999972581863403E-2</v>
          </cell>
        </row>
        <row r="167">
          <cell r="B167">
            <v>5.9999972581863403E-2</v>
          </cell>
          <cell r="C167">
            <v>5.9999972581863403E-2</v>
          </cell>
          <cell r="D167">
            <v>5.9999972581863403E-2</v>
          </cell>
          <cell r="E167">
            <v>5.9999972581863403E-2</v>
          </cell>
          <cell r="F167">
            <v>5.9999972581863403E-2</v>
          </cell>
          <cell r="G167">
            <v>5.9999972581863403E-2</v>
          </cell>
          <cell r="H167">
            <v>5.9999972581863403E-2</v>
          </cell>
          <cell r="I167">
            <v>5.9999972581863403E-2</v>
          </cell>
          <cell r="J167">
            <v>5.9999972581863403E-2</v>
          </cell>
          <cell r="K167">
            <v>5.9999972581863403E-2</v>
          </cell>
          <cell r="L167">
            <v>5.9999972581863403E-2</v>
          </cell>
          <cell r="M167">
            <v>5.9999972581863403E-2</v>
          </cell>
          <cell r="N167">
            <v>5.9999972581863403E-2</v>
          </cell>
          <cell r="O167">
            <v>5.9999972581863403E-2</v>
          </cell>
          <cell r="P167">
            <v>5.9999972581863403E-2</v>
          </cell>
          <cell r="Q167" t="str">
            <v>折弯</v>
          </cell>
          <cell r="R167" t="str">
            <v>40T</v>
          </cell>
          <cell r="S167">
            <v>1</v>
          </cell>
          <cell r="T167">
            <v>0.05</v>
          </cell>
          <cell r="U167">
            <v>1</v>
          </cell>
          <cell r="V167">
            <v>0.05</v>
          </cell>
          <cell r="W167">
            <v>4.9999982118606567E-2</v>
          </cell>
          <cell r="X167">
            <v>4.9999982118606567E-2</v>
          </cell>
        </row>
        <row r="168">
          <cell r="B168">
            <v>4.9999982118606567E-2</v>
          </cell>
          <cell r="C168">
            <v>4.9999982118606567E-2</v>
          </cell>
          <cell r="D168">
            <v>4.9999982118606567E-2</v>
          </cell>
          <cell r="E168">
            <v>4.9999982118606567E-2</v>
          </cell>
          <cell r="F168">
            <v>4.9999982118606567E-2</v>
          </cell>
          <cell r="G168">
            <v>4.9999982118606567E-2</v>
          </cell>
          <cell r="H168">
            <v>4.9999982118606567E-2</v>
          </cell>
          <cell r="I168">
            <v>4.9999982118606567E-2</v>
          </cell>
          <cell r="J168">
            <v>4.9999982118606567E-2</v>
          </cell>
          <cell r="K168">
            <v>4.9999982118606567E-2</v>
          </cell>
          <cell r="L168">
            <v>4.9999982118606567E-2</v>
          </cell>
          <cell r="M168">
            <v>4.9999982118606567E-2</v>
          </cell>
          <cell r="N168">
            <v>4.9999982118606567E-2</v>
          </cell>
          <cell r="O168">
            <v>4.9999982118606567E-2</v>
          </cell>
          <cell r="P168">
            <v>4.9999982118606567E-2</v>
          </cell>
          <cell r="Q168">
            <v>4.9999982118606567E-2</v>
          </cell>
          <cell r="R168">
            <v>4.9999982118606567E-2</v>
          </cell>
          <cell r="S168">
            <v>4.9999982118606567E-2</v>
          </cell>
          <cell r="T168">
            <v>4.9999982118606567E-2</v>
          </cell>
          <cell r="U168">
            <v>4.9999982118606567E-2</v>
          </cell>
          <cell r="V168">
            <v>4.9999982118606567E-2</v>
          </cell>
          <cell r="W168">
            <v>4.9999982118606567E-2</v>
          </cell>
          <cell r="X168">
            <v>4.9999982118606567E-2</v>
          </cell>
        </row>
        <row r="169">
          <cell r="B169">
            <v>4.9999982118606567E-2</v>
          </cell>
          <cell r="C169">
            <v>4.9999982118606567E-2</v>
          </cell>
          <cell r="D169">
            <v>4.9999982118606567E-2</v>
          </cell>
          <cell r="E169" t="str">
            <v>材料费合计：</v>
          </cell>
          <cell r="F169">
            <v>4.9999982118606567E-2</v>
          </cell>
          <cell r="G169">
            <v>4.9999982118606567E-2</v>
          </cell>
          <cell r="H169">
            <v>4.9999982118606567E-2</v>
          </cell>
          <cell r="I169">
            <v>4.9999982118606567E-2</v>
          </cell>
          <cell r="J169">
            <v>4.9999982118606567E-2</v>
          </cell>
          <cell r="K169">
            <v>4.9999982118606567E-2</v>
          </cell>
          <cell r="L169">
            <v>4.9999982118606567E-2</v>
          </cell>
          <cell r="M169">
            <v>4.9999982118606567E-2</v>
          </cell>
          <cell r="N169">
            <v>4.9999982118606567E-2</v>
          </cell>
          <cell r="O169">
            <v>4.9999982118606567E-2</v>
          </cell>
          <cell r="P169">
            <v>3.03437</v>
          </cell>
          <cell r="Q169" t="str">
            <v>加工成本合计：</v>
          </cell>
          <cell r="R169">
            <v>3.0343685150146484</v>
          </cell>
          <cell r="S169">
            <v>3.0343685150146484</v>
          </cell>
          <cell r="T169">
            <v>3.0343685150146484</v>
          </cell>
          <cell r="U169">
            <v>3.0343685150146484</v>
          </cell>
          <cell r="V169">
            <v>0.19</v>
          </cell>
          <cell r="W169">
            <v>0.18999993801116943</v>
          </cell>
          <cell r="X169">
            <v>0.18999993801116943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jj15732454310@outlook.com" id="{263B03F5-BC3A-488C-A9F8-4A7CAAA3B9A8}" userId="cd9d3d674b094caa" providerId="Windows Live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" dT="2022-12-01T06:37:48.98" personId="{263B03F5-BC3A-488C-A9F8-4A7CAAA3B9A8}" id="{CA2DFB0F-B5D4-4FED-97D9-0735919D3F73}">
    <text>再谈</text>
  </threadedComment>
  <threadedComment ref="F27" dT="2022-12-02T06:33:13.55" personId="{263B03F5-BC3A-488C-A9F8-4A7CAAA3B9A8}" id="{90573EF8-6304-4625-A3EC-52597CC1DAE5}">
    <text>修改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A24" sqref="A24:H24"/>
    </sheetView>
  </sheetViews>
  <sheetFormatPr defaultColWidth="9" defaultRowHeight="12" x14ac:dyDescent="0.15"/>
  <cols>
    <col min="1" max="1" width="5.625" style="1" customWidth="1"/>
    <col min="2" max="2" width="29.75" style="2" customWidth="1"/>
    <col min="3" max="3" width="18" style="2" customWidth="1"/>
    <col min="4" max="4" width="12.75" style="1" customWidth="1"/>
    <col min="5" max="5" width="15.5" style="8" customWidth="1"/>
    <col min="6" max="7" width="13" style="1" customWidth="1"/>
    <col min="8" max="8" width="9" style="2" customWidth="1"/>
    <col min="9" max="16384" width="9" style="2"/>
  </cols>
  <sheetData>
    <row r="1" spans="1:11" ht="30" customHeight="1" x14ac:dyDescent="0.15">
      <c r="A1" s="48" t="s">
        <v>89</v>
      </c>
      <c r="B1" s="48"/>
      <c r="C1" s="48"/>
      <c r="D1" s="48"/>
      <c r="E1" s="48"/>
      <c r="F1" s="48"/>
      <c r="G1" s="48"/>
      <c r="H1" s="48"/>
    </row>
    <row r="2" spans="1:11" ht="21" customHeight="1" x14ac:dyDescent="0.15">
      <c r="A2" s="12" t="s">
        <v>0</v>
      </c>
      <c r="B2" s="12" t="s">
        <v>1</v>
      </c>
      <c r="C2" s="12" t="s">
        <v>2</v>
      </c>
      <c r="D2" s="12" t="s">
        <v>85</v>
      </c>
      <c r="E2" s="13" t="s">
        <v>84</v>
      </c>
      <c r="F2" s="12" t="s">
        <v>83</v>
      </c>
      <c r="G2" s="12" t="s">
        <v>87</v>
      </c>
      <c r="H2" s="12" t="s">
        <v>86</v>
      </c>
      <c r="I2" s="18">
        <v>0.05</v>
      </c>
    </row>
    <row r="3" spans="1:11" ht="14.1" customHeight="1" x14ac:dyDescent="0.15">
      <c r="A3" s="3">
        <v>1</v>
      </c>
      <c r="B3" s="4" t="s">
        <v>3</v>
      </c>
      <c r="C3" s="4" t="s">
        <v>4</v>
      </c>
      <c r="D3" s="14">
        <f>VLOOKUP(C3,[1]目标价格!$B$4:$X$284,23,0)</f>
        <v>3.7851968000000005</v>
      </c>
      <c r="E3" s="9" t="e">
        <f>VLOOKUP(C3,[2]Sheet1!$D$3:$W$22,20,0)</f>
        <v>#N/A</v>
      </c>
      <c r="F3" s="21">
        <f>VLOOKUP(C3,[3]目标价格!$B$4:$X$168,23,0)</f>
        <v>3.6910859999999999</v>
      </c>
      <c r="G3" s="14"/>
      <c r="H3" s="14">
        <f>VLOOKUP(C3,[4]目标价格!$B$4:$X$168,23,0)</f>
        <v>3.2475968000000011</v>
      </c>
      <c r="I3" s="17">
        <f>H3*1.05</f>
        <v>3.4099766400000013</v>
      </c>
    </row>
    <row r="4" spans="1:11" ht="14.1" customHeight="1" x14ac:dyDescent="0.15">
      <c r="A4" s="20">
        <v>2</v>
      </c>
      <c r="B4" s="4" t="s">
        <v>5</v>
      </c>
      <c r="C4" s="4" t="s">
        <v>6</v>
      </c>
      <c r="D4" s="14">
        <f>VLOOKUP(C4,[1]目标价格!$B$4:$X$284,23,0)</f>
        <v>7.4837825086080016</v>
      </c>
      <c r="E4" s="9" t="e">
        <f>VLOOKUP(C4,[2]Sheet1!$D$3:$W$22,20,0)</f>
        <v>#N/A</v>
      </c>
      <c r="F4" s="15">
        <v>6.7</v>
      </c>
      <c r="G4" s="14"/>
      <c r="H4" s="14">
        <f>VLOOKUP(C4,[4]目标价格!$B$4:$X$168,23,0)</f>
        <v>6.4757825086080008</v>
      </c>
      <c r="I4" s="17">
        <f t="shared" ref="I4:I44" si="0">H4*1.05</f>
        <v>6.7995716340384007</v>
      </c>
      <c r="J4" s="16">
        <v>-0.45500000000000002</v>
      </c>
    </row>
    <row r="5" spans="1:11" ht="14.1" customHeight="1" x14ac:dyDescent="0.15">
      <c r="A5" s="20">
        <v>3</v>
      </c>
      <c r="B5" s="4" t="s">
        <v>7</v>
      </c>
      <c r="C5" s="4" t="s">
        <v>8</v>
      </c>
      <c r="D5" s="14">
        <f>VLOOKUP(C5,[1]目标价格!$B$4:$X$284,23,0)</f>
        <v>0.39888800000000002</v>
      </c>
      <c r="E5" s="9">
        <f>VLOOKUP(C5,[2]Sheet1!$D$3:$W$22,20,0)</f>
        <v>0.68</v>
      </c>
      <c r="F5" s="15">
        <v>0.3</v>
      </c>
      <c r="G5" s="14"/>
      <c r="H5" s="14">
        <f>VLOOKUP(C5,[4]目标价格!$B$4:$X$168,23,0)</f>
        <v>0.28688800000000003</v>
      </c>
      <c r="I5" s="17">
        <f t="shared" si="0"/>
        <v>0.30123240000000007</v>
      </c>
      <c r="J5" s="16">
        <v>-4.1000000000000002E-2</v>
      </c>
    </row>
    <row r="6" spans="1:11" ht="14.1" customHeight="1" x14ac:dyDescent="0.15">
      <c r="A6" s="20">
        <v>4</v>
      </c>
      <c r="B6" s="4" t="s">
        <v>9</v>
      </c>
      <c r="C6" s="4" t="s">
        <v>10</v>
      </c>
      <c r="D6" s="14">
        <f>VLOOKUP(C6,[1]目标价格!$B$4:$X$284,23,0)</f>
        <v>0.38309599999999999</v>
      </c>
      <c r="E6" s="9">
        <f>VLOOKUP(C6,[2]Sheet1!$D$3:$W$22,20,0)</f>
        <v>0.87000000000000011</v>
      </c>
      <c r="F6" s="15">
        <v>0.22</v>
      </c>
      <c r="G6" s="14"/>
      <c r="H6" s="14">
        <f>VLOOKUP(C6,[4]目标价格!$B$4:$X$168,23,0)</f>
        <v>0.21509600000000001</v>
      </c>
      <c r="I6" s="17">
        <f t="shared" si="0"/>
        <v>0.22585080000000002</v>
      </c>
      <c r="J6" s="16">
        <v>-7.0000000000000007E-2</v>
      </c>
    </row>
    <row r="7" spans="1:11" ht="14.1" customHeight="1" x14ac:dyDescent="0.15">
      <c r="A7" s="20">
        <v>5</v>
      </c>
      <c r="B7" s="4" t="s">
        <v>11</v>
      </c>
      <c r="C7" s="4" t="s">
        <v>12</v>
      </c>
      <c r="D7" s="14">
        <f>VLOOKUP(C7,[1]目标价格!$B$4:$X$284,23,0)</f>
        <v>3.2957568000000008</v>
      </c>
      <c r="E7" s="11">
        <f>VLOOKUP(C7,[2]Sheet1!$D$3:$W$22,20,0)</f>
        <v>3.0700000000000003</v>
      </c>
      <c r="F7" s="14">
        <f>VLOOKUP(C7,[3]目标价格!$B$4:$X$168,23,0)</f>
        <v>3.3189151999999997</v>
      </c>
      <c r="G7" s="14"/>
      <c r="H7" s="14">
        <f>VLOOKUP(C7,[4]目标价格!$B$4:$X$168,23,0)</f>
        <v>2.9261568000000007</v>
      </c>
      <c r="I7" s="17">
        <f t="shared" si="0"/>
        <v>3.0724646400000006</v>
      </c>
    </row>
    <row r="8" spans="1:11" ht="14.1" customHeight="1" x14ac:dyDescent="0.15">
      <c r="A8" s="20">
        <v>6</v>
      </c>
      <c r="B8" s="4" t="s">
        <v>13</v>
      </c>
      <c r="C8" s="4" t="s">
        <v>14</v>
      </c>
      <c r="D8" s="14">
        <f>VLOOKUP(C8,[1]目标价格!$B$4:$X$284,23,0)</f>
        <v>4.8729968000000001</v>
      </c>
      <c r="E8" s="11">
        <f>VLOOKUP(C8,[2]Sheet1!$D$3:$W$22,20,0)</f>
        <v>4.3499999999999988</v>
      </c>
      <c r="F8" s="14">
        <f>VLOOKUP(C8,[3]目标价格!$B$4:$X$168,23,0)</f>
        <v>4.7275234999999993</v>
      </c>
      <c r="G8" s="14"/>
      <c r="H8" s="14">
        <f>VLOOKUP(C8,[4]目标价格!$B$4:$X$168,23,0)</f>
        <v>4.3241968000000002</v>
      </c>
      <c r="I8" s="17">
        <f t="shared" si="0"/>
        <v>4.5404066400000005</v>
      </c>
    </row>
    <row r="9" spans="1:11" ht="14.1" customHeight="1" x14ac:dyDescent="0.15">
      <c r="A9" s="20">
        <v>7</v>
      </c>
      <c r="B9" s="4" t="s">
        <v>15</v>
      </c>
      <c r="C9" s="4" t="s">
        <v>90</v>
      </c>
      <c r="D9" s="14">
        <f>VLOOKUP(C9,[1]目标价格!$B$4:$X$284,23,0)</f>
        <v>6.1545792000000006</v>
      </c>
      <c r="E9" s="9" t="e">
        <f>VLOOKUP(C9,[2]Sheet1!$D$3:$W$22,20,0)</f>
        <v>#N/A</v>
      </c>
      <c r="F9" s="15">
        <v>5.2</v>
      </c>
      <c r="G9" s="14"/>
      <c r="H9" s="14">
        <f>VLOOKUP(C9,[4]目标价格!$B$4:$X$168,23,0)</f>
        <v>5.0457792000000001</v>
      </c>
      <c r="I9" s="17">
        <f t="shared" si="0"/>
        <v>5.2980681600000006</v>
      </c>
      <c r="J9" s="16">
        <v>-0.498</v>
      </c>
    </row>
    <row r="10" spans="1:11" ht="14.1" customHeight="1" x14ac:dyDescent="0.15">
      <c r="A10" s="20">
        <v>8</v>
      </c>
      <c r="B10" s="4" t="s">
        <v>16</v>
      </c>
      <c r="C10" s="4" t="s">
        <v>17</v>
      </c>
      <c r="D10" s="14">
        <f>VLOOKUP(C10,[1]目标价格!$B$4:$X$284,23,0)</f>
        <v>6.7165028936320015</v>
      </c>
      <c r="E10" s="11">
        <f>VLOOKUP(C10,[2]Sheet1!$D$3:$W$22,20,0)</f>
        <v>6.0299999999999994</v>
      </c>
      <c r="F10" s="14">
        <f>VLOOKUP(C10,[3]目标价格!$B$4:$X$168,23,0)</f>
        <v>6.3329092211400004</v>
      </c>
      <c r="G10" s="14">
        <v>7.91</v>
      </c>
      <c r="H10" s="14">
        <f>VLOOKUP(C10,[4]目标价格!$B$4:$X$168,23,0)</f>
        <v>5.8429028936320009</v>
      </c>
      <c r="I10" s="17">
        <f t="shared" si="0"/>
        <v>6.1350480383136015</v>
      </c>
    </row>
    <row r="11" spans="1:11" ht="14.1" customHeight="1" x14ac:dyDescent="0.15">
      <c r="A11" s="3">
        <v>9</v>
      </c>
      <c r="B11" s="4" t="s">
        <v>18</v>
      </c>
      <c r="C11" s="4" t="s">
        <v>19</v>
      </c>
      <c r="D11" s="14">
        <f>VLOOKUP(C11,[1]目标价格!$B$4:$X$284,23,0)</f>
        <v>4.1920144000000006</v>
      </c>
      <c r="E11" s="9" t="e">
        <f>VLOOKUP(C11,[2]Sheet1!$D$3:$W$22,20,0)</f>
        <v>#N/A</v>
      </c>
      <c r="F11" s="21">
        <f>VLOOKUP(C11,[3]目标价格!$B$4:$X$168,23,0)</f>
        <v>4.1318004999999998</v>
      </c>
      <c r="G11" s="14"/>
      <c r="H11" s="14">
        <f>VLOOKUP(C11,[4]目标价格!$B$4:$X$168,23,0)</f>
        <v>3.7328144000000005</v>
      </c>
      <c r="I11" s="17">
        <f t="shared" si="0"/>
        <v>3.9194551200000007</v>
      </c>
      <c r="J11" s="16"/>
    </row>
    <row r="12" spans="1:11" ht="14.1" customHeight="1" x14ac:dyDescent="0.15">
      <c r="A12" s="3">
        <v>10</v>
      </c>
      <c r="B12" s="4" t="s">
        <v>20</v>
      </c>
      <c r="C12" s="4" t="s">
        <v>21</v>
      </c>
      <c r="D12" s="14">
        <f>VLOOKUP(C12,[1]目标价格!$B$4:$X$284,23,0)</f>
        <v>4.8604192000000008</v>
      </c>
      <c r="E12" s="9" t="e">
        <f>VLOOKUP(C12,[2]Sheet1!$D$3:$W$22,20,0)</f>
        <v>#N/A</v>
      </c>
      <c r="F12" s="21">
        <f>VLOOKUP(C12,[3]目标价格!$B$4:$X$168,23,0)</f>
        <v>4.4846089999999998</v>
      </c>
      <c r="G12" s="14"/>
      <c r="H12" s="14">
        <f>VLOOKUP(C12,[4]目标价格!$B$4:$X$168,23,0)</f>
        <v>4.0092191999999995</v>
      </c>
      <c r="I12" s="17">
        <f t="shared" si="0"/>
        <v>4.2096801599999996</v>
      </c>
      <c r="J12" s="16"/>
    </row>
    <row r="13" spans="1:11" ht="14.1" customHeight="1" x14ac:dyDescent="0.15">
      <c r="A13" s="3">
        <v>11</v>
      </c>
      <c r="B13" s="4" t="s">
        <v>22</v>
      </c>
      <c r="C13" s="4" t="s">
        <v>23</v>
      </c>
      <c r="D13" s="14">
        <f>VLOOKUP(C13,[1]目标价格!$B$4:$X$284,23,0)</f>
        <v>3.9474736000000008</v>
      </c>
      <c r="E13" s="9" t="e">
        <f>VLOOKUP(C13,[2]Sheet1!$D$3:$W$22,20,0)</f>
        <v>#N/A</v>
      </c>
      <c r="F13" s="21">
        <f>VLOOKUP(C13,[3]目标价格!$B$4:$X$168,23,0)</f>
        <v>3.4805094999999997</v>
      </c>
      <c r="G13" s="14"/>
      <c r="H13" s="14">
        <f>VLOOKUP(C13,[4]目标价格!$B$4:$X$168,23,0)</f>
        <v>3.0761136000000002</v>
      </c>
      <c r="I13" s="17">
        <f t="shared" si="0"/>
        <v>3.2299192800000003</v>
      </c>
      <c r="J13" s="16"/>
    </row>
    <row r="14" spans="1:11" ht="14.1" customHeight="1" x14ac:dyDescent="0.15">
      <c r="A14" s="3">
        <v>12</v>
      </c>
      <c r="B14" s="4" t="s">
        <v>24</v>
      </c>
      <c r="C14" s="4" t="s">
        <v>25</v>
      </c>
      <c r="D14" s="14">
        <f>VLOOKUP(C14,[1]目标价格!$B$4:$X$284,23,0)</f>
        <v>1.9420800000000003</v>
      </c>
      <c r="E14" s="9" t="e">
        <f>VLOOKUP(C14,[2]Sheet1!$D$3:$W$22,20,0)</f>
        <v>#N/A</v>
      </c>
      <c r="F14" s="21">
        <f>VLOOKUP(C14,[3]目标价格!$B$4:$X$168,23,0)</f>
        <v>1.7433999999999998</v>
      </c>
      <c r="G14" s="14"/>
      <c r="H14" s="14">
        <f>VLOOKUP(C14,[4]目标价格!$B$4:$X$168,23,0)</f>
        <v>1.5971200000000001</v>
      </c>
      <c r="I14" s="17">
        <f t="shared" si="0"/>
        <v>1.6769760000000002</v>
      </c>
      <c r="J14" s="16"/>
      <c r="K14" s="16"/>
    </row>
    <row r="15" spans="1:11" ht="16.5" hidden="1" customHeight="1" x14ac:dyDescent="0.15">
      <c r="A15" s="3">
        <v>13</v>
      </c>
      <c r="B15" s="4" t="s">
        <v>26</v>
      </c>
      <c r="C15" s="4" t="s">
        <v>78</v>
      </c>
      <c r="D15" s="14" t="e">
        <f>VLOOKUP(C15,[1]目标价格!$B$4:$X$284,23,0)</f>
        <v>#N/A</v>
      </c>
      <c r="E15" s="9" t="e">
        <f>VLOOKUP(C15,[2]Sheet1!$D$3:$W$22,20,0)</f>
        <v>#N/A</v>
      </c>
      <c r="F15" s="14" t="e">
        <f>VLOOKUP(C15,[3]目标价格!$B$4:$X$168,23,0)</f>
        <v>#N/A</v>
      </c>
      <c r="G15" s="14"/>
      <c r="H15" s="14" t="e">
        <f>VLOOKUP(C15,[4]目标价格!$B$4:$X$168,23,0)</f>
        <v>#N/A</v>
      </c>
      <c r="I15" s="17" t="e">
        <f t="shared" si="0"/>
        <v>#N/A</v>
      </c>
    </row>
    <row r="16" spans="1:11" ht="16.5" hidden="1" customHeight="1" x14ac:dyDescent="0.15">
      <c r="A16" s="3">
        <v>14</v>
      </c>
      <c r="B16" s="4" t="s">
        <v>27</v>
      </c>
      <c r="C16" s="4" t="s">
        <v>28</v>
      </c>
      <c r="D16" s="14" t="e">
        <f>VLOOKUP(C16,[1]目标价格!$B$4:$X$284,23,0)</f>
        <v>#N/A</v>
      </c>
      <c r="E16" s="9" t="e">
        <f>VLOOKUP(C16,[2]Sheet1!$D$3:$W$22,20,0)</f>
        <v>#N/A</v>
      </c>
      <c r="F16" s="14" t="e">
        <f>VLOOKUP(C16,[3]目标价格!$B$4:$X$168,23,0)</f>
        <v>#N/A</v>
      </c>
      <c r="G16" s="14"/>
      <c r="H16" s="14" t="e">
        <f>VLOOKUP(C16,[4]目标价格!$B$4:$X$168,23,0)</f>
        <v>#N/A</v>
      </c>
      <c r="I16" s="17" t="e">
        <f t="shared" si="0"/>
        <v>#N/A</v>
      </c>
    </row>
    <row r="17" spans="1:11" ht="16.5" hidden="1" customHeight="1" x14ac:dyDescent="0.15">
      <c r="A17" s="3">
        <v>15</v>
      </c>
      <c r="B17" s="4" t="s">
        <v>29</v>
      </c>
      <c r="C17" s="4" t="s">
        <v>30</v>
      </c>
      <c r="D17" s="14" t="e">
        <f>VLOOKUP(C17,[1]目标价格!$B$4:$X$284,23,0)</f>
        <v>#N/A</v>
      </c>
      <c r="E17" s="9" t="e">
        <f>VLOOKUP(C17,[2]Sheet1!$D$3:$W$22,20,0)</f>
        <v>#N/A</v>
      </c>
      <c r="F17" s="14" t="e">
        <f>VLOOKUP(C17,[3]目标价格!$B$4:$X$168,23,0)</f>
        <v>#N/A</v>
      </c>
      <c r="G17" s="14"/>
      <c r="H17" s="14" t="e">
        <f>VLOOKUP(C17,[4]目标价格!$B$4:$X$168,23,0)</f>
        <v>#N/A</v>
      </c>
      <c r="I17" s="17" t="e">
        <f t="shared" si="0"/>
        <v>#N/A</v>
      </c>
    </row>
    <row r="18" spans="1:11" ht="16.5" hidden="1" customHeight="1" x14ac:dyDescent="0.15">
      <c r="A18" s="3">
        <v>16</v>
      </c>
      <c r="B18" s="4" t="s">
        <v>31</v>
      </c>
      <c r="C18" s="4" t="s">
        <v>32</v>
      </c>
      <c r="D18" s="14" t="e">
        <f>VLOOKUP(C18,[1]目标价格!$B$4:$X$284,23,0)</f>
        <v>#N/A</v>
      </c>
      <c r="E18" s="9" t="e">
        <f>VLOOKUP(C18,[2]Sheet1!$D$3:$W$22,20,0)</f>
        <v>#N/A</v>
      </c>
      <c r="F18" s="14" t="e">
        <f>VLOOKUP(C18,[3]目标价格!$B$4:$X$168,23,0)</f>
        <v>#N/A</v>
      </c>
      <c r="G18" s="14"/>
      <c r="H18" s="14" t="e">
        <f>VLOOKUP(C18,[4]目标价格!$B$4:$X$168,23,0)</f>
        <v>#N/A</v>
      </c>
      <c r="I18" s="17" t="e">
        <f t="shared" si="0"/>
        <v>#N/A</v>
      </c>
    </row>
    <row r="19" spans="1:11" ht="16.5" hidden="1" customHeight="1" x14ac:dyDescent="0.15">
      <c r="A19" s="3">
        <v>17</v>
      </c>
      <c r="B19" s="4" t="s">
        <v>33</v>
      </c>
      <c r="C19" s="4" t="s">
        <v>34</v>
      </c>
      <c r="D19" s="14" t="e">
        <f>VLOOKUP(C19,[1]目标价格!$B$4:$X$284,23,0)</f>
        <v>#N/A</v>
      </c>
      <c r="E19" s="9" t="e">
        <f>VLOOKUP(C19,[2]Sheet1!$D$3:$W$22,20,0)</f>
        <v>#N/A</v>
      </c>
      <c r="F19" s="14" t="e">
        <f>VLOOKUP(C19,[3]目标价格!$B$4:$X$168,23,0)</f>
        <v>#N/A</v>
      </c>
      <c r="G19" s="14"/>
      <c r="H19" s="14" t="e">
        <f>VLOOKUP(C19,[4]目标价格!$B$4:$X$168,23,0)</f>
        <v>#N/A</v>
      </c>
      <c r="I19" s="17" t="e">
        <f t="shared" si="0"/>
        <v>#N/A</v>
      </c>
    </row>
    <row r="20" spans="1:11" ht="14.1" customHeight="1" x14ac:dyDescent="0.15">
      <c r="A20" s="20">
        <v>18</v>
      </c>
      <c r="B20" s="4" t="s">
        <v>35</v>
      </c>
      <c r="C20" s="4" t="s">
        <v>36</v>
      </c>
      <c r="D20" s="14">
        <f>VLOOKUP(C20,[1]目标价格!$B$4:$X$284,23,0)</f>
        <v>1.6126096000000003</v>
      </c>
      <c r="E20" s="9">
        <f>VLOOKUP(C20,[2]Sheet1!$D$3:$W$22,20,0)</f>
        <v>2.2600000000000002</v>
      </c>
      <c r="F20" s="14">
        <f>VLOOKUP(C20,[3]目标价格!$B$4:$X$168,23,0)</f>
        <v>1.5178045</v>
      </c>
      <c r="G20" s="15">
        <v>1.4</v>
      </c>
      <c r="H20" s="14">
        <f>VLOOKUP(C20,[4]目标价格!$B$4:$X$168,23,0)</f>
        <v>1.3550096000000003</v>
      </c>
      <c r="I20" s="17">
        <f t="shared" si="0"/>
        <v>1.4227600800000004</v>
      </c>
    </row>
    <row r="21" spans="1:11" ht="16.5" hidden="1" customHeight="1" x14ac:dyDescent="0.15">
      <c r="A21" s="3">
        <v>19</v>
      </c>
      <c r="B21" s="4" t="s">
        <v>37</v>
      </c>
      <c r="C21" s="4" t="s">
        <v>38</v>
      </c>
      <c r="D21" s="14" t="e">
        <f>VLOOKUP(C21,[1]目标价格!$B$4:$X$284,23,0)</f>
        <v>#N/A</v>
      </c>
      <c r="E21" s="9" t="e">
        <f>VLOOKUP(C21,[2]Sheet1!$D$3:$W$22,20,0)</f>
        <v>#N/A</v>
      </c>
      <c r="F21" s="14" t="e">
        <f>VLOOKUP(C21,[3]目标价格!$B$4:$X$168,23,0)</f>
        <v>#N/A</v>
      </c>
      <c r="G21" s="14"/>
      <c r="H21" s="14" t="e">
        <f>VLOOKUP(C21,[4]目标价格!$B$4:$X$168,23,0)</f>
        <v>#N/A</v>
      </c>
      <c r="I21" s="17" t="e">
        <f t="shared" si="0"/>
        <v>#N/A</v>
      </c>
    </row>
    <row r="22" spans="1:11" ht="14.1" customHeight="1" x14ac:dyDescent="0.15">
      <c r="A22" s="3">
        <v>20</v>
      </c>
      <c r="B22" s="4" t="s">
        <v>39</v>
      </c>
      <c r="C22" s="4" t="s">
        <v>40</v>
      </c>
      <c r="D22" s="14">
        <f>VLOOKUP(C22,[1]目标价格!$B$4:$X$284,23,0)</f>
        <v>1.8955776000000002</v>
      </c>
      <c r="E22" s="9">
        <f>VLOOKUP(C22,[2]Sheet1!$D$3:$W$22,20,0)</f>
        <v>2.1000000000000005</v>
      </c>
      <c r="F22" s="21">
        <f>VLOOKUP(C22,[3]目标价格!$B$4:$X$168,23,0)</f>
        <v>1.7968519999999997</v>
      </c>
      <c r="G22" s="14"/>
      <c r="H22" s="14">
        <f>VLOOKUP(C22,[4]目标价格!$B$4:$X$168,23,0)</f>
        <v>1.5819776000000001</v>
      </c>
      <c r="I22" s="17">
        <f t="shared" si="0"/>
        <v>1.6610764800000002</v>
      </c>
      <c r="J22" s="16"/>
    </row>
    <row r="23" spans="1:11" ht="14.1" customHeight="1" x14ac:dyDescent="0.15">
      <c r="A23" s="3">
        <v>21</v>
      </c>
      <c r="B23" s="4" t="s">
        <v>41</v>
      </c>
      <c r="C23" s="4" t="s">
        <v>42</v>
      </c>
      <c r="D23" s="14">
        <f>VLOOKUP(C23,[1]目标价格!$B$4:$X$284,23,0)</f>
        <v>1.6231039999999999</v>
      </c>
      <c r="E23" s="9">
        <f>VLOOKUP(C23,[2]Sheet1!$D$3:$W$22,20,0)</f>
        <v>1.8200000000000003</v>
      </c>
      <c r="F23" s="21">
        <f>VLOOKUP(C23,[3]目标价格!$B$4:$X$168,23,0)</f>
        <v>1.5170799999999998</v>
      </c>
      <c r="G23" s="14"/>
      <c r="H23" s="14">
        <f>VLOOKUP(C23,[4]目标价格!$B$4:$X$168,23,0)</f>
        <v>1.3095040000000002</v>
      </c>
      <c r="I23" s="17">
        <f t="shared" si="0"/>
        <v>1.3749792000000003</v>
      </c>
      <c r="J23" s="16"/>
    </row>
    <row r="24" spans="1:11" ht="14.1" customHeight="1" x14ac:dyDescent="0.15">
      <c r="A24" s="20">
        <v>22</v>
      </c>
      <c r="B24" s="4" t="s">
        <v>43</v>
      </c>
      <c r="C24" s="4" t="s">
        <v>44</v>
      </c>
      <c r="D24" s="14">
        <f>VLOOKUP(C24,[1]目标价格!$B$4:$X$284,23,0)</f>
        <v>5.3058208000000002</v>
      </c>
      <c r="E24" s="9" t="e">
        <f>VLOOKUP(C24,[2]Sheet1!$D$3:$W$22,20,0)</f>
        <v>#N/A</v>
      </c>
      <c r="F24" s="14">
        <f>VLOOKUP(C24,[3]目标价格!$B$4:$X$168,23,0)</f>
        <v>5.0569409999999984</v>
      </c>
      <c r="G24" s="15">
        <v>4.9000000000000004</v>
      </c>
      <c r="H24" s="14">
        <f>VLOOKUP(C24,[4]目标价格!$B$4:$X$168,23,0)</f>
        <v>4.7682207999999999</v>
      </c>
      <c r="I24" s="17">
        <f t="shared" si="0"/>
        <v>5.0066318399999998</v>
      </c>
    </row>
    <row r="25" spans="1:11" ht="14.1" customHeight="1" x14ac:dyDescent="0.15">
      <c r="A25" s="3">
        <v>23</v>
      </c>
      <c r="B25" s="4" t="s">
        <v>45</v>
      </c>
      <c r="C25" s="4" t="s">
        <v>46</v>
      </c>
      <c r="D25" s="14">
        <f>VLOOKUP(C25,[1]目标价格!$B$4:$X$284,23,0)</f>
        <v>7.5279490017120008</v>
      </c>
      <c r="E25" s="9" t="e">
        <f>VLOOKUP(C25,[2]Sheet1!$D$3:$W$22,20,0)</f>
        <v>#N/A</v>
      </c>
      <c r="F25" s="21">
        <f>VLOOKUP(C25,[3]目标价格!$B$4:$X$168,23,0)</f>
        <v>6.5283895946149997</v>
      </c>
      <c r="G25" s="14"/>
      <c r="H25" s="14">
        <f>VLOOKUP(C25,[4]目标价格!$B$4:$X$168,23,0)</f>
        <v>5.5791490017120005</v>
      </c>
      <c r="I25" s="17">
        <f t="shared" si="0"/>
        <v>5.8581064517976005</v>
      </c>
      <c r="J25" s="16"/>
    </row>
    <row r="26" spans="1:11" ht="14.1" customHeight="1" x14ac:dyDescent="0.15">
      <c r="A26" s="20">
        <v>24</v>
      </c>
      <c r="B26" s="4" t="s">
        <v>47</v>
      </c>
      <c r="C26" s="4" t="s">
        <v>48</v>
      </c>
      <c r="D26" s="14">
        <f>VLOOKUP(C26,[1]目标价格!$B$4:$X$284,23,0)</f>
        <v>6.0222904076160013</v>
      </c>
      <c r="E26" s="9" t="e">
        <f>VLOOKUP(C26,[2]Sheet1!$D$3:$W$22,20,0)</f>
        <v>#N/A</v>
      </c>
      <c r="F26" s="15">
        <v>5.25</v>
      </c>
      <c r="G26" s="14"/>
      <c r="H26" s="14">
        <f>VLOOKUP(C26,[4]目标价格!$B$4:$X$168,23,0)</f>
        <v>5.0366904076160006</v>
      </c>
      <c r="I26" s="17">
        <f t="shared" si="0"/>
        <v>5.288524927996801</v>
      </c>
      <c r="J26" s="16">
        <v>-0.39300000000000002</v>
      </c>
      <c r="K26" s="16"/>
    </row>
    <row r="27" spans="1:11" ht="16.5" hidden="1" customHeight="1" x14ac:dyDescent="0.15">
      <c r="A27" s="3">
        <v>25</v>
      </c>
      <c r="B27" s="4" t="s">
        <v>49</v>
      </c>
      <c r="C27" s="4" t="s">
        <v>50</v>
      </c>
      <c r="D27" s="14" t="e">
        <f>VLOOKUP(C27,[1]目标价格!$B$4:$X$284,23,0)</f>
        <v>#N/A</v>
      </c>
      <c r="E27" s="9" t="e">
        <f>VLOOKUP(C27,[2]Sheet1!$D$3:$W$22,20,0)</f>
        <v>#N/A</v>
      </c>
      <c r="F27" s="14" t="e">
        <f>VLOOKUP(C27,[3]目标价格!$B$4:$X$168,23,0)</f>
        <v>#N/A</v>
      </c>
      <c r="G27" s="14"/>
      <c r="H27" s="14" t="e">
        <f>VLOOKUP(C27,[4]目标价格!$B$4:$X$168,23,0)</f>
        <v>#N/A</v>
      </c>
      <c r="I27" s="17" t="e">
        <f t="shared" si="0"/>
        <v>#N/A</v>
      </c>
    </row>
    <row r="28" spans="1:11" ht="16.5" hidden="1" customHeight="1" x14ac:dyDescent="0.15">
      <c r="A28" s="3">
        <v>26</v>
      </c>
      <c r="B28" s="4" t="s">
        <v>51</v>
      </c>
      <c r="C28" s="4" t="s">
        <v>52</v>
      </c>
      <c r="D28" s="14" t="e">
        <f>VLOOKUP(C28,[1]目标价格!$B$4:$X$284,23,0)</f>
        <v>#N/A</v>
      </c>
      <c r="E28" s="9" t="e">
        <f>VLOOKUP(C28,[2]Sheet1!$D$3:$W$22,20,0)</f>
        <v>#N/A</v>
      </c>
      <c r="F28" s="14" t="e">
        <f>VLOOKUP(C28,[3]目标价格!$B$4:$X$168,23,0)</f>
        <v>#N/A</v>
      </c>
      <c r="G28" s="14"/>
      <c r="H28" s="14" t="e">
        <f>VLOOKUP(C28,[4]目标价格!$B$4:$X$168,23,0)</f>
        <v>#N/A</v>
      </c>
      <c r="I28" s="17" t="e">
        <f t="shared" si="0"/>
        <v>#N/A</v>
      </c>
    </row>
    <row r="29" spans="1:11" ht="16.5" hidden="1" customHeight="1" x14ac:dyDescent="0.15">
      <c r="A29" s="3">
        <v>27</v>
      </c>
      <c r="B29" s="4" t="s">
        <v>53</v>
      </c>
      <c r="C29" s="4" t="s">
        <v>54</v>
      </c>
      <c r="D29" s="14" t="e">
        <f>VLOOKUP(C29,[1]目标价格!$B$4:$X$284,23,0)</f>
        <v>#N/A</v>
      </c>
      <c r="E29" s="9" t="e">
        <f>VLOOKUP(C29,[2]Sheet1!$D$3:$W$22,20,0)</f>
        <v>#N/A</v>
      </c>
      <c r="F29" s="14" t="e">
        <f>VLOOKUP(C29,[3]目标价格!$B$4:$X$168,23,0)</f>
        <v>#N/A</v>
      </c>
      <c r="G29" s="14"/>
      <c r="H29" s="14" t="e">
        <f>VLOOKUP(C29,[4]目标价格!$B$4:$X$168,23,0)</f>
        <v>#N/A</v>
      </c>
      <c r="I29" s="17" t="e">
        <f t="shared" si="0"/>
        <v>#N/A</v>
      </c>
    </row>
    <row r="30" spans="1:11" ht="14.1" customHeight="1" x14ac:dyDescent="0.15">
      <c r="A30" s="20">
        <v>28</v>
      </c>
      <c r="B30" s="4" t="s">
        <v>55</v>
      </c>
      <c r="C30" s="4" t="s">
        <v>56</v>
      </c>
      <c r="D30" s="14">
        <f>VLOOKUP(C30,[1]目标价格!$B$4:$X$284,23,0)</f>
        <v>2.5977839999999999</v>
      </c>
      <c r="E30" s="9">
        <f>VLOOKUP(C30,[2]Sheet1!$D$3:$W$22,20,0)</f>
        <v>3.0500000000000003</v>
      </c>
      <c r="F30" s="15">
        <f>VLOOKUP(C30,[3]目标价格!$B$4:$X$168,23,0)</f>
        <v>2.3223674999999999</v>
      </c>
      <c r="G30" s="14"/>
      <c r="H30" s="14">
        <f>VLOOKUP(C30,[4]目标价格!$B$4:$X$168,23,0)</f>
        <v>2.2729840000000006</v>
      </c>
      <c r="I30" s="17">
        <f t="shared" si="0"/>
        <v>2.3866332000000008</v>
      </c>
    </row>
    <row r="31" spans="1:11" ht="14.1" customHeight="1" x14ac:dyDescent="0.15">
      <c r="A31" s="3">
        <v>29</v>
      </c>
      <c r="B31" s="4" t="s">
        <v>57</v>
      </c>
      <c r="C31" s="4" t="s">
        <v>58</v>
      </c>
      <c r="D31" s="14">
        <f>VLOOKUP(C31,[1]目标价格!$B$4:$X$284,23,0)</f>
        <v>4.3114624000000008</v>
      </c>
      <c r="E31" s="22">
        <f>VLOOKUP(C31,[2]Sheet1!$D$3:$W$22,20,0)</f>
        <v>4.18</v>
      </c>
      <c r="F31" s="14">
        <f>VLOOKUP(C31,[3]目标价格!$B$4:$X$168,23,0)</f>
        <v>4.2199480000000005</v>
      </c>
      <c r="G31" s="14"/>
      <c r="H31" s="14">
        <f>VLOOKUP(C31,[4]目标价格!$B$4:$X$168,23,0)</f>
        <v>3.874662400000001</v>
      </c>
      <c r="I31" s="17">
        <f t="shared" si="0"/>
        <v>4.068395520000001</v>
      </c>
    </row>
    <row r="32" spans="1:11" ht="14.1" customHeight="1" x14ac:dyDescent="0.15">
      <c r="A32" s="20">
        <v>30</v>
      </c>
      <c r="B32" s="4" t="s">
        <v>59</v>
      </c>
      <c r="C32" s="4" t="s">
        <v>60</v>
      </c>
      <c r="D32" s="14">
        <f>VLOOKUP(C32,[1]目标价格!$B$4:$X$284,23,0)</f>
        <v>3.3772368000000004</v>
      </c>
      <c r="E32" s="9">
        <f>VLOOKUP(C32,[2]Sheet1!$D$3:$W$22,20,0)</f>
        <v>3.1299999999999994</v>
      </c>
      <c r="F32" s="14">
        <f>VLOOKUP(C32,[3]目标价格!$B$4:$X$168,23,0)</f>
        <v>3.2951984999999997</v>
      </c>
      <c r="G32" s="15">
        <v>3.1</v>
      </c>
      <c r="H32" s="14">
        <f>VLOOKUP(C32,[4]目标价格!$B$4:$X$168,23,0)</f>
        <v>3.0300368000000004</v>
      </c>
      <c r="I32" s="17">
        <f t="shared" si="0"/>
        <v>3.1815386400000008</v>
      </c>
    </row>
    <row r="33" spans="1:10" ht="14.1" customHeight="1" x14ac:dyDescent="0.15">
      <c r="A33" s="20">
        <v>31</v>
      </c>
      <c r="B33" s="4" t="s">
        <v>61</v>
      </c>
      <c r="C33" s="4" t="s">
        <v>62</v>
      </c>
      <c r="D33" s="14">
        <f>VLOOKUP(C33,[1]目标价格!$B$4:$X$284,23,0)</f>
        <v>0.38231200000000004</v>
      </c>
      <c r="E33" s="9">
        <f>VLOOKUP(C33,[2]Sheet1!$D$3:$W$22,20,0)</f>
        <v>0.62</v>
      </c>
      <c r="F33" s="15">
        <v>0.23</v>
      </c>
      <c r="G33" s="14"/>
      <c r="H33" s="14">
        <f>VLOOKUP(C33,[4]目标价格!$B$4:$X$168,23,0)</f>
        <v>0.22551199999999999</v>
      </c>
      <c r="I33" s="17">
        <f t="shared" si="0"/>
        <v>0.23678759999999999</v>
      </c>
      <c r="J33" s="2">
        <v>-7.0000000000000007E-2</v>
      </c>
    </row>
    <row r="34" spans="1:10" ht="14.1" customHeight="1" x14ac:dyDescent="0.15">
      <c r="A34" s="3">
        <v>32</v>
      </c>
      <c r="B34" s="4" t="s">
        <v>63</v>
      </c>
      <c r="C34" s="4" t="s">
        <v>64</v>
      </c>
      <c r="D34" s="14">
        <f>VLOOKUP(C34,[1]目标价格!$B$4:$X$284,23,0)</f>
        <v>4.3075416468000007</v>
      </c>
      <c r="E34" s="9" t="e">
        <f>VLOOKUP(C34,[2]Sheet1!$D$3:$W$22,20,0)</f>
        <v>#N/A</v>
      </c>
      <c r="F34" s="14" t="s">
        <v>88</v>
      </c>
      <c r="G34" s="14"/>
      <c r="H34" s="14">
        <f>VLOOKUP(C34,[4]目标价格!$B$4:$X$168,23,0)</f>
        <v>3.2693016467999998</v>
      </c>
      <c r="I34" s="17">
        <f t="shared" si="0"/>
        <v>3.4327667291399999</v>
      </c>
    </row>
    <row r="35" spans="1:10" ht="14.1" customHeight="1" x14ac:dyDescent="0.15">
      <c r="A35" s="3">
        <v>33</v>
      </c>
      <c r="B35" s="4" t="s">
        <v>65</v>
      </c>
      <c r="C35" s="4" t="s">
        <v>66</v>
      </c>
      <c r="D35" s="14">
        <f>VLOOKUP(C35,[1]目标价格!$B$4:$X$284,23,0)</f>
        <v>0.59575600000000006</v>
      </c>
      <c r="E35" s="9" t="e">
        <f>VLOOKUP(C35,[2]Sheet1!$D$3:$W$22,20,0)</f>
        <v>#N/A</v>
      </c>
      <c r="F35" s="14">
        <f>VLOOKUP(C35,[3]目标价格!$B$4:$X$168,23,0)</f>
        <v>0.36216375000000001</v>
      </c>
      <c r="G35" s="14"/>
      <c r="H35" s="14">
        <f>VLOOKUP(C35,[4]目标价格!$B$4:$X$168,23,0)</f>
        <v>0.274316</v>
      </c>
      <c r="I35" s="17">
        <f t="shared" si="0"/>
        <v>0.2880318</v>
      </c>
    </row>
    <row r="36" spans="1:10" ht="16.5" hidden="1" customHeight="1" x14ac:dyDescent="0.15">
      <c r="A36" s="3">
        <v>34</v>
      </c>
      <c r="B36" s="4" t="s">
        <v>67</v>
      </c>
      <c r="C36" s="4" t="s">
        <v>79</v>
      </c>
      <c r="D36" s="14" t="e">
        <f>VLOOKUP(C36,[1]目标价格!$B$4:$X$284,23,0)</f>
        <v>#N/A</v>
      </c>
      <c r="E36" s="9" t="e">
        <f>VLOOKUP(C36,[2]Sheet1!$D$3:$W$22,20,0)</f>
        <v>#N/A</v>
      </c>
      <c r="F36" s="14" t="e">
        <f>VLOOKUP(C36,[3]目标价格!$B$4:$X$168,23,0)</f>
        <v>#N/A</v>
      </c>
      <c r="G36" s="14"/>
      <c r="H36" s="14" t="e">
        <f>VLOOKUP(C36,[4]目标价格!$B$4:$X$168,23,0)</f>
        <v>#N/A</v>
      </c>
      <c r="I36" s="17" t="e">
        <f t="shared" si="0"/>
        <v>#N/A</v>
      </c>
    </row>
    <row r="37" spans="1:10" ht="16.5" hidden="1" customHeight="1" x14ac:dyDescent="0.15">
      <c r="A37" s="3">
        <v>35</v>
      </c>
      <c r="B37" s="4" t="s">
        <v>68</v>
      </c>
      <c r="C37" s="4" t="s">
        <v>69</v>
      </c>
      <c r="D37" s="14" t="e">
        <f>VLOOKUP(C37,[1]目标价格!$B$4:$X$284,23,0)</f>
        <v>#N/A</v>
      </c>
      <c r="E37" s="9" t="e">
        <f>VLOOKUP(C37,[2]Sheet1!$D$3:$W$22,20,0)</f>
        <v>#N/A</v>
      </c>
      <c r="F37" s="14" t="e">
        <f>VLOOKUP(C37,[3]目标价格!$B$4:$X$168,23,0)</f>
        <v>#N/A</v>
      </c>
      <c r="G37" s="14"/>
      <c r="H37" s="14" t="e">
        <f>VLOOKUP(C37,[4]目标价格!$B$4:$X$168,23,0)</f>
        <v>#N/A</v>
      </c>
      <c r="I37" s="17" t="e">
        <f t="shared" si="0"/>
        <v>#N/A</v>
      </c>
    </row>
    <row r="38" spans="1:10" ht="14.1" customHeight="1" x14ac:dyDescent="0.15">
      <c r="A38" s="20">
        <v>36</v>
      </c>
      <c r="B38" s="4" t="s">
        <v>70</v>
      </c>
      <c r="C38" s="4" t="s">
        <v>71</v>
      </c>
      <c r="D38" s="14">
        <f>VLOOKUP(C38,[1]目标价格!$B$4:$X$284,23,0)</f>
        <v>0.32919712000000007</v>
      </c>
      <c r="E38" s="9">
        <f>VLOOKUP(C38,[2]Sheet1!$D$3:$W$22,20,0)</f>
        <v>0.57999999999999996</v>
      </c>
      <c r="F38" s="14" t="s">
        <v>88</v>
      </c>
      <c r="G38" s="14"/>
      <c r="H38" s="14">
        <f>VLOOKUP(C38,[4]目标价格!$B$4:$X$168,23,0)</f>
        <v>0.13879712</v>
      </c>
      <c r="I38" s="17">
        <f t="shared" si="0"/>
        <v>0.14573697599999999</v>
      </c>
    </row>
    <row r="39" spans="1:10" ht="14.1" customHeight="1" x14ac:dyDescent="0.15">
      <c r="A39" s="3">
        <v>37</v>
      </c>
      <c r="B39" s="4" t="s">
        <v>5</v>
      </c>
      <c r="C39" s="4" t="s">
        <v>72</v>
      </c>
      <c r="D39" s="14">
        <f>VLOOKUP(C39,[1]目标价格!$B$4:$X$284,23,0)</f>
        <v>7.0431312000000013</v>
      </c>
      <c r="E39" s="9" t="e">
        <f>VLOOKUP(C39,[2]Sheet1!$D$3:$W$22,20,0)</f>
        <v>#N/A</v>
      </c>
      <c r="F39" s="14">
        <f>VLOOKUP(C39,[3]目标价格!$B$4:$X$168,23,0)</f>
        <v>6.7832864999999991</v>
      </c>
      <c r="G39" s="14"/>
      <c r="H39" s="14">
        <f>VLOOKUP(C39,[4]目标价格!$B$4:$X$168,23,0)</f>
        <v>6.0015312000000005</v>
      </c>
      <c r="I39" s="17">
        <f t="shared" si="0"/>
        <v>6.3016077600000004</v>
      </c>
    </row>
    <row r="40" spans="1:10" ht="14.1" customHeight="1" x14ac:dyDescent="0.15">
      <c r="A40" s="20">
        <v>38</v>
      </c>
      <c r="B40" s="4" t="s">
        <v>16</v>
      </c>
      <c r="C40" s="4" t="s">
        <v>73</v>
      </c>
      <c r="D40" s="14">
        <f>VLOOKUP(C40,[1]目标价格!$B$4:$X$284,23,0)</f>
        <v>6.0632208000000007</v>
      </c>
      <c r="E40" s="9">
        <f>VLOOKUP(C40,[2]Sheet1!$D$3:$W$22,20,0)</f>
        <v>5.9699999999999989</v>
      </c>
      <c r="F40" s="14">
        <f>VLOOKUP(C40,[3]目标价格!$B$4:$X$168,23,0)</f>
        <v>5.8806285000000003</v>
      </c>
      <c r="G40" s="15">
        <v>5.5</v>
      </c>
      <c r="H40" s="14">
        <f>VLOOKUP(C40,[4]目标价格!$B$4:$X$168,23,0)</f>
        <v>5.3688208000000008</v>
      </c>
      <c r="I40" s="17">
        <f t="shared" si="0"/>
        <v>5.6372618400000007</v>
      </c>
    </row>
    <row r="41" spans="1:10" ht="13.5" customHeight="1" x14ac:dyDescent="0.15">
      <c r="A41" s="20">
        <v>39</v>
      </c>
      <c r="B41" s="5" t="s">
        <v>20</v>
      </c>
      <c r="C41" s="4" t="s">
        <v>74</v>
      </c>
      <c r="D41" s="14">
        <f>VLOOKUP(C41,[1]目标价格!$B$4:$X$284,23,0)</f>
        <v>4.6767392000000001</v>
      </c>
      <c r="E41" s="9" t="e">
        <f>VLOOKUP(C41,[2]Sheet1!$D$3:$W$22,20,0)</f>
        <v>#N/A</v>
      </c>
      <c r="F41" s="14">
        <f>VLOOKUP(C41,[3]目标价格!$B$4:$X$168,23,0)</f>
        <v>6.6098089999999994</v>
      </c>
      <c r="G41" s="15">
        <v>4</v>
      </c>
      <c r="H41" s="14">
        <f>VLOOKUP(C41,[4]目标价格!$B$4:$X$168,23,0)</f>
        <v>3.9061792</v>
      </c>
      <c r="I41" s="17">
        <f t="shared" si="0"/>
        <v>4.1014881599999997</v>
      </c>
    </row>
    <row r="42" spans="1:10" ht="14.1" customHeight="1" x14ac:dyDescent="0.15">
      <c r="A42" s="20">
        <v>40</v>
      </c>
      <c r="B42" s="4" t="s">
        <v>75</v>
      </c>
      <c r="C42" s="4" t="s">
        <v>76</v>
      </c>
      <c r="D42" s="14">
        <f>VLOOKUP(C42,[1]目标价格!$B$4:$X$284,23,0)</f>
        <v>7.025054400000001</v>
      </c>
      <c r="E42" s="9">
        <f>VLOOKUP(C42,[2]Sheet1!$D$3:$W$22,20,0)</f>
        <v>0.78000000000000014</v>
      </c>
      <c r="F42" s="15">
        <v>5.15</v>
      </c>
      <c r="G42" s="14"/>
      <c r="H42" s="14">
        <f>VLOOKUP(C42,[4]目标价格!$B$4:$X$168,23,0)</f>
        <v>4.9664944000000011</v>
      </c>
      <c r="I42" s="17">
        <f t="shared" si="0"/>
        <v>5.2148191200000014</v>
      </c>
      <c r="J42" s="16">
        <v>1.4419999999999999</v>
      </c>
    </row>
    <row r="43" spans="1:10" ht="16.5" hidden="1" customHeight="1" x14ac:dyDescent="0.15">
      <c r="A43" s="3">
        <v>41</v>
      </c>
      <c r="B43" s="4" t="s">
        <v>80</v>
      </c>
      <c r="C43" s="4" t="s">
        <v>77</v>
      </c>
      <c r="D43" s="10">
        <v>0.8</v>
      </c>
      <c r="E43" s="9" t="e">
        <f>VLOOKUP(C43,[2]Sheet1!$D$3:$W$22,20,0)</f>
        <v>#N/A</v>
      </c>
      <c r="F43" s="14" t="e">
        <f>VLOOKUP(C43,[3]目标价格!$B$4:$X$168,23,0)</f>
        <v>#N/A</v>
      </c>
      <c r="G43" s="19"/>
      <c r="H43" s="16" t="e">
        <f>VLOOKUP(C43,[4]目标价格!$B$4:$X$168,23,0)</f>
        <v>#N/A</v>
      </c>
      <c r="I43" s="17" t="e">
        <f t="shared" si="0"/>
        <v>#N/A</v>
      </c>
    </row>
    <row r="44" spans="1:10" x14ac:dyDescent="0.15">
      <c r="A44" s="3">
        <v>42</v>
      </c>
      <c r="B44" s="6" t="s">
        <v>82</v>
      </c>
      <c r="C44" s="7" t="s">
        <v>81</v>
      </c>
      <c r="D44" s="10">
        <v>8</v>
      </c>
      <c r="E44" s="9"/>
      <c r="F44" s="14" t="e">
        <f>VLOOKUP(C44,[3]目标价格!$B$4:$X$168,23,0)</f>
        <v>#N/A</v>
      </c>
      <c r="G44" s="19"/>
      <c r="H44" s="16" t="e">
        <f>VLOOKUP(C44,[4]目标价格!$B$4:$X$168,23,0)</f>
        <v>#N/A</v>
      </c>
      <c r="I44" s="17" t="e">
        <f t="shared" si="0"/>
        <v>#N/A</v>
      </c>
    </row>
    <row r="45" spans="1:10" x14ac:dyDescent="0.15">
      <c r="D45" s="2"/>
    </row>
    <row r="46" spans="1:10" x14ac:dyDescent="0.15">
      <c r="D46" s="2"/>
    </row>
    <row r="47" spans="1:10" x14ac:dyDescent="0.15">
      <c r="E47" s="1"/>
    </row>
    <row r="48" spans="1:10" x14ac:dyDescent="0.15">
      <c r="D48" s="2"/>
    </row>
  </sheetData>
  <autoFilter ref="A2:I44"/>
  <sortState ref="A3:D39">
    <sortCondition ref="C3"/>
  </sortState>
  <mergeCells count="1">
    <mergeCell ref="A1:H1"/>
  </mergeCells>
  <phoneticPr fontId="4" type="noConversion"/>
  <conditionalFormatting sqref="C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B1" sqref="B1:B2"/>
    </sheetView>
  </sheetViews>
  <sheetFormatPr defaultColWidth="9" defaultRowHeight="13.5" x14ac:dyDescent="0.15"/>
  <cols>
    <col min="1" max="1" width="7.125" customWidth="1"/>
    <col min="2" max="2" width="24.75" customWidth="1"/>
    <col min="3" max="3" width="10.5" style="36" customWidth="1"/>
    <col min="4" max="4" width="14" customWidth="1"/>
    <col min="5" max="5" width="11.375" customWidth="1"/>
    <col min="6" max="11" width="7.5" customWidth="1"/>
    <col min="14" max="14" width="9" style="24"/>
  </cols>
  <sheetData>
    <row r="1" spans="1:14" x14ac:dyDescent="0.15">
      <c r="A1" s="53" t="s">
        <v>0</v>
      </c>
      <c r="B1" s="53" t="s">
        <v>1</v>
      </c>
      <c r="C1" s="53" t="s">
        <v>111</v>
      </c>
      <c r="D1" s="53" t="s">
        <v>99</v>
      </c>
      <c r="E1" s="53" t="s">
        <v>2</v>
      </c>
      <c r="F1" s="55" t="s">
        <v>85</v>
      </c>
      <c r="G1" s="56"/>
      <c r="H1" s="51" t="s">
        <v>83</v>
      </c>
      <c r="I1" s="52"/>
      <c r="J1" s="51" t="s">
        <v>87</v>
      </c>
      <c r="K1" s="52"/>
      <c r="L1" s="25" t="s">
        <v>86</v>
      </c>
      <c r="M1" s="25" t="s">
        <v>94</v>
      </c>
      <c r="N1" s="26" t="s">
        <v>95</v>
      </c>
    </row>
    <row r="2" spans="1:14" x14ac:dyDescent="0.15">
      <c r="A2" s="54"/>
      <c r="B2" s="54"/>
      <c r="C2" s="54"/>
      <c r="D2" s="54"/>
      <c r="E2" s="54"/>
      <c r="F2" s="27" t="s">
        <v>96</v>
      </c>
      <c r="G2" s="27" t="s">
        <v>97</v>
      </c>
      <c r="H2" s="27" t="s">
        <v>96</v>
      </c>
      <c r="I2" s="27" t="s">
        <v>97</v>
      </c>
      <c r="J2" s="27" t="s">
        <v>96</v>
      </c>
      <c r="K2" s="27" t="s">
        <v>97</v>
      </c>
      <c r="L2" s="25"/>
      <c r="M2" s="25"/>
      <c r="N2" s="26"/>
    </row>
    <row r="3" spans="1:14" x14ac:dyDescent="0.15">
      <c r="A3" s="3">
        <v>1</v>
      </c>
      <c r="B3" s="4" t="s">
        <v>3</v>
      </c>
      <c r="C3" s="49" t="s">
        <v>112</v>
      </c>
      <c r="D3" s="37"/>
      <c r="E3" s="4" t="s">
        <v>107</v>
      </c>
      <c r="F3" s="28" t="e">
        <f>VLOOKUP(E3,[5]目标价格!$B$4:$X$25,23,0)</f>
        <v>#N/A</v>
      </c>
      <c r="G3" s="15">
        <v>3.4</v>
      </c>
      <c r="H3" s="14">
        <f>VLOOKUP(E3,[6]目标价格!$B$4:$X$169,23,0)</f>
        <v>3.6910859999999999</v>
      </c>
      <c r="I3" s="14">
        <v>3.6910859999999999</v>
      </c>
      <c r="J3" s="14"/>
      <c r="K3" s="14"/>
      <c r="L3" s="17">
        <v>3.2475968000000011</v>
      </c>
      <c r="M3" s="17">
        <f>G3-L3</f>
        <v>0.15240319999999885</v>
      </c>
      <c r="N3" s="23">
        <f>M3/L3</f>
        <v>4.6927993031646908E-2</v>
      </c>
    </row>
    <row r="4" spans="1:14" x14ac:dyDescent="0.15">
      <c r="A4" s="30" t="s">
        <v>109</v>
      </c>
      <c r="B4" s="4" t="s">
        <v>11</v>
      </c>
      <c r="C4" s="50"/>
      <c r="D4" s="38" t="s">
        <v>104</v>
      </c>
      <c r="E4" s="4" t="s">
        <v>12</v>
      </c>
      <c r="F4" s="28"/>
      <c r="G4" s="14"/>
      <c r="H4" s="14"/>
      <c r="I4" s="14"/>
      <c r="J4" s="14"/>
      <c r="K4" s="14"/>
      <c r="L4" s="17"/>
      <c r="M4" s="17"/>
      <c r="N4" s="23"/>
    </row>
    <row r="5" spans="1:14" x14ac:dyDescent="0.15">
      <c r="A5" s="3">
        <v>2</v>
      </c>
      <c r="B5" s="4" t="s">
        <v>5</v>
      </c>
      <c r="C5" s="49" t="s">
        <v>112</v>
      </c>
      <c r="D5" s="38"/>
      <c r="E5" s="4" t="s">
        <v>105</v>
      </c>
      <c r="F5" s="28" t="e">
        <f>VLOOKUP(E5,[5]目标价格!$B$4:$X$25,23,0)</f>
        <v>#N/A</v>
      </c>
      <c r="G5" s="14">
        <v>7.4837825086080016</v>
      </c>
      <c r="H5" s="14">
        <f>VLOOKUP(E5,[6]目标价格!$B$4:$X$169,23,0)</f>
        <v>7.1552409686600003</v>
      </c>
      <c r="I5" s="15">
        <v>6.7</v>
      </c>
      <c r="J5" s="14"/>
      <c r="K5" s="14"/>
      <c r="L5" s="17">
        <v>6.4757825086080008</v>
      </c>
      <c r="M5" s="17">
        <f>I5-L5</f>
        <v>0.22421749139199942</v>
      </c>
      <c r="N5" s="23">
        <f t="shared" ref="N5:N32" si="0">M5/L5</f>
        <v>3.4623999662427823E-2</v>
      </c>
    </row>
    <row r="6" spans="1:14" x14ac:dyDescent="0.15">
      <c r="A6" s="31" t="s">
        <v>110</v>
      </c>
      <c r="B6" s="4" t="s">
        <v>16</v>
      </c>
      <c r="C6" s="50"/>
      <c r="D6" s="38" t="s">
        <v>100</v>
      </c>
      <c r="E6" s="4" t="s">
        <v>17</v>
      </c>
      <c r="F6" s="28"/>
      <c r="G6" s="14"/>
      <c r="H6" s="14"/>
      <c r="I6" s="14"/>
      <c r="J6" s="14"/>
      <c r="K6" s="32"/>
      <c r="L6" s="17"/>
      <c r="M6" s="17"/>
      <c r="N6" s="23"/>
    </row>
    <row r="7" spans="1:14" x14ac:dyDescent="0.15">
      <c r="A7" s="3">
        <v>3</v>
      </c>
      <c r="B7" s="4" t="s">
        <v>7</v>
      </c>
      <c r="C7" s="3" t="s">
        <v>112</v>
      </c>
      <c r="D7" s="3" t="s">
        <v>101</v>
      </c>
      <c r="E7" s="4" t="s">
        <v>8</v>
      </c>
      <c r="F7" s="28" t="e">
        <f>VLOOKUP(E7,[5]目标价格!$B$4:$X$25,23,0)</f>
        <v>#N/A</v>
      </c>
      <c r="G7" s="14">
        <v>0.39888800000000002</v>
      </c>
      <c r="H7" s="14">
        <f>VLOOKUP(E7,[6]目标价格!$B$4:$X$169,23,0)</f>
        <v>0.34057249999999994</v>
      </c>
      <c r="I7" s="15">
        <v>0.3</v>
      </c>
      <c r="J7" s="14"/>
      <c r="K7" s="14"/>
      <c r="L7" s="17">
        <v>0.28688800000000003</v>
      </c>
      <c r="M7" s="17">
        <f>I7-L7</f>
        <v>1.3111999999999957E-2</v>
      </c>
      <c r="N7" s="23">
        <f t="shared" si="0"/>
        <v>4.5704246953514806E-2</v>
      </c>
    </row>
    <row r="8" spans="1:14" x14ac:dyDescent="0.15">
      <c r="A8" s="3">
        <v>4</v>
      </c>
      <c r="B8" s="4" t="s">
        <v>9</v>
      </c>
      <c r="C8" s="3" t="s">
        <v>112</v>
      </c>
      <c r="D8" s="3" t="s">
        <v>103</v>
      </c>
      <c r="E8" s="4" t="s">
        <v>127</v>
      </c>
      <c r="F8" s="28" t="e">
        <f>VLOOKUP(E8,[5]目标价格!$B$4:$X$25,23,0)</f>
        <v>#N/A</v>
      </c>
      <c r="G8" s="14">
        <v>0.38309599999999999</v>
      </c>
      <c r="H8" s="14">
        <f>VLOOKUP(E8,[6]目标价格!$B$4:$X$169,23,0)</f>
        <v>0.28985749999999999</v>
      </c>
      <c r="I8" s="15">
        <v>0.22</v>
      </c>
      <c r="J8" s="14"/>
      <c r="K8" s="14"/>
      <c r="L8" s="17">
        <v>0.21509600000000001</v>
      </c>
      <c r="M8" s="17">
        <f>I8-L8</f>
        <v>4.9039999999999917E-3</v>
      </c>
      <c r="N8" s="23">
        <f t="shared" si="0"/>
        <v>2.279912225238959E-2</v>
      </c>
    </row>
    <row r="9" spans="1:14" x14ac:dyDescent="0.15">
      <c r="A9" s="3">
        <v>5</v>
      </c>
      <c r="B9" s="4" t="s">
        <v>11</v>
      </c>
      <c r="C9" s="3" t="s">
        <v>112</v>
      </c>
      <c r="D9" s="3" t="s">
        <v>104</v>
      </c>
      <c r="E9" s="4" t="s">
        <v>128</v>
      </c>
      <c r="F9" s="28" t="e">
        <f>VLOOKUP(E9,[5]目标价格!$B$4:$X$25,23,0)</f>
        <v>#N/A</v>
      </c>
      <c r="G9" s="29">
        <v>3.2957568000000008</v>
      </c>
      <c r="H9" s="14">
        <f>VLOOKUP(E9,[6]目标价格!$B$4:$X$169,23,0)</f>
        <v>3.3189151999999997</v>
      </c>
      <c r="I9" s="14">
        <v>3.3189151999999997</v>
      </c>
      <c r="J9" s="14"/>
      <c r="K9" s="14"/>
      <c r="L9" s="17">
        <v>2.9261568000000007</v>
      </c>
      <c r="M9" s="17">
        <f>G9-L9</f>
        <v>0.36960000000000015</v>
      </c>
      <c r="N9" s="23">
        <f t="shared" si="0"/>
        <v>0.12630902076060999</v>
      </c>
    </row>
    <row r="10" spans="1:14" x14ac:dyDescent="0.15">
      <c r="A10" s="3">
        <v>6</v>
      </c>
      <c r="B10" s="4" t="s">
        <v>106</v>
      </c>
      <c r="C10" s="49" t="s">
        <v>112</v>
      </c>
      <c r="D10" s="39"/>
      <c r="E10" s="4" t="s">
        <v>134</v>
      </c>
      <c r="F10" s="28" t="e">
        <f>VLOOKUP(E10,[5]目标价格!$B$4:$X$25,23,0)</f>
        <v>#N/A</v>
      </c>
      <c r="G10" s="14">
        <v>6.1545792000000006</v>
      </c>
      <c r="H10" s="14">
        <f>VLOOKUP(E10,[6]目标价格!$B$4:$X$169,23,0)</f>
        <v>5.6984339999999989</v>
      </c>
      <c r="I10" s="15">
        <v>5.2</v>
      </c>
      <c r="J10" s="14"/>
      <c r="K10" s="14"/>
      <c r="L10" s="17">
        <v>5.0457792000000001</v>
      </c>
      <c r="M10" s="17">
        <f>I10-L10</f>
        <v>0.15422080000000005</v>
      </c>
      <c r="N10" s="23">
        <f t="shared" si="0"/>
        <v>3.0564317994731128E-2</v>
      </c>
    </row>
    <row r="11" spans="1:14" x14ac:dyDescent="0.15">
      <c r="A11" s="30" t="s">
        <v>129</v>
      </c>
      <c r="B11" s="4" t="s">
        <v>13</v>
      </c>
      <c r="C11" s="57"/>
      <c r="D11" s="40" t="s">
        <v>103</v>
      </c>
      <c r="E11" s="4" t="s">
        <v>14</v>
      </c>
      <c r="F11" s="28"/>
      <c r="G11" s="14"/>
      <c r="H11" s="14"/>
      <c r="I11" s="14"/>
      <c r="J11" s="14"/>
      <c r="K11" s="14"/>
      <c r="L11" s="17"/>
      <c r="M11" s="17"/>
      <c r="N11" s="23"/>
    </row>
    <row r="12" spans="1:14" x14ac:dyDescent="0.15">
      <c r="A12" s="31" t="s">
        <v>130</v>
      </c>
      <c r="B12" s="4" t="s">
        <v>80</v>
      </c>
      <c r="C12" s="50"/>
      <c r="D12" s="3" t="s">
        <v>114</v>
      </c>
      <c r="E12" s="4" t="s">
        <v>113</v>
      </c>
      <c r="F12" s="33"/>
      <c r="G12" s="32"/>
      <c r="H12" s="32"/>
      <c r="I12" s="32"/>
      <c r="J12" s="32"/>
      <c r="K12" s="32"/>
      <c r="L12" s="17"/>
      <c r="M12" s="17"/>
      <c r="N12" s="23"/>
    </row>
    <row r="13" spans="1:14" x14ac:dyDescent="0.15">
      <c r="A13" s="3">
        <v>7</v>
      </c>
      <c r="B13" s="4" t="s">
        <v>18</v>
      </c>
      <c r="C13" s="3" t="s">
        <v>112</v>
      </c>
      <c r="D13" s="3" t="s">
        <v>115</v>
      </c>
      <c r="E13" s="4" t="s">
        <v>108</v>
      </c>
      <c r="F13" s="28" t="e">
        <f>VLOOKUP(E13,[5]目标价格!$B$4:$X$25,23,0)</f>
        <v>#N/A</v>
      </c>
      <c r="G13" s="15">
        <v>3.9</v>
      </c>
      <c r="H13" s="14">
        <f>VLOOKUP(E13,[6]目标价格!$B$4:$X$169,23,0)</f>
        <v>4.1318004999999998</v>
      </c>
      <c r="I13" s="14">
        <v>4.1318004999999998</v>
      </c>
      <c r="J13" s="14"/>
      <c r="K13" s="14"/>
      <c r="L13" s="17">
        <v>3.7328144000000005</v>
      </c>
      <c r="M13" s="17">
        <f>G13-L13</f>
        <v>0.16718559999999938</v>
      </c>
      <c r="N13" s="23">
        <f t="shared" si="0"/>
        <v>4.4788082686350372E-2</v>
      </c>
    </row>
    <row r="14" spans="1:14" x14ac:dyDescent="0.15">
      <c r="A14" s="3">
        <v>8</v>
      </c>
      <c r="B14" s="4" t="s">
        <v>20</v>
      </c>
      <c r="C14" s="3" t="s">
        <v>112</v>
      </c>
      <c r="D14" s="3" t="s">
        <v>100</v>
      </c>
      <c r="E14" s="4" t="s">
        <v>117</v>
      </c>
      <c r="F14" s="28" t="e">
        <f>VLOOKUP(E14,[5]目标价格!$B$4:$X$25,23,0)</f>
        <v>#N/A</v>
      </c>
      <c r="G14" s="15">
        <v>4.2</v>
      </c>
      <c r="H14" s="14">
        <f>VLOOKUP(E14,[6]目标价格!$B$4:$X$169,23,0)</f>
        <v>4.4846089999999998</v>
      </c>
      <c r="I14" s="14">
        <v>4.4846089999999998</v>
      </c>
      <c r="J14" s="14">
        <v>5.12</v>
      </c>
      <c r="K14" s="14">
        <v>5.12</v>
      </c>
      <c r="L14" s="17">
        <v>4.0092191999999995</v>
      </c>
      <c r="M14" s="17">
        <f>G14-L14</f>
        <v>0.19078080000000064</v>
      </c>
      <c r="N14" s="23">
        <f t="shared" si="0"/>
        <v>4.7585524882251554E-2</v>
      </c>
    </row>
    <row r="15" spans="1:14" x14ac:dyDescent="0.15">
      <c r="A15" s="3">
        <v>9</v>
      </c>
      <c r="B15" s="4" t="s">
        <v>22</v>
      </c>
      <c r="C15" s="3" t="s">
        <v>112</v>
      </c>
      <c r="D15" s="3" t="s">
        <v>115</v>
      </c>
      <c r="E15" s="4" t="s">
        <v>116</v>
      </c>
      <c r="F15" s="28" t="e">
        <f>VLOOKUP(E15,[5]目标价格!$B$4:$X$25,23,0)</f>
        <v>#N/A</v>
      </c>
      <c r="G15" s="14">
        <v>3.9474736000000008</v>
      </c>
      <c r="H15" s="14">
        <f>VLOOKUP(E15,[6]目标价格!$B$4:$X$169,23,0)</f>
        <v>3.4805094999999997</v>
      </c>
      <c r="I15" s="15">
        <v>3.23</v>
      </c>
      <c r="J15" s="14"/>
      <c r="K15" s="14"/>
      <c r="L15" s="17">
        <v>3.0761136000000002</v>
      </c>
      <c r="M15" s="17">
        <f>I15-L15</f>
        <v>0.15388639999999976</v>
      </c>
      <c r="N15" s="23">
        <f t="shared" si="0"/>
        <v>5.0026240903456802E-2</v>
      </c>
    </row>
    <row r="16" spans="1:14" x14ac:dyDescent="0.15">
      <c r="A16" s="3">
        <v>10</v>
      </c>
      <c r="B16" s="4" t="s">
        <v>24</v>
      </c>
      <c r="C16" s="3" t="s">
        <v>112</v>
      </c>
      <c r="D16" s="3" t="s">
        <v>115</v>
      </c>
      <c r="E16" s="4" t="s">
        <v>118</v>
      </c>
      <c r="F16" s="28" t="e">
        <f>VLOOKUP(E16,[5]目标价格!$B$4:$X$25,23,0)</f>
        <v>#N/A</v>
      </c>
      <c r="G16" s="15">
        <v>1.67</v>
      </c>
      <c r="H16" s="14">
        <f>VLOOKUP(E16,[6]目标价格!$B$4:$X$169,23,0)</f>
        <v>1.7433999999999998</v>
      </c>
      <c r="I16" s="14">
        <v>1.7433999999999998</v>
      </c>
      <c r="J16" s="14"/>
      <c r="K16" s="14"/>
      <c r="L16" s="17">
        <v>1.5971200000000001</v>
      </c>
      <c r="M16" s="17">
        <f>G16-L16</f>
        <v>7.2879999999999834E-2</v>
      </c>
      <c r="N16" s="23">
        <f t="shared" si="0"/>
        <v>4.5632137848126524E-2</v>
      </c>
    </row>
    <row r="17" spans="1:14" x14ac:dyDescent="0.15">
      <c r="A17" s="3">
        <v>11</v>
      </c>
      <c r="B17" s="4" t="s">
        <v>35</v>
      </c>
      <c r="C17" s="3" t="s">
        <v>112</v>
      </c>
      <c r="D17" s="3" t="s">
        <v>100</v>
      </c>
      <c r="E17" s="4" t="s">
        <v>120</v>
      </c>
      <c r="F17" s="28" t="e">
        <f>VLOOKUP(E17,[5]目标价格!$B$4:$X$25,23,0)</f>
        <v>#N/A</v>
      </c>
      <c r="G17" s="14">
        <v>1.6126096000000003</v>
      </c>
      <c r="H17" s="14">
        <f>VLOOKUP(E17,[6]目标价格!$B$4:$X$169,23,0)</f>
        <v>1.5178045</v>
      </c>
      <c r="I17" s="14">
        <v>1.5178045</v>
      </c>
      <c r="J17" s="14">
        <v>1.46</v>
      </c>
      <c r="K17" s="15">
        <v>1.4</v>
      </c>
      <c r="L17" s="17">
        <v>1.3550096000000003</v>
      </c>
      <c r="M17" s="17">
        <f>K17-L17</f>
        <v>4.4990399999999653E-2</v>
      </c>
      <c r="N17" s="23">
        <f t="shared" si="0"/>
        <v>3.3203011993420302E-2</v>
      </c>
    </row>
    <row r="18" spans="1:14" hidden="1" x14ac:dyDescent="0.15">
      <c r="A18" s="3">
        <v>12</v>
      </c>
      <c r="B18" s="4" t="s">
        <v>39</v>
      </c>
      <c r="C18" s="34" t="s">
        <v>136</v>
      </c>
      <c r="D18" s="34"/>
      <c r="E18" s="4" t="s">
        <v>40</v>
      </c>
      <c r="F18" s="33"/>
      <c r="G18" s="32"/>
      <c r="H18" s="32"/>
      <c r="I18" s="32"/>
      <c r="J18" s="32"/>
      <c r="K18" s="32"/>
      <c r="L18" s="17"/>
      <c r="M18" s="17"/>
      <c r="N18" s="23"/>
    </row>
    <row r="19" spans="1:14" hidden="1" x14ac:dyDescent="0.15">
      <c r="A19" s="3">
        <v>13</v>
      </c>
      <c r="B19" s="4" t="s">
        <v>41</v>
      </c>
      <c r="C19" s="34" t="s">
        <v>136</v>
      </c>
      <c r="D19" s="34"/>
      <c r="E19" s="4" t="s">
        <v>42</v>
      </c>
      <c r="F19" s="33"/>
      <c r="G19" s="32"/>
      <c r="H19" s="32"/>
      <c r="I19" s="32"/>
      <c r="J19" s="32"/>
      <c r="K19" s="32"/>
      <c r="L19" s="17"/>
      <c r="M19" s="17"/>
      <c r="N19" s="23"/>
    </row>
    <row r="20" spans="1:14" x14ac:dyDescent="0.15">
      <c r="A20" s="3">
        <v>14</v>
      </c>
      <c r="B20" s="4" t="s">
        <v>43</v>
      </c>
      <c r="C20" s="3" t="s">
        <v>112</v>
      </c>
      <c r="D20" s="3" t="s">
        <v>100</v>
      </c>
      <c r="E20" s="4" t="s">
        <v>119</v>
      </c>
      <c r="F20" s="28" t="e">
        <f>VLOOKUP(E20,[5]目标价格!$B$4:$X$25,23,0)</f>
        <v>#N/A</v>
      </c>
      <c r="G20" s="14">
        <v>5.3058208000000002</v>
      </c>
      <c r="H20" s="14">
        <f>VLOOKUP(E20,[6]目标价格!$B$4:$X$169,23,0)</f>
        <v>5.0569409999999984</v>
      </c>
      <c r="I20" s="14">
        <v>5.0569409999999984</v>
      </c>
      <c r="J20" s="14">
        <v>5.04</v>
      </c>
      <c r="K20" s="15">
        <v>4.9000000000000004</v>
      </c>
      <c r="L20" s="17">
        <v>4.7682207999999999</v>
      </c>
      <c r="M20" s="17">
        <f>K20-L20</f>
        <v>0.13177920000000043</v>
      </c>
      <c r="N20" s="23">
        <f t="shared" si="0"/>
        <v>2.7636975200477382E-2</v>
      </c>
    </row>
    <row r="21" spans="1:14" x14ac:dyDescent="0.15">
      <c r="A21" s="43">
        <v>15</v>
      </c>
      <c r="B21" s="44" t="s">
        <v>45</v>
      </c>
      <c r="C21" s="58" t="s">
        <v>135</v>
      </c>
      <c r="D21" s="43"/>
      <c r="E21" s="44" t="s">
        <v>121</v>
      </c>
      <c r="F21" s="45"/>
      <c r="G21" s="46"/>
      <c r="H21" s="46"/>
      <c r="I21" s="46"/>
      <c r="J21" s="46"/>
      <c r="K21" s="46"/>
      <c r="L21" s="17"/>
      <c r="M21" s="17"/>
      <c r="N21" s="23"/>
    </row>
    <row r="22" spans="1:14" x14ac:dyDescent="0.15">
      <c r="A22" s="47" t="s">
        <v>131</v>
      </c>
      <c r="B22" s="44" t="s">
        <v>70</v>
      </c>
      <c r="C22" s="59"/>
      <c r="D22" s="43" t="s">
        <v>103</v>
      </c>
      <c r="E22" s="44" t="s">
        <v>71</v>
      </c>
      <c r="F22" s="45"/>
      <c r="G22" s="46"/>
      <c r="H22" s="46"/>
      <c r="I22" s="46"/>
      <c r="J22" s="46"/>
      <c r="K22" s="46"/>
      <c r="L22" s="41"/>
      <c r="M22" s="41"/>
      <c r="N22" s="42"/>
    </row>
    <row r="23" spans="1:14" x14ac:dyDescent="0.15">
      <c r="A23" s="3">
        <v>16</v>
      </c>
      <c r="B23" s="4" t="s">
        <v>47</v>
      </c>
      <c r="C23" s="3" t="s">
        <v>112</v>
      </c>
      <c r="D23" s="3" t="s">
        <v>100</v>
      </c>
      <c r="E23" s="4" t="s">
        <v>122</v>
      </c>
      <c r="F23" s="28" t="e">
        <f>VLOOKUP(E23,[5]目标价格!$B$4:$X$25,23,0)</f>
        <v>#N/A</v>
      </c>
      <c r="G23" s="14">
        <v>6.0222904076160013</v>
      </c>
      <c r="H23" s="14">
        <f>VLOOKUP(E23,[6]目标价格!$B$4:$X$169,23,0)</f>
        <v>5.6431017578200002</v>
      </c>
      <c r="I23" s="15">
        <v>5.25</v>
      </c>
      <c r="J23" s="14"/>
      <c r="K23" s="14"/>
      <c r="L23" s="17">
        <v>5.0366904076160006</v>
      </c>
      <c r="M23" s="17">
        <f>I23-L23</f>
        <v>0.21330959238399938</v>
      </c>
      <c r="N23" s="23">
        <f t="shared" si="0"/>
        <v>4.235114234169586E-2</v>
      </c>
    </row>
    <row r="24" spans="1:14" x14ac:dyDescent="0.15">
      <c r="A24" s="3">
        <v>17</v>
      </c>
      <c r="B24" s="4" t="s">
        <v>55</v>
      </c>
      <c r="C24" s="3" t="s">
        <v>112</v>
      </c>
      <c r="D24" s="3" t="s">
        <v>102</v>
      </c>
      <c r="E24" s="4" t="s">
        <v>123</v>
      </c>
      <c r="F24" s="28" t="e">
        <f>VLOOKUP(E24,[5]目标价格!$B$4:$X$25,23,0)</f>
        <v>#N/A</v>
      </c>
      <c r="G24" s="14">
        <v>2.5977839999999999</v>
      </c>
      <c r="H24" s="14">
        <f>VLOOKUP(E24,[6]目标价格!$B$4:$X$169,23,0)</f>
        <v>2.3223674999999999</v>
      </c>
      <c r="I24" s="15">
        <v>2.3223674999999999</v>
      </c>
      <c r="J24" s="14"/>
      <c r="K24" s="14"/>
      <c r="L24" s="17">
        <v>2.2729840000000006</v>
      </c>
      <c r="M24" s="17">
        <f>I24-L24</f>
        <v>4.9383499999999358E-2</v>
      </c>
      <c r="N24" s="23">
        <f t="shared" si="0"/>
        <v>2.1726285798755886E-2</v>
      </c>
    </row>
    <row r="25" spans="1:14" x14ac:dyDescent="0.15">
      <c r="A25" s="3">
        <v>18</v>
      </c>
      <c r="B25" s="4" t="s">
        <v>57</v>
      </c>
      <c r="C25" s="3" t="s">
        <v>112</v>
      </c>
      <c r="D25" s="3" t="s">
        <v>102</v>
      </c>
      <c r="E25" s="4" t="s">
        <v>58</v>
      </c>
      <c r="F25" s="28" t="e">
        <f>VLOOKUP(E25,[5]目标价格!$B$4:$X$25,23,0)</f>
        <v>#N/A</v>
      </c>
      <c r="G25" s="15">
        <v>4.0599999999999996</v>
      </c>
      <c r="H25" s="14">
        <f>VLOOKUP(E25,[6]目标价格!$B$4:$X$169,23,0)</f>
        <v>4.2199480000000005</v>
      </c>
      <c r="I25" s="14">
        <v>4.2199480000000005</v>
      </c>
      <c r="J25" s="14"/>
      <c r="K25" s="14"/>
      <c r="L25" s="17">
        <v>3.874662400000001</v>
      </c>
      <c r="M25" s="17">
        <f>G25-L25</f>
        <v>0.18533759999999866</v>
      </c>
      <c r="N25" s="23">
        <f t="shared" si="0"/>
        <v>4.7833225418554816E-2</v>
      </c>
    </row>
    <row r="26" spans="1:14" x14ac:dyDescent="0.15">
      <c r="A26" s="3">
        <v>19</v>
      </c>
      <c r="B26" s="4" t="s">
        <v>59</v>
      </c>
      <c r="C26" s="3" t="s">
        <v>112</v>
      </c>
      <c r="D26" s="3" t="s">
        <v>100</v>
      </c>
      <c r="E26" s="4" t="s">
        <v>60</v>
      </c>
      <c r="F26" s="28" t="e">
        <f>VLOOKUP(E26,[5]目标价格!$B$4:$X$25,23,0)</f>
        <v>#N/A</v>
      </c>
      <c r="G26" s="14">
        <v>3.3772368000000004</v>
      </c>
      <c r="H26" s="14">
        <f>VLOOKUP(E26,[6]目标价格!$B$4:$X$169,23,0)</f>
        <v>3.2951984999999997</v>
      </c>
      <c r="I26" s="14">
        <v>3.2951984999999997</v>
      </c>
      <c r="J26" s="14">
        <v>3.36</v>
      </c>
      <c r="K26" s="15">
        <v>3.1</v>
      </c>
      <c r="L26" s="17">
        <v>3.0300368000000004</v>
      </c>
      <c r="M26" s="17">
        <f>K26-L26</f>
        <v>6.996319999999967E-2</v>
      </c>
      <c r="N26" s="23">
        <f t="shared" si="0"/>
        <v>2.3089884584899981E-2</v>
      </c>
    </row>
    <row r="27" spans="1:14" x14ac:dyDescent="0.15">
      <c r="A27" s="3">
        <v>20</v>
      </c>
      <c r="B27" s="4" t="s">
        <v>61</v>
      </c>
      <c r="C27" s="3" t="s">
        <v>112</v>
      </c>
      <c r="D27" s="3" t="s">
        <v>103</v>
      </c>
      <c r="E27" s="4" t="s">
        <v>124</v>
      </c>
      <c r="F27" s="28" t="e">
        <f>VLOOKUP(E27,[5]目标价格!$B$4:$X$25,23,0)</f>
        <v>#N/A</v>
      </c>
      <c r="G27" s="14">
        <v>0.38231200000000004</v>
      </c>
      <c r="H27" s="14">
        <f>VLOOKUP(E27,[6]目标价格!$B$4:$X$169,23,0)</f>
        <v>0.30055249999999994</v>
      </c>
      <c r="I27" s="15">
        <v>0.23</v>
      </c>
      <c r="J27" s="14"/>
      <c r="K27" s="14"/>
      <c r="L27" s="17">
        <v>0.22551199999999999</v>
      </c>
      <c r="M27" s="17">
        <f>I27-L27</f>
        <v>4.4880000000000198E-3</v>
      </c>
      <c r="N27" s="23">
        <f t="shared" si="0"/>
        <v>1.9901379970910727E-2</v>
      </c>
    </row>
    <row r="28" spans="1:14" x14ac:dyDescent="0.15">
      <c r="A28" s="3">
        <v>21</v>
      </c>
      <c r="B28" s="4" t="s">
        <v>63</v>
      </c>
      <c r="C28" s="49" t="s">
        <v>112</v>
      </c>
      <c r="D28" s="3" t="s">
        <v>114</v>
      </c>
      <c r="E28" s="4" t="s">
        <v>91</v>
      </c>
      <c r="F28" s="28">
        <f>VLOOKUP(E28,[5]目标价格!$B$4:$X$25,23,0)</f>
        <v>5.2483416468000001</v>
      </c>
      <c r="G28" s="29">
        <v>5</v>
      </c>
      <c r="H28" s="14" t="s">
        <v>98</v>
      </c>
      <c r="I28" s="14" t="s">
        <v>88</v>
      </c>
      <c r="J28" s="14"/>
      <c r="K28" s="14"/>
      <c r="L28" s="17">
        <v>3.2666666666666666</v>
      </c>
      <c r="M28" s="17">
        <f>G28-L28</f>
        <v>1.7333333333333334</v>
      </c>
      <c r="N28" s="23">
        <f t="shared" si="0"/>
        <v>0.53061224489795922</v>
      </c>
    </row>
    <row r="29" spans="1:14" x14ac:dyDescent="0.15">
      <c r="A29" s="30" t="s">
        <v>132</v>
      </c>
      <c r="B29" s="4" t="s">
        <v>65</v>
      </c>
      <c r="C29" s="50"/>
      <c r="D29" s="3" t="s">
        <v>125</v>
      </c>
      <c r="E29" s="4" t="s">
        <v>92</v>
      </c>
      <c r="F29" s="28"/>
      <c r="G29" s="32"/>
      <c r="H29" s="14"/>
      <c r="I29" s="14"/>
      <c r="J29" s="14"/>
      <c r="K29" s="14"/>
      <c r="L29" s="17"/>
      <c r="M29" s="17"/>
      <c r="N29" s="23"/>
    </row>
    <row r="30" spans="1:14" x14ac:dyDescent="0.15">
      <c r="A30" s="3">
        <v>22</v>
      </c>
      <c r="B30" s="4" t="s">
        <v>5</v>
      </c>
      <c r="C30" s="49" t="s">
        <v>112</v>
      </c>
      <c r="D30" s="37"/>
      <c r="E30" s="4" t="s">
        <v>93</v>
      </c>
      <c r="F30" s="28" t="e">
        <f>VLOOKUP(E30,[5]目标价格!$B$4:$X$25,23,0)</f>
        <v>#N/A</v>
      </c>
      <c r="G30" s="15">
        <v>6.3</v>
      </c>
      <c r="H30" s="14">
        <f>VLOOKUP(E30,[6]目标价格!$B$4:$X$169,23,0)</f>
        <v>6.7832864999999991</v>
      </c>
      <c r="I30" s="14">
        <v>6.7832999999999997</v>
      </c>
      <c r="J30" s="14"/>
      <c r="K30" s="14"/>
      <c r="L30" s="17">
        <v>6</v>
      </c>
      <c r="M30" s="17">
        <f>G30-L30</f>
        <v>0.29999999999999982</v>
      </c>
      <c r="N30" s="23">
        <f t="shared" si="0"/>
        <v>4.9999999999999968E-2</v>
      </c>
    </row>
    <row r="31" spans="1:14" x14ac:dyDescent="0.15">
      <c r="A31" s="31" t="s">
        <v>133</v>
      </c>
      <c r="B31" s="4" t="s">
        <v>16</v>
      </c>
      <c r="C31" s="50"/>
      <c r="D31" s="38" t="s">
        <v>100</v>
      </c>
      <c r="E31" s="4" t="s">
        <v>73</v>
      </c>
      <c r="F31" s="28"/>
      <c r="G31" s="14"/>
      <c r="H31" s="14"/>
      <c r="I31" s="14"/>
      <c r="J31" s="14"/>
      <c r="K31" s="32"/>
      <c r="L31" s="17"/>
      <c r="M31" s="17"/>
      <c r="N31" s="23"/>
    </row>
    <row r="32" spans="1:14" x14ac:dyDescent="0.15">
      <c r="A32" s="3">
        <v>23</v>
      </c>
      <c r="B32" s="5" t="s">
        <v>20</v>
      </c>
      <c r="C32" s="35" t="s">
        <v>112</v>
      </c>
      <c r="D32" s="3" t="s">
        <v>100</v>
      </c>
      <c r="E32" s="4" t="s">
        <v>126</v>
      </c>
      <c r="F32" s="28">
        <f>VLOOKUP(E32,[5]目标价格!$B$4:$X$25,23,0)</f>
        <v>4.6767392000000001</v>
      </c>
      <c r="G32" s="14">
        <v>4.6767392000000001</v>
      </c>
      <c r="H32" s="14">
        <f>VLOOKUP(E32,[6]目标价格!$B$4:$X$169,23,0)</f>
        <v>6.6098089999999994</v>
      </c>
      <c r="I32" s="14">
        <v>6.6098089999999994</v>
      </c>
      <c r="J32" s="14">
        <v>4.8099999999999996</v>
      </c>
      <c r="K32" s="29">
        <v>4.5</v>
      </c>
      <c r="L32" s="17">
        <v>3.9061791999999995</v>
      </c>
      <c r="M32" s="17">
        <f>K32-L32</f>
        <v>0.59382080000000048</v>
      </c>
      <c r="N32" s="23">
        <f t="shared" si="0"/>
        <v>0.15202088014804865</v>
      </c>
    </row>
  </sheetData>
  <autoFilter ref="A2:N32"/>
  <mergeCells count="14">
    <mergeCell ref="C30:C31"/>
    <mergeCell ref="J1:K1"/>
    <mergeCell ref="A1:A2"/>
    <mergeCell ref="B1:B2"/>
    <mergeCell ref="E1:E2"/>
    <mergeCell ref="F1:G1"/>
    <mergeCell ref="H1:I1"/>
    <mergeCell ref="D1:D2"/>
    <mergeCell ref="C1:C2"/>
    <mergeCell ref="C3:C4"/>
    <mergeCell ref="C5:C6"/>
    <mergeCell ref="C10:C12"/>
    <mergeCell ref="C28:C29"/>
    <mergeCell ref="C21:C22"/>
  </mergeCells>
  <phoneticPr fontId="4" type="noConversion"/>
  <pageMargins left="0.7" right="0.7" top="0.75" bottom="0.75" header="0.3" footer="0.3"/>
  <pageSetup paperSize="9" orientation="portrait" r:id="rId1"/>
  <ignoredErrors>
    <ignoredError sqref="M15 M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报价20221025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2022-10-25T12:14:00Z</dcterms:created>
  <dcterms:modified xsi:type="dcterms:W3CDTF">2022-12-16T06:16:21Z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52501997C01E4D429DD2E9603CAF959D</vt:lpwstr>
  </property>
  <property fmtid="{D5CDD505-2E9C-101B-9397-08002B2CF9AE}" pid="3" name="KSOProductBuildVer">
    <vt:lpwstr>2052-11.1.0.12598</vt:lpwstr>
  </property>
</Properties>
</file>