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820" tabRatio="700" activeTab="3"/>
  </bookViews>
  <sheets>
    <sheet name="前后门上饰条" sheetId="2" r:id="rId1"/>
    <sheet name="开发费" sheetId="5" r:id="rId2"/>
    <sheet name="上饰条DVP" sheetId="3" r:id="rId3"/>
    <sheet name="模具清单" sheetId="6" r:id="rId4"/>
    <sheet name="工夹检清单" sheetId="7" r:id="rId5"/>
    <sheet name="工艺规划" sheetId="8" r:id="rId6"/>
    <sheet name="包装" sheetId="9" r:id="rId7"/>
  </sheets>
  <externalReferences>
    <externalReference r:id="rId8"/>
  </externalReferences>
  <definedNames>
    <definedName name="_xlnm.Print_Area" localSheetId="0">前后门上饰条!$A$1:$T$15</definedName>
    <definedName name="_xlnm.Print_Titles" localSheetId="0">前后门上饰条!$1:$6</definedName>
    <definedName name="BMart">[1]Language!$F$4:$F$6</definedName>
  </definedNames>
  <calcPr calcId="144525" refMode="R1C1"/>
</workbook>
</file>

<file path=xl/sharedStrings.xml><?xml version="1.0" encoding="utf-8"?>
<sst xmlns="http://schemas.openxmlformats.org/spreadsheetml/2006/main" count="357" uniqueCount="262">
  <si>
    <t>零部件清单(BOM)</t>
  </si>
  <si>
    <t>APQP305</t>
  </si>
  <si>
    <r>
      <rPr>
        <sz val="10"/>
        <rFont val="Arial"/>
        <charset val="0"/>
      </rPr>
      <t>车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型</t>
    </r>
  </si>
  <si>
    <t>产品名称</t>
  </si>
  <si>
    <t>产品图号</t>
  </si>
  <si>
    <r>
      <rPr>
        <sz val="10"/>
        <rFont val="Arial"/>
        <charset val="0"/>
      </rPr>
      <t>编制</t>
    </r>
    <r>
      <rPr>
        <sz val="10"/>
        <rFont val="Arial"/>
        <charset val="0"/>
      </rPr>
      <t>/</t>
    </r>
    <r>
      <rPr>
        <sz val="10"/>
        <rFont val="宋体"/>
        <charset val="134"/>
      </rPr>
      <t>日期</t>
    </r>
  </si>
  <si>
    <r>
      <rPr>
        <sz val="10"/>
        <rFont val="Arial"/>
        <charset val="0"/>
      </rPr>
      <t>审核</t>
    </r>
    <r>
      <rPr>
        <sz val="10"/>
        <rFont val="Arial"/>
        <charset val="0"/>
      </rPr>
      <t>/</t>
    </r>
    <r>
      <rPr>
        <sz val="10"/>
        <rFont val="宋体"/>
        <charset val="134"/>
      </rPr>
      <t>日期</t>
    </r>
  </si>
  <si>
    <t>B60VS</t>
  </si>
  <si>
    <t>上饰条</t>
  </si>
  <si>
    <r>
      <rPr>
        <sz val="10"/>
        <rFont val="Arial"/>
        <charset val="0"/>
      </rPr>
      <t>校对</t>
    </r>
    <r>
      <rPr>
        <sz val="10"/>
        <rFont val="Arial"/>
        <charset val="0"/>
      </rPr>
      <t>/</t>
    </r>
    <r>
      <rPr>
        <sz val="10"/>
        <rFont val="宋体"/>
        <charset val="134"/>
      </rPr>
      <t>日期</t>
    </r>
  </si>
  <si>
    <r>
      <rPr>
        <sz val="10"/>
        <rFont val="Arial"/>
        <charset val="0"/>
      </rPr>
      <t>批准</t>
    </r>
    <r>
      <rPr>
        <sz val="10"/>
        <rFont val="Arial"/>
        <charset val="0"/>
      </rPr>
      <t>/</t>
    </r>
    <r>
      <rPr>
        <sz val="10"/>
        <rFont val="宋体"/>
        <charset val="134"/>
      </rPr>
      <t>日期</t>
    </r>
  </si>
  <si>
    <t>序号</t>
  </si>
  <si>
    <r>
      <rPr>
        <sz val="10"/>
        <rFont val="Arial"/>
        <charset val="0"/>
      </rPr>
      <t>水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平</t>
    </r>
  </si>
  <si>
    <t>图号</t>
  </si>
  <si>
    <t>客户图号Customer drawing No.；</t>
  </si>
  <si>
    <r>
      <rPr>
        <sz val="10"/>
        <rFont val="Arial"/>
        <charset val="0"/>
      </rPr>
      <t>图片</t>
    </r>
    <r>
      <rPr>
        <sz val="10"/>
        <rFont val="Arial"/>
        <charset val="0"/>
      </rPr>
      <t xml:space="preserve">
photo</t>
    </r>
  </si>
  <si>
    <t>零件名称</t>
  </si>
  <si>
    <t>数量</t>
  </si>
  <si>
    <t>单位</t>
  </si>
  <si>
    <t>材料</t>
  </si>
  <si>
    <t>规格</t>
  </si>
  <si>
    <r>
      <rPr>
        <sz val="10"/>
        <rFont val="宋体"/>
        <charset val="0"/>
      </rPr>
      <t>重量</t>
    </r>
    <r>
      <rPr>
        <sz val="10"/>
        <rFont val="Arial"/>
        <charset val="0"/>
      </rPr>
      <t>/kg</t>
    </r>
  </si>
  <si>
    <t>属性</t>
  </si>
  <si>
    <t>零件编码</t>
  </si>
  <si>
    <t>备注</t>
  </si>
  <si>
    <t>√</t>
  </si>
  <si>
    <t>B00041331/
B00041332</t>
  </si>
  <si>
    <t>左右前门上饰条
总成</t>
  </si>
  <si>
    <t>自制 homemade</t>
  </si>
  <si>
    <t>高亮黑喷漆</t>
  </si>
  <si>
    <t>左前门上
饰条本体</t>
  </si>
  <si>
    <t>PC+ABS</t>
  </si>
  <si>
    <t>840*28*72</t>
  </si>
  <si>
    <t>静音泡棉</t>
  </si>
  <si>
    <t>EPDM</t>
  </si>
  <si>
    <t>1*5* 1750</t>
  </si>
  <si>
    <t>采购 procurement</t>
  </si>
  <si>
    <t>卡扣</t>
  </si>
  <si>
    <t>POM</t>
  </si>
  <si>
    <t>B00041333/
B00041343</t>
  </si>
  <si>
    <t>左右后门上饰条
总成</t>
  </si>
  <si>
    <t>左/右后门上
饰条本体</t>
  </si>
  <si>
    <t>650*30*72</t>
  </si>
  <si>
    <t>1*5* 1350</t>
  </si>
  <si>
    <t>北汽B60VS上饰条项目开发报价表</t>
  </si>
  <si>
    <t>一、认证及试验费用（不含税价）</t>
  </si>
  <si>
    <t>事项</t>
  </si>
  <si>
    <t>费用（元）</t>
  </si>
  <si>
    <t>3C费用</t>
  </si>
  <si>
    <t>/</t>
  </si>
  <si>
    <t>一个单元价格</t>
  </si>
  <si>
    <t>Emark费用</t>
  </si>
  <si>
    <t>按油漆试验大刚试验项</t>
  </si>
  <si>
    <t>按试验大刚试验项-DVP</t>
  </si>
  <si>
    <t>上饰条DVP</t>
  </si>
  <si>
    <t>模具费</t>
  </si>
  <si>
    <t>工装/检具</t>
  </si>
  <si>
    <t>合计</t>
  </si>
  <si>
    <t>二、设计开发费用报价（不含税价）</t>
  </si>
  <si>
    <t>前期CAS面分析阶段</t>
  </si>
  <si>
    <t>CAS面制模分析</t>
  </si>
  <si>
    <t>内部结构布置分析</t>
  </si>
  <si>
    <t>后视镜法规项分析</t>
  </si>
  <si>
    <t>结构设计阶段</t>
  </si>
  <si>
    <t>结构设计</t>
  </si>
  <si>
    <t>模态分析</t>
  </si>
  <si>
    <r>
      <rPr>
        <sz val="11"/>
        <color indexed="8"/>
        <rFont val="宋体"/>
        <charset val="134"/>
      </rPr>
      <t>零部件</t>
    </r>
    <r>
      <rPr>
        <sz val="9"/>
        <color indexed="8"/>
        <rFont val="Times New Roman"/>
        <charset val="0"/>
      </rPr>
      <t>Moldflow</t>
    </r>
    <r>
      <rPr>
        <sz val="9"/>
        <color indexed="8"/>
        <rFont val="宋体"/>
        <charset val="134"/>
      </rPr>
      <t>分析</t>
    </r>
  </si>
  <si>
    <t>手板样件费用</t>
  </si>
  <si>
    <t>一套</t>
  </si>
  <si>
    <t>设计验证阶段</t>
  </si>
  <si>
    <t>工装设计费</t>
  </si>
  <si>
    <t>试验样件费用</t>
  </si>
  <si>
    <t>模具样件</t>
  </si>
  <si>
    <t>项目跟进管理</t>
  </si>
  <si>
    <t>其他（差旅费等）</t>
  </si>
  <si>
    <t>项目</t>
  </si>
  <si>
    <t>费用（元）不含税</t>
  </si>
  <si>
    <t>一、认证及试验费用</t>
  </si>
  <si>
    <t>二、设计开发费用报价</t>
  </si>
  <si>
    <t>费用总计</t>
  </si>
  <si>
    <t>B60VS上饰条</t>
  </si>
  <si>
    <t>一、</t>
  </si>
  <si>
    <t>测试项目</t>
  </si>
  <si>
    <t>单位（标准）</t>
  </si>
  <si>
    <t>性能要求</t>
  </si>
  <si>
    <t>报价(元)</t>
  </si>
  <si>
    <t>密度</t>
  </si>
  <si>
    <t>g/cm³</t>
  </si>
  <si>
    <t>1.08～1.12</t>
  </si>
  <si>
    <t>熔体流动速率</t>
  </si>
  <si>
    <t>g/10min</t>
  </si>
  <si>
    <t>≥10</t>
  </si>
  <si>
    <t>拉伸强度</t>
  </si>
  <si>
    <t>MPa</t>
  </si>
  <si>
    <t>≥45</t>
  </si>
  <si>
    <t>弯曲强度</t>
  </si>
  <si>
    <t>≥65</t>
  </si>
  <si>
    <t>弯曲模量</t>
  </si>
  <si>
    <t>≥2000</t>
  </si>
  <si>
    <t>简支梁缺口冲击强度（23℃）</t>
  </si>
  <si>
    <t>kJ/m2</t>
  </si>
  <si>
    <t>≥35</t>
  </si>
  <si>
    <t>简支梁缺口冲击强度（-30℃）</t>
  </si>
  <si>
    <t>≥20</t>
  </si>
  <si>
    <t>维卡软化温度</t>
  </si>
  <si>
    <t>℃</t>
  </si>
  <si>
    <t>≥110</t>
  </si>
  <si>
    <t>耐热老化性</t>
  </si>
  <si>
    <t>h</t>
  </si>
  <si>
    <t>≥500（90℃）</t>
  </si>
  <si>
    <t>禁限用物质（3种材料）</t>
  </si>
  <si>
    <t>mg/kg</t>
  </si>
  <si>
    <t>Pb≤1000</t>
  </si>
  <si>
    <t>Cd≤100 Hg≤1000 Cr6+≤1000 PBBs≤1000 PBDEs≤1000</t>
  </si>
  <si>
    <t>石棉禁止含有</t>
  </si>
  <si>
    <t>二、</t>
  </si>
  <si>
    <t>产品</t>
  </si>
  <si>
    <t>测试标准</t>
  </si>
  <si>
    <t>单价(元)</t>
  </si>
  <si>
    <t>3件</t>
  </si>
  <si>
    <t>耐高温</t>
  </si>
  <si>
    <t>第 4.6.2.1 条</t>
  </si>
  <si>
    <t>Q/BAIC C210055-2021</t>
  </si>
  <si>
    <t>耐低温</t>
  </si>
  <si>
    <t>第 4.6.2.2 条</t>
  </si>
  <si>
    <t>耐温湿交变</t>
  </si>
  <si>
    <t>第 4.6.2.3 条</t>
  </si>
  <si>
    <r>
      <rPr>
        <sz val="12"/>
        <color theme="1"/>
        <rFont val="宋体"/>
        <charset val="134"/>
      </rPr>
      <t>耐热老化</t>
    </r>
    <r>
      <rPr>
        <sz val="12"/>
        <color rgb="FFFF0000"/>
        <rFont val="宋体"/>
        <charset val="134"/>
      </rPr>
      <t>(1000h)</t>
    </r>
  </si>
  <si>
    <t>第 4.6.2.4 条</t>
  </si>
  <si>
    <t>耐潮湿</t>
  </si>
  <si>
    <t>第 4.6.3 条</t>
  </si>
  <si>
    <r>
      <rPr>
        <sz val="11"/>
        <color theme="1"/>
        <rFont val="宋体"/>
        <charset val="134"/>
      </rPr>
      <t>耐 氙 灯 加 速老化</t>
    </r>
    <r>
      <rPr>
        <sz val="11"/>
        <color rgb="FFFF0000"/>
        <rFont val="宋体"/>
        <charset val="134"/>
      </rPr>
      <t>(1000h)</t>
    </r>
  </si>
  <si>
    <t>第 4.6.5 条</t>
  </si>
  <si>
    <t>耐化学品</t>
  </si>
  <si>
    <t>第 4.6.6 条</t>
  </si>
  <si>
    <t>耐刮擦</t>
  </si>
  <si>
    <t>第 4.6.9 条</t>
  </si>
  <si>
    <t>耐冲击</t>
  </si>
  <si>
    <t>第 4.6.10 条</t>
  </si>
  <si>
    <t>卡扣固定座强度</t>
  </si>
  <si>
    <t>第 4.6.11 条</t>
  </si>
  <si>
    <t>三、</t>
  </si>
  <si>
    <t>喷涂</t>
  </si>
  <si>
    <t>涂层厚度</t>
  </si>
  <si>
    <t>第 5.3 项</t>
  </si>
  <si>
    <t>Q/BAIC C210035 第 4.1.3 项表 1 第 2 条（多层油漆）</t>
  </si>
  <si>
    <t>光泽度</t>
  </si>
  <si>
    <t>第 5.4 项</t>
  </si>
  <si>
    <t>Q/BAIC C210035 第 4.1.3 项表 1 第 3 条（金属漆）</t>
  </si>
  <si>
    <t>桔皮</t>
  </si>
  <si>
    <t>第 5.5 项</t>
  </si>
  <si>
    <t>Q/BAIC C210035 第 4.1.3 项表 1 第 4 条（金属漆）</t>
  </si>
  <si>
    <t>铅笔硬度</t>
  </si>
  <si>
    <t>第 5.6 项</t>
  </si>
  <si>
    <t>Q/BAIC C210035 第 4.3 项表 3 第 1 条</t>
  </si>
  <si>
    <t>附着力</t>
  </si>
  <si>
    <t>第 5.7 项</t>
  </si>
  <si>
    <t>Q/BAIC C210035 第 4.3 项表 3 第 2 条</t>
  </si>
  <si>
    <t>抗石击性</t>
  </si>
  <si>
    <t>第 5.8 条</t>
  </si>
  <si>
    <t>Q/BAIC C210035 第 4.3 项表 3 第 3 条</t>
  </si>
  <si>
    <t>耐高温性能</t>
  </si>
  <si>
    <t>第 5.9.1 条</t>
  </si>
  <si>
    <t>Q/BAIC C210035 第 4.3 项表 3 第 4 条</t>
  </si>
  <si>
    <t>耐低温性能</t>
  </si>
  <si>
    <t>第 5.9.2 条</t>
  </si>
  <si>
    <t>耐温湿交变性 能</t>
  </si>
  <si>
    <t>第 5.9.3 条</t>
  </si>
  <si>
    <t>耐化学品稳定 性</t>
  </si>
  <si>
    <t>第 5.10 条</t>
  </si>
  <si>
    <t>Q/BAIC C210035 第 4.3 项表 3 第 5 条</t>
  </si>
  <si>
    <t>第 5.11 条</t>
  </si>
  <si>
    <t>Q/BAIC C210035 第 4.3 项表 3 第 6 条</t>
  </si>
  <si>
    <t>耐水性</t>
  </si>
  <si>
    <t>第 5.12 条</t>
  </si>
  <si>
    <t>Q/BAIC C210035 第 4.3 项表 3 第 7 条</t>
  </si>
  <si>
    <r>
      <rPr>
        <sz val="11"/>
        <color theme="1"/>
        <rFont val="宋体"/>
        <charset val="134"/>
      </rPr>
      <t>氙灯加速老化</t>
    </r>
    <r>
      <rPr>
        <sz val="11"/>
        <color rgb="FFFF0000"/>
        <rFont val="宋体"/>
        <charset val="134"/>
      </rPr>
      <t>(1000h)</t>
    </r>
  </si>
  <si>
    <t>第 5.13 项</t>
  </si>
  <si>
    <t>Q/BAIC C210035 第 4.3 项表 3 第 8 条</t>
  </si>
  <si>
    <t>耐冲击性</t>
  </si>
  <si>
    <t>第 5.14 条</t>
  </si>
  <si>
    <t>Q/BAIC C210035 第 4.3 项表 3 第 9 条</t>
  </si>
  <si>
    <t>耐高压洗车性能</t>
  </si>
  <si>
    <t>第 5.15 条</t>
  </si>
  <si>
    <t>Q/BAIC C210035 第 4.3 项表 3 第 10 条</t>
  </si>
  <si>
    <t>四、</t>
  </si>
  <si>
    <t>试验费用合计</t>
  </si>
  <si>
    <t>B60VS前后门装饰条模具</t>
  </si>
  <si>
    <t>图片</t>
  </si>
  <si>
    <t>型腔</t>
  </si>
  <si>
    <t>模具寿命</t>
  </si>
  <si>
    <t>产品尺寸</t>
  </si>
  <si>
    <t>进胶方式</t>
  </si>
  <si>
    <t>产品克重</t>
  </si>
  <si>
    <t>产品外观</t>
  </si>
  <si>
    <t>模具费用</t>
  </si>
  <si>
    <t>最高日产产能(辆/天)</t>
  </si>
  <si>
    <t>价格</t>
  </si>
  <si>
    <t>皮纹价格</t>
  </si>
  <si>
    <t>左右前门上装饰条</t>
  </si>
  <si>
    <t>1+1</t>
  </si>
  <si>
    <t>30万</t>
  </si>
  <si>
    <t>840×28×72</t>
  </si>
  <si>
    <t>针阀式点进胶</t>
  </si>
  <si>
    <t>180×2</t>
  </si>
  <si>
    <t>抛光800#砂纸</t>
  </si>
  <si>
    <t>高亮黑漆，耐高温耐老化</t>
  </si>
  <si>
    <t>左右后门上装饰条</t>
  </si>
  <si>
    <t>650×30×72</t>
  </si>
  <si>
    <t>热流道开放式进胶</t>
  </si>
  <si>
    <t>160×2</t>
  </si>
  <si>
    <t>B60VS前后门装饰条夹具</t>
  </si>
  <si>
    <t>专用夹具</t>
  </si>
  <si>
    <t xml:space="preserve">序 号 </t>
  </si>
  <si>
    <t xml:space="preserve">零件代号 </t>
  </si>
  <si>
    <t>夹具名称</t>
  </si>
  <si>
    <t>对应</t>
  </si>
  <si>
    <t>夹具材料型号</t>
  </si>
  <si>
    <t xml:space="preserve">   </t>
  </si>
  <si>
    <t>单价</t>
  </si>
  <si>
    <t>总价</t>
  </si>
  <si>
    <t>左右</t>
  </si>
  <si>
    <t>前门上装饰条贴静音泡棉工装</t>
  </si>
  <si>
    <t>装饰条及静音泡棉</t>
  </si>
  <si>
    <t>POM、铝合金</t>
  </si>
  <si>
    <t>后门上装饰条贴静音泡棉工装</t>
  </si>
  <si>
    <t>B60VS前后门装饰条检具</t>
  </si>
  <si>
    <t>专用检具</t>
  </si>
  <si>
    <t>检具名称</t>
  </si>
  <si>
    <t>检具数量</t>
  </si>
  <si>
    <t>检具材料型号</t>
  </si>
  <si>
    <t>总价价</t>
  </si>
  <si>
    <t>前门上装饰条总成检具</t>
  </si>
  <si>
    <t>铝合金</t>
  </si>
  <si>
    <t>后门上装饰条总成检具</t>
  </si>
  <si>
    <t>价格汇总</t>
  </si>
  <si>
    <t>total（RMB 不含 13% tax）</t>
  </si>
  <si>
    <t>B60VS工艺前期规划</t>
  </si>
  <si>
    <t>工序</t>
  </si>
  <si>
    <t>名称</t>
  </si>
  <si>
    <t>尺寸</t>
  </si>
  <si>
    <t>注塑机型号</t>
  </si>
  <si>
    <t>人数</t>
  </si>
  <si>
    <t>效率（秒）</t>
  </si>
  <si>
    <t>注塑</t>
  </si>
  <si>
    <t>前门上饰条</t>
  </si>
  <si>
    <t>1300T</t>
  </si>
  <si>
    <t>后门上饰条</t>
  </si>
  <si>
    <t>800T</t>
  </si>
  <si>
    <t>B60VS包装前期规划</t>
  </si>
  <si>
    <t>每箱数量</t>
  </si>
  <si>
    <t>包装箱规格（内尺寸）</t>
  </si>
  <si>
    <t>包装箱价格</t>
  </si>
  <si>
    <t>每箱隔板价格</t>
  </si>
  <si>
    <t>保护膜价格</t>
  </si>
  <si>
    <t>气泡袋规格</t>
  </si>
  <si>
    <t>气泡袋价格</t>
  </si>
  <si>
    <t>850*395*80</t>
  </si>
  <si>
    <t>0.3*9=2.7</t>
  </si>
  <si>
    <t>900*100</t>
  </si>
  <si>
    <t>660*395*80</t>
  </si>
  <si>
    <t>700*100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</si>
</sst>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);\(#,##0\)"/>
    <numFmt numFmtId="178" formatCode="0_);[Red]\(0\)"/>
    <numFmt numFmtId="179" formatCode="0.000_);[Red]\(0.000\)"/>
  </numFmts>
  <fonts count="74">
    <font>
      <sz val="12"/>
      <name val="宋体"/>
      <charset val="134"/>
    </font>
    <font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Arial"/>
      <charset val="134"/>
    </font>
    <font>
      <b/>
      <sz val="16"/>
      <name val="微软雅黑"/>
      <charset val="134"/>
    </font>
    <font>
      <sz val="11"/>
      <name val="宋体"/>
      <charset val="134"/>
    </font>
    <font>
      <sz val="10"/>
      <name val="Arial"/>
      <charset val="0"/>
    </font>
    <font>
      <sz val="11"/>
      <name val="宋体"/>
      <charset val="0"/>
    </font>
    <font>
      <b/>
      <sz val="14"/>
      <name val="微软雅黑"/>
      <charset val="134"/>
    </font>
    <font>
      <b/>
      <sz val="10"/>
      <name val="微软雅黑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name val="微软雅黑"/>
      <charset val="134"/>
    </font>
    <font>
      <sz val="8"/>
      <name val="宋体"/>
      <charset val="134"/>
    </font>
    <font>
      <sz val="9"/>
      <name val="微软雅黑"/>
      <charset val="134"/>
    </font>
    <font>
      <sz val="10"/>
      <name val="微软雅黑"/>
      <charset val="134"/>
    </font>
    <font>
      <sz val="11"/>
      <name val="Arial"/>
      <charset val="134"/>
    </font>
    <font>
      <sz val="10"/>
      <name val="Arial"/>
      <charset val="134"/>
    </font>
    <font>
      <b/>
      <sz val="9"/>
      <name val="Arial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sz val="16"/>
      <name val="宋体"/>
      <charset val="134"/>
      <scheme val="minor"/>
    </font>
    <font>
      <sz val="12"/>
      <color theme="1"/>
      <name val="Times New Roman"/>
      <charset val="134"/>
    </font>
    <font>
      <sz val="9.5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8"/>
      <name val="宋体"/>
      <charset val="134"/>
    </font>
    <font>
      <sz val="11"/>
      <name val="微软雅黑"/>
      <charset val="0"/>
    </font>
    <font>
      <sz val="16"/>
      <name val="Arial"/>
      <charset val="0"/>
    </font>
    <font>
      <sz val="12"/>
      <name val="Arial"/>
      <charset val="0"/>
    </font>
    <font>
      <sz val="10"/>
      <name val="宋体"/>
      <charset val="0"/>
    </font>
    <font>
      <b/>
      <sz val="10"/>
      <name val="Arial"/>
      <charset val="0"/>
    </font>
    <font>
      <sz val="9"/>
      <name val="Arial"/>
      <charset val="0"/>
    </font>
    <font>
      <sz val="10"/>
      <name val="宋体"/>
      <charset val="134"/>
      <scheme val="major"/>
    </font>
    <font>
      <sz val="11"/>
      <color rgb="FF000000"/>
      <name val="宋体"/>
      <charset val="134"/>
    </font>
    <font>
      <sz val="10"/>
      <color indexed="8"/>
      <name val="Arial"/>
      <charset val="0"/>
    </font>
    <font>
      <b/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9"/>
      <color indexed="8"/>
      <name val="Times New Roman"/>
      <charset val="0"/>
    </font>
    <font>
      <sz val="9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" fillId="0" borderId="0" applyFon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2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" fillId="13" borderId="25" applyNumberFormat="0" applyFont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63" fillId="17" borderId="28" applyNumberFormat="0" applyAlignment="0" applyProtection="0">
      <alignment vertical="center"/>
    </xf>
    <xf numFmtId="0" fontId="64" fillId="17" borderId="24" applyNumberFormat="0" applyAlignment="0" applyProtection="0">
      <alignment vertical="center"/>
    </xf>
    <xf numFmtId="0" fontId="65" fillId="18" borderId="29" applyNumberFormat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4" fillId="29" borderId="0" applyNumberFormat="0" applyBorder="0" applyAlignment="0" applyProtection="0">
      <alignment vertical="center"/>
    </xf>
    <xf numFmtId="0" fontId="0" fillId="0" borderId="0"/>
    <xf numFmtId="0" fontId="54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0" fillId="0" borderId="0"/>
    <xf numFmtId="0" fontId="51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0" fillId="0" borderId="0"/>
    <xf numFmtId="0" fontId="7" fillId="0" borderId="0"/>
    <xf numFmtId="43" fontId="0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49" applyFill="1"/>
    <xf numFmtId="0" fontId="9" fillId="0" borderId="0" xfId="0" applyFont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0" fontId="11" fillId="0" borderId="7" xfId="49" applyFont="1" applyFill="1" applyBorder="1" applyAlignment="1">
      <alignment horizontal="center" vertical="center" wrapText="1"/>
    </xf>
    <xf numFmtId="0" fontId="13" fillId="0" borderId="1" xfId="53" applyFont="1" applyFill="1" applyBorder="1" applyAlignment="1">
      <alignment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5" fillId="0" borderId="9" xfId="49" applyFont="1" applyFill="1" applyBorder="1" applyAlignment="1">
      <alignment horizontal="left" vertical="center"/>
    </xf>
    <xf numFmtId="0" fontId="15" fillId="0" borderId="1" xfId="49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/>
    </xf>
    <xf numFmtId="0" fontId="15" fillId="0" borderId="10" xfId="49" applyFont="1" applyFill="1" applyBorder="1" applyAlignment="1">
      <alignment horizontal="left" vertical="center"/>
    </xf>
    <xf numFmtId="0" fontId="11" fillId="0" borderId="11" xfId="49" applyFont="1" applyFill="1" applyBorder="1" applyAlignment="1">
      <alignment vertical="center"/>
    </xf>
    <xf numFmtId="0" fontId="11" fillId="0" borderId="12" xfId="49" applyFont="1" applyFill="1" applyBorder="1" applyAlignment="1">
      <alignment vertical="center"/>
    </xf>
    <xf numFmtId="0" fontId="11" fillId="0" borderId="12" xfId="49" applyFont="1" applyFill="1" applyBorder="1" applyAlignment="1">
      <alignment horizontal="left" vertical="center"/>
    </xf>
    <xf numFmtId="0" fontId="10" fillId="0" borderId="13" xfId="49" applyFont="1" applyFill="1" applyBorder="1" applyAlignment="1">
      <alignment horizontal="center" vertical="center" wrapText="1"/>
    </xf>
    <xf numFmtId="0" fontId="11" fillId="0" borderId="6" xfId="49" applyFont="1" applyFill="1" applyBorder="1" applyAlignment="1">
      <alignment horizontal="center" vertical="center" wrapText="1"/>
    </xf>
    <xf numFmtId="0" fontId="11" fillId="0" borderId="14" xfId="49" applyFont="1" applyFill="1" applyBorder="1" applyAlignment="1">
      <alignment horizontal="center" vertical="center" wrapText="1"/>
    </xf>
    <xf numFmtId="0" fontId="0" fillId="0" borderId="0" xfId="49" applyFill="1" applyAlignment="1">
      <alignment vertical="center"/>
    </xf>
    <xf numFmtId="0" fontId="17" fillId="0" borderId="14" xfId="49" applyFont="1" applyFill="1" applyBorder="1" applyAlignment="1">
      <alignment horizontal="right" vertical="center" wrapText="1"/>
    </xf>
    <xf numFmtId="0" fontId="18" fillId="0" borderId="1" xfId="49" applyFont="1" applyFill="1" applyBorder="1" applyAlignment="1">
      <alignment horizontal="center" vertical="center" wrapText="1"/>
    </xf>
    <xf numFmtId="0" fontId="18" fillId="0" borderId="14" xfId="49" applyFont="1" applyFill="1" applyBorder="1" applyAlignment="1">
      <alignment horizontal="right" vertical="center"/>
    </xf>
    <xf numFmtId="43" fontId="7" fillId="0" borderId="14" xfId="54" applyNumberFormat="1" applyFont="1" applyFill="1" applyBorder="1" applyAlignment="1">
      <alignment vertical="center" wrapText="1"/>
    </xf>
    <xf numFmtId="43" fontId="19" fillId="0" borderId="15" xfId="49" applyNumberFormat="1" applyFont="1" applyFill="1" applyBorder="1" applyAlignment="1">
      <alignment horizontal="left" vertical="center"/>
    </xf>
    <xf numFmtId="0" fontId="20" fillId="0" borderId="16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 readingOrder="1"/>
    </xf>
    <xf numFmtId="0" fontId="22" fillId="0" borderId="10" xfId="0" applyFont="1" applyFill="1" applyBorder="1" applyAlignment="1">
      <alignment horizontal="center" vertical="center" wrapText="1" readingOrder="1"/>
    </xf>
    <xf numFmtId="0" fontId="22" fillId="0" borderId="1" xfId="0" applyFont="1" applyFill="1" applyBorder="1" applyAlignment="1">
      <alignment horizontal="center" vertical="center" wrapText="1" readingOrder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 readingOrder="1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1" fillId="0" borderId="9" xfId="52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 readingOrder="1"/>
    </xf>
    <xf numFmtId="0" fontId="25" fillId="0" borderId="1" xfId="0" applyFont="1" applyFill="1" applyBorder="1" applyAlignment="1">
      <alignment horizontal="center" vertical="center" wrapText="1" readingOrder="1"/>
    </xf>
    <xf numFmtId="0" fontId="23" fillId="0" borderId="1" xfId="52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 readingOrder="1"/>
    </xf>
    <xf numFmtId="0" fontId="23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 readingOrder="1"/>
    </xf>
    <xf numFmtId="0" fontId="23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8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0" fontId="29" fillId="0" borderId="18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0" fontId="34" fillId="2" borderId="0" xfId="0" applyFont="1" applyFill="1" applyBorder="1" applyAlignment="1">
      <alignment horizontal="center" vertical="center"/>
    </xf>
    <xf numFmtId="0" fontId="35" fillId="3" borderId="1" xfId="41" applyFont="1" applyFill="1" applyBorder="1" applyAlignment="1">
      <alignment horizontal="center" vertical="center" wrapText="1"/>
    </xf>
    <xf numFmtId="0" fontId="35" fillId="3" borderId="1" xfId="41" applyFont="1" applyFill="1" applyBorder="1" applyAlignment="1">
      <alignment horizontal="center" vertical="center"/>
    </xf>
    <xf numFmtId="0" fontId="36" fillId="4" borderId="1" xfId="41" applyFont="1" applyFill="1" applyBorder="1" applyAlignment="1">
      <alignment horizontal="center" vertical="center"/>
    </xf>
    <xf numFmtId="0" fontId="37" fillId="5" borderId="1" xfId="41" applyFont="1" applyFill="1" applyBorder="1" applyAlignment="1">
      <alignment horizontal="center" vertical="center"/>
    </xf>
    <xf numFmtId="0" fontId="38" fillId="6" borderId="1" xfId="41" applyFont="1" applyFill="1" applyBorder="1" applyAlignment="1">
      <alignment vertical="center" textRotation="255" wrapText="1"/>
    </xf>
    <xf numFmtId="0" fontId="38" fillId="0" borderId="1" xfId="41" applyFont="1" applyBorder="1" applyAlignment="1">
      <alignment horizontal="center" vertical="center"/>
    </xf>
    <xf numFmtId="1" fontId="37" fillId="6" borderId="1" xfId="41" applyNumberFormat="1" applyFont="1" applyFill="1" applyBorder="1" applyAlignment="1">
      <alignment horizontal="center" vertical="center"/>
    </xf>
    <xf numFmtId="0" fontId="37" fillId="0" borderId="1" xfId="41" applyFont="1" applyBorder="1" applyAlignment="1">
      <alignment horizontal="center" vertical="center"/>
    </xf>
    <xf numFmtId="176" fontId="37" fillId="6" borderId="1" xfId="41" applyNumberFormat="1" applyFont="1" applyFill="1" applyBorder="1" applyAlignment="1">
      <alignment horizontal="center" vertical="center"/>
    </xf>
    <xf numFmtId="0" fontId="37" fillId="7" borderId="8" xfId="41" applyFont="1" applyFill="1" applyBorder="1" applyAlignment="1">
      <alignment horizontal="center" vertical="center"/>
    </xf>
    <xf numFmtId="0" fontId="37" fillId="7" borderId="20" xfId="41" applyFont="1" applyFill="1" applyBorder="1" applyAlignment="1">
      <alignment horizontal="center" vertical="center"/>
    </xf>
    <xf numFmtId="1" fontId="37" fillId="7" borderId="1" xfId="41" applyNumberFormat="1" applyFont="1" applyFill="1" applyBorder="1" applyAlignment="1">
      <alignment horizontal="center" vertical="center"/>
    </xf>
    <xf numFmtId="0" fontId="37" fillId="7" borderId="1" xfId="41" applyFont="1" applyFill="1" applyBorder="1" applyAlignment="1">
      <alignment horizontal="center" vertical="center"/>
    </xf>
    <xf numFmtId="0" fontId="0" fillId="0" borderId="0" xfId="41" applyAlignment="1">
      <alignment vertical="center"/>
    </xf>
    <xf numFmtId="0" fontId="37" fillId="5" borderId="9" xfId="41" applyFont="1" applyFill="1" applyBorder="1" applyAlignment="1">
      <alignment horizontal="center" vertical="center"/>
    </xf>
    <xf numFmtId="0" fontId="37" fillId="5" borderId="10" xfId="41" applyFont="1" applyFill="1" applyBorder="1" applyAlignment="1">
      <alignment horizontal="center" vertical="center"/>
    </xf>
    <xf numFmtId="0" fontId="38" fillId="6" borderId="1" xfId="41" applyFont="1" applyFill="1" applyBorder="1" applyAlignment="1">
      <alignment horizontal="center" vertical="center"/>
    </xf>
    <xf numFmtId="0" fontId="38" fillId="0" borderId="1" xfId="41" applyFont="1" applyBorder="1" applyAlignment="1">
      <alignment horizontal="center" vertical="center" wrapText="1"/>
    </xf>
    <xf numFmtId="0" fontId="38" fillId="0" borderId="20" xfId="41" applyFont="1" applyBorder="1" applyAlignment="1">
      <alignment horizontal="center" vertical="center"/>
    </xf>
    <xf numFmtId="0" fontId="38" fillId="0" borderId="1" xfId="41" applyFont="1" applyFill="1" applyBorder="1" applyAlignment="1">
      <alignment horizontal="center" vertical="center" wrapText="1"/>
    </xf>
    <xf numFmtId="0" fontId="38" fillId="0" borderId="1" xfId="41" applyFont="1" applyFill="1" applyBorder="1" applyAlignment="1">
      <alignment horizontal="center" vertical="center"/>
    </xf>
    <xf numFmtId="1" fontId="39" fillId="7" borderId="1" xfId="41" applyNumberFormat="1" applyFont="1" applyFill="1" applyBorder="1" applyAlignment="1">
      <alignment horizontal="center" vertical="center"/>
    </xf>
    <xf numFmtId="0" fontId="21" fillId="4" borderId="1" xfId="41" applyFont="1" applyFill="1" applyBorder="1" applyAlignment="1">
      <alignment horizontal="center" vertical="center"/>
    </xf>
    <xf numFmtId="0" fontId="21" fillId="8" borderId="1" xfId="41" applyFont="1" applyFill="1" applyBorder="1" applyAlignment="1">
      <alignment horizontal="left" vertical="center"/>
    </xf>
    <xf numFmtId="177" fontId="21" fillId="8" borderId="1" xfId="39" applyNumberFormat="1" applyFont="1" applyFill="1" applyBorder="1" applyAlignment="1">
      <alignment horizontal="center" vertical="center"/>
    </xf>
    <xf numFmtId="177" fontId="39" fillId="7" borderId="9" xfId="41" applyNumberFormat="1" applyFont="1" applyFill="1" applyBorder="1" applyAlignment="1">
      <alignment horizontal="center" vertical="center"/>
    </xf>
    <xf numFmtId="177" fontId="39" fillId="7" borderId="4" xfId="41" applyNumberFormat="1" applyFont="1" applyFill="1" applyBorder="1" applyAlignment="1">
      <alignment horizontal="center" vertical="center"/>
    </xf>
    <xf numFmtId="177" fontId="39" fillId="7" borderId="10" xfId="4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4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41" fillId="0" borderId="1" xfId="0" applyFont="1" applyFill="1" applyBorder="1" applyAlignment="1">
      <alignment horizontal="left" vertical="top" wrapText="1"/>
    </xf>
    <xf numFmtId="0" fontId="41" fillId="0" borderId="1" xfId="0" applyFont="1" applyFill="1" applyBorder="1" applyAlignment="1">
      <alignment horizontal="left" vertical="top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2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3" fillId="0" borderId="1" xfId="0" applyFont="1" applyFill="1" applyBorder="1"/>
    <xf numFmtId="0" fontId="43" fillId="2" borderId="1" xfId="0" applyFont="1" applyFill="1" applyBorder="1"/>
    <xf numFmtId="0" fontId="43" fillId="0" borderId="0" xfId="0" applyFont="1" applyFill="1" applyBorder="1"/>
    <xf numFmtId="0" fontId="0" fillId="0" borderId="0" xfId="0" applyFill="1" applyBorder="1"/>
    <xf numFmtId="0" fontId="44" fillId="0" borderId="9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45" fillId="0" borderId="1" xfId="0" applyFont="1" applyFill="1" applyBorder="1" applyAlignment="1">
      <alignment horizontal="left" vertical="top"/>
    </xf>
    <xf numFmtId="0" fontId="46" fillId="0" borderId="9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23" fillId="0" borderId="0" xfId="0" applyFont="1" applyFill="1" applyBorder="1" applyAlignment="1"/>
    <xf numFmtId="0" fontId="44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7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千位分隔[0] 2" xfId="39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4 2" xfId="53"/>
    <cellStyle name="千位分隔 2 2" xfId="54"/>
  </cellStyles>
  <dxfs count="2"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114300</xdr:colOff>
      <xdr:row>7</xdr:row>
      <xdr:rowOff>139065</xdr:rowOff>
    </xdr:from>
    <xdr:to>
      <xdr:col>10</xdr:col>
      <xdr:colOff>1475105</xdr:colOff>
      <xdr:row>7</xdr:row>
      <xdr:rowOff>452755</xdr:rowOff>
    </xdr:to>
    <xdr:pic>
      <xdr:nvPicPr>
        <xdr:cNvPr id="3" name="图片 2"/>
        <xdr:cNvPicPr>
          <a:picLocks noChangeAspect="1"/>
        </xdr:cNvPicPr>
      </xdr:nvPicPr>
      <xdr:blipFill>
        <a:blip r:embed="rId1">
          <a:clrChange>
            <a:clrFrom>
              <a:srgbClr val="000000">
                <a:alpha val="100000"/>
              </a:srgbClr>
            </a:clrFrom>
            <a:clrTo>
              <a:srgbClr val="000000">
                <a:alpha val="100000"/>
                <a:alpha val="0"/>
              </a:srgbClr>
            </a:clrTo>
          </a:clrChange>
        </a:blip>
        <a:srcRect t="7830"/>
        <a:stretch>
          <a:fillRect/>
        </a:stretch>
      </xdr:blipFill>
      <xdr:spPr>
        <a:xfrm>
          <a:off x="3481070" y="2450465"/>
          <a:ext cx="1360805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160020</xdr:colOff>
      <xdr:row>8</xdr:row>
      <xdr:rowOff>85725</xdr:rowOff>
    </xdr:from>
    <xdr:to>
      <xdr:col>10</xdr:col>
      <xdr:colOff>1380490</xdr:colOff>
      <xdr:row>8</xdr:row>
      <xdr:rowOff>455295</xdr:rowOff>
    </xdr:to>
    <xdr:pic>
      <xdr:nvPicPr>
        <xdr:cNvPr id="4" name="图片 3"/>
        <xdr:cNvPicPr>
          <a:picLocks noChangeAspect="1"/>
        </xdr:cNvPicPr>
      </xdr:nvPicPr>
      <xdr:blipFill>
        <a:blip r:embed="rId2">
          <a:clrChange>
            <a:clrFrom>
              <a:srgbClr val="000000">
                <a:alpha val="100000"/>
              </a:srgbClr>
            </a:clrFrom>
            <a:clrTo>
              <a:srgbClr val="000000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526790" y="3057525"/>
          <a:ext cx="122047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487680</xdr:colOff>
      <xdr:row>9</xdr:row>
      <xdr:rowOff>76835</xdr:rowOff>
    </xdr:from>
    <xdr:to>
      <xdr:col>10</xdr:col>
      <xdr:colOff>903605</xdr:colOff>
      <xdr:row>9</xdr:row>
      <xdr:rowOff>454660</xdr:rowOff>
    </xdr:to>
    <xdr:pic>
      <xdr:nvPicPr>
        <xdr:cNvPr id="5" name="图片 4"/>
        <xdr:cNvPicPr>
          <a:picLocks noChangeAspect="1"/>
        </xdr:cNvPicPr>
      </xdr:nvPicPr>
      <xdr:blipFill>
        <a:blip r:embed="rId3">
          <a:clrChange>
            <a:clrFrom>
              <a:srgbClr val="000000">
                <a:alpha val="100000"/>
              </a:srgbClr>
            </a:clrFrom>
            <a:clrTo>
              <a:srgbClr val="000000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854450" y="3607435"/>
          <a:ext cx="415925" cy="377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92075</xdr:colOff>
      <xdr:row>11</xdr:row>
      <xdr:rowOff>55880</xdr:rowOff>
    </xdr:from>
    <xdr:to>
      <xdr:col>10</xdr:col>
      <xdr:colOff>1227455</xdr:colOff>
      <xdr:row>11</xdr:row>
      <xdr:rowOff>442595</xdr:rowOff>
    </xdr:to>
    <xdr:pic>
      <xdr:nvPicPr>
        <xdr:cNvPr id="6" name="图片 5"/>
        <xdr:cNvPicPr>
          <a:picLocks noChangeAspect="1"/>
        </xdr:cNvPicPr>
      </xdr:nvPicPr>
      <xdr:blipFill>
        <a:blip r:embed="rId4">
          <a:clrChange>
            <a:clrFrom>
              <a:srgbClr val="000000">
                <a:alpha val="100000"/>
              </a:srgbClr>
            </a:clrFrom>
            <a:clrTo>
              <a:srgbClr val="000000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458845" y="4704080"/>
          <a:ext cx="1135380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167640</xdr:colOff>
      <xdr:row>12</xdr:row>
      <xdr:rowOff>85725</xdr:rowOff>
    </xdr:from>
    <xdr:to>
      <xdr:col>10</xdr:col>
      <xdr:colOff>1250950</xdr:colOff>
      <xdr:row>12</xdr:row>
      <xdr:rowOff>455295</xdr:rowOff>
    </xdr:to>
    <xdr:pic>
      <xdr:nvPicPr>
        <xdr:cNvPr id="7" name="图片 6"/>
        <xdr:cNvPicPr>
          <a:picLocks noChangeAspect="1"/>
        </xdr:cNvPicPr>
      </xdr:nvPicPr>
      <xdr:blipFill>
        <a:blip r:embed="rId2">
          <a:clrChange>
            <a:clrFrom>
              <a:srgbClr val="000000">
                <a:alpha val="100000"/>
              </a:srgbClr>
            </a:clrFrom>
            <a:clrTo>
              <a:srgbClr val="000000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534410" y="5292725"/>
          <a:ext cx="108331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624840</xdr:colOff>
      <xdr:row>13</xdr:row>
      <xdr:rowOff>53975</xdr:rowOff>
    </xdr:from>
    <xdr:to>
      <xdr:col>10</xdr:col>
      <xdr:colOff>1040765</xdr:colOff>
      <xdr:row>13</xdr:row>
      <xdr:rowOff>431800</xdr:rowOff>
    </xdr:to>
    <xdr:pic>
      <xdr:nvPicPr>
        <xdr:cNvPr id="8" name="图片 7"/>
        <xdr:cNvPicPr>
          <a:picLocks noChangeAspect="1"/>
        </xdr:cNvPicPr>
      </xdr:nvPicPr>
      <xdr:blipFill>
        <a:blip r:embed="rId3">
          <a:clrChange>
            <a:clrFrom>
              <a:srgbClr val="000000">
                <a:alpha val="100000"/>
              </a:srgbClr>
            </a:clrFrom>
            <a:clrTo>
              <a:srgbClr val="000000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991610" y="5819775"/>
          <a:ext cx="415925" cy="377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114300</xdr:colOff>
      <xdr:row>6</xdr:row>
      <xdr:rowOff>116205</xdr:rowOff>
    </xdr:from>
    <xdr:to>
      <xdr:col>10</xdr:col>
      <xdr:colOff>1452245</xdr:colOff>
      <xdr:row>6</xdr:row>
      <xdr:rowOff>429895</xdr:rowOff>
    </xdr:to>
    <xdr:pic>
      <xdr:nvPicPr>
        <xdr:cNvPr id="9" name="图片 8"/>
        <xdr:cNvPicPr>
          <a:picLocks noChangeAspect="1"/>
        </xdr:cNvPicPr>
      </xdr:nvPicPr>
      <xdr:blipFill>
        <a:blip r:embed="rId1">
          <a:clrChange>
            <a:clrFrom>
              <a:srgbClr val="000000">
                <a:alpha val="100000"/>
              </a:srgbClr>
            </a:clrFrom>
            <a:clrTo>
              <a:srgbClr val="000000">
                <a:alpha val="100000"/>
                <a:alpha val="0"/>
              </a:srgbClr>
            </a:clrTo>
          </a:clrChange>
        </a:blip>
        <a:srcRect t="7830"/>
        <a:stretch>
          <a:fillRect/>
        </a:stretch>
      </xdr:blipFill>
      <xdr:spPr>
        <a:xfrm>
          <a:off x="3481070" y="1868805"/>
          <a:ext cx="1337945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114935</xdr:colOff>
      <xdr:row>10</xdr:row>
      <xdr:rowOff>48260</xdr:rowOff>
    </xdr:from>
    <xdr:to>
      <xdr:col>10</xdr:col>
      <xdr:colOff>1242695</xdr:colOff>
      <xdr:row>10</xdr:row>
      <xdr:rowOff>434975</xdr:rowOff>
    </xdr:to>
    <xdr:pic>
      <xdr:nvPicPr>
        <xdr:cNvPr id="10" name="图片 9"/>
        <xdr:cNvPicPr>
          <a:picLocks noChangeAspect="1"/>
        </xdr:cNvPicPr>
      </xdr:nvPicPr>
      <xdr:blipFill>
        <a:blip r:embed="rId4">
          <a:clrChange>
            <a:clrFrom>
              <a:srgbClr val="000000">
                <a:alpha val="100000"/>
              </a:srgbClr>
            </a:clrFrom>
            <a:clrTo>
              <a:srgbClr val="000000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481705" y="4137660"/>
          <a:ext cx="1127760" cy="3867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182880</xdr:colOff>
      <xdr:row>3</xdr:row>
      <xdr:rowOff>160020</xdr:rowOff>
    </xdr:from>
    <xdr:to>
      <xdr:col>4</xdr:col>
      <xdr:colOff>1520825</xdr:colOff>
      <xdr:row>3</xdr:row>
      <xdr:rowOff>473710</xdr:rowOff>
    </xdr:to>
    <xdr:pic>
      <xdr:nvPicPr>
        <xdr:cNvPr id="10" name="图片 9"/>
        <xdr:cNvPicPr>
          <a:picLocks noChangeAspect="1"/>
        </xdr:cNvPicPr>
      </xdr:nvPicPr>
      <xdr:blipFill>
        <a:blip r:embed="rId1">
          <a:clrChange>
            <a:clrFrom>
              <a:srgbClr val="000000">
                <a:alpha val="100000"/>
              </a:srgbClr>
            </a:clrFrom>
            <a:clrTo>
              <a:srgbClr val="000000">
                <a:alpha val="100000"/>
                <a:alpha val="0"/>
              </a:srgbClr>
            </a:clrTo>
          </a:clrChange>
        </a:blip>
        <a:srcRect t="7830"/>
        <a:stretch>
          <a:fillRect/>
        </a:stretch>
      </xdr:blipFill>
      <xdr:spPr>
        <a:xfrm>
          <a:off x="2400300" y="1285240"/>
          <a:ext cx="1337945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4</xdr:row>
      <xdr:rowOff>132080</xdr:rowOff>
    </xdr:from>
    <xdr:to>
      <xdr:col>4</xdr:col>
      <xdr:colOff>1356360</xdr:colOff>
      <xdr:row>4</xdr:row>
      <xdr:rowOff>518795</xdr:rowOff>
    </xdr:to>
    <xdr:pic>
      <xdr:nvPicPr>
        <xdr:cNvPr id="11" name="图片 10"/>
        <xdr:cNvPicPr>
          <a:picLocks noChangeAspect="1"/>
        </xdr:cNvPicPr>
      </xdr:nvPicPr>
      <xdr:blipFill>
        <a:blip r:embed="rId2">
          <a:clrChange>
            <a:clrFrom>
              <a:srgbClr val="000000">
                <a:alpha val="100000"/>
              </a:srgbClr>
            </a:clrFrom>
            <a:clrTo>
              <a:srgbClr val="000000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2446020" y="1854200"/>
          <a:ext cx="1127760" cy="3867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45085</xdr:colOff>
      <xdr:row>2</xdr:row>
      <xdr:rowOff>221615</xdr:rowOff>
    </xdr:from>
    <xdr:to>
      <xdr:col>5</xdr:col>
      <xdr:colOff>919480</xdr:colOff>
      <xdr:row>2</xdr:row>
      <xdr:rowOff>420370</xdr:rowOff>
    </xdr:to>
    <xdr:pic>
      <xdr:nvPicPr>
        <xdr:cNvPr id="12" name="图片 11"/>
        <xdr:cNvPicPr>
          <a:picLocks noChangeAspect="1"/>
        </xdr:cNvPicPr>
      </xdr:nvPicPr>
      <xdr:blipFill>
        <a:blip r:embed="rId1">
          <a:clrChange>
            <a:clrFrom>
              <a:srgbClr val="000000">
                <a:alpha val="100000"/>
              </a:srgbClr>
            </a:clrFrom>
            <a:clrTo>
              <a:srgbClr val="000000">
                <a:alpha val="100000"/>
                <a:alpha val="0"/>
              </a:srgbClr>
            </a:clrTo>
          </a:clrChange>
        </a:blip>
        <a:srcRect t="7830"/>
        <a:stretch>
          <a:fillRect/>
        </a:stretch>
      </xdr:blipFill>
      <xdr:spPr>
        <a:xfrm>
          <a:off x="3664585" y="1097915"/>
          <a:ext cx="87439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91440</xdr:colOff>
      <xdr:row>3</xdr:row>
      <xdr:rowOff>132715</xdr:rowOff>
    </xdr:from>
    <xdr:to>
      <xdr:col>5</xdr:col>
      <xdr:colOff>868045</xdr:colOff>
      <xdr:row>3</xdr:row>
      <xdr:rowOff>398145</xdr:rowOff>
    </xdr:to>
    <xdr:pic>
      <xdr:nvPicPr>
        <xdr:cNvPr id="13" name="图片 12"/>
        <xdr:cNvPicPr>
          <a:picLocks noChangeAspect="1"/>
        </xdr:cNvPicPr>
      </xdr:nvPicPr>
      <xdr:blipFill>
        <a:blip r:embed="rId2">
          <a:clrChange>
            <a:clrFrom>
              <a:srgbClr val="000000">
                <a:alpha val="100000"/>
              </a:srgbClr>
            </a:clrFrom>
            <a:clrTo>
              <a:srgbClr val="000000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710940" y="1593215"/>
          <a:ext cx="776605" cy="265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aimler\Front-mirror\&#25104;&#26412;&#26680;&#31639;\H6&#21069;&#19979;&#35774;&#22791;&#24037;&#35013;&#25253;&#20215;-202012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Sheet"/>
      <sheetName val="Purchased Parts"/>
      <sheetName val="General Production"/>
      <sheetName val="Pressshop Production"/>
      <sheetName val="Die Casting"/>
      <sheetName val="Tools Fixtures Gauges"/>
      <sheetName val="In addition"/>
      <sheetName val="Language"/>
      <sheetName val="Tabelle1"/>
      <sheetName val="Tabelle3"/>
      <sheetName val="Tabelle2"/>
      <sheetName val="Tabelle4"/>
      <sheetName val="Tabelle5"/>
      <sheetName val="Tabelle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08"/>
  <sheetViews>
    <sheetView zoomScale="85" zoomScaleNormal="85" workbookViewId="0">
      <selection activeCell="J15" sqref="J15"/>
    </sheetView>
  </sheetViews>
  <sheetFormatPr defaultColWidth="9" defaultRowHeight="15.6"/>
  <cols>
    <col min="1" max="1" width="4.5" style="132" customWidth="1"/>
    <col min="2" max="8" width="2.58333333333333" style="132" customWidth="1"/>
    <col min="9" max="9" width="8.3" style="132" customWidth="1"/>
    <col min="10" max="10" width="13.3" style="132" customWidth="1"/>
    <col min="11" max="11" width="20.8" style="132" customWidth="1"/>
    <col min="12" max="12" width="16.3" style="133" customWidth="1"/>
    <col min="13" max="13" width="6.6" style="132" customWidth="1"/>
    <col min="14" max="14" width="7.5" style="132" customWidth="1"/>
    <col min="15" max="15" width="14.5" style="132" customWidth="1"/>
    <col min="16" max="16" width="14.5" style="134" customWidth="1"/>
    <col min="17" max="17" width="12.9" style="132" customWidth="1"/>
    <col min="18" max="18" width="17.2916666666667" style="132" customWidth="1"/>
    <col min="19" max="19" width="14.5833333333333" style="132" customWidth="1"/>
    <col min="20" max="20" width="20.1" style="132" customWidth="1"/>
    <col min="21" max="21" width="9" style="133"/>
    <col min="22" max="253" width="9" style="132"/>
  </cols>
  <sheetData>
    <row r="1" ht="27" customHeight="1" spans="1:2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77"/>
    </row>
    <row r="2" ht="19" customHeight="1" spans="1:21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78"/>
      <c r="T2" s="178" t="s">
        <v>1</v>
      </c>
      <c r="U2" s="177"/>
    </row>
    <row r="3" ht="25" customHeight="1" spans="1:20">
      <c r="A3" s="137" t="s">
        <v>2</v>
      </c>
      <c r="B3" s="137"/>
      <c r="C3" s="137"/>
      <c r="D3" s="137"/>
      <c r="E3" s="137" t="s">
        <v>3</v>
      </c>
      <c r="F3" s="137"/>
      <c r="G3" s="137"/>
      <c r="H3" s="137"/>
      <c r="I3" s="137"/>
      <c r="J3" s="153"/>
      <c r="K3" s="154"/>
      <c r="L3" s="154" t="s">
        <v>4</v>
      </c>
      <c r="M3" s="155"/>
      <c r="N3" s="154" t="s">
        <v>5</v>
      </c>
      <c r="O3" s="155"/>
      <c r="P3" s="156"/>
      <c r="Q3" s="137" t="s">
        <v>6</v>
      </c>
      <c r="R3" s="137"/>
      <c r="S3" s="137"/>
      <c r="T3" s="137"/>
    </row>
    <row r="4" s="132" customFormat="1" ht="25" customHeight="1" spans="1:21">
      <c r="A4" s="137" t="s">
        <v>7</v>
      </c>
      <c r="B4" s="137"/>
      <c r="C4" s="137"/>
      <c r="D4" s="137"/>
      <c r="E4" s="138" t="s">
        <v>8</v>
      </c>
      <c r="F4" s="139"/>
      <c r="G4" s="139"/>
      <c r="H4" s="139"/>
      <c r="I4" s="139"/>
      <c r="J4" s="157"/>
      <c r="K4" s="157"/>
      <c r="L4" s="158"/>
      <c r="M4" s="155"/>
      <c r="N4" s="154" t="s">
        <v>9</v>
      </c>
      <c r="O4" s="155"/>
      <c r="P4" s="156"/>
      <c r="Q4" s="137" t="s">
        <v>10</v>
      </c>
      <c r="R4" s="137"/>
      <c r="S4" s="137"/>
      <c r="T4" s="137"/>
      <c r="U4" s="133"/>
    </row>
    <row r="5" s="132" customFormat="1" ht="21" customHeight="1" spans="1:21">
      <c r="A5" s="140" t="s">
        <v>11</v>
      </c>
      <c r="B5" s="141" t="s">
        <v>12</v>
      </c>
      <c r="C5" s="141"/>
      <c r="D5" s="141"/>
      <c r="E5" s="141"/>
      <c r="F5" s="141"/>
      <c r="G5" s="141"/>
      <c r="H5" s="141"/>
      <c r="I5" s="159" t="s">
        <v>13</v>
      </c>
      <c r="J5" s="160" t="s">
        <v>14</v>
      </c>
      <c r="K5" s="161" t="s">
        <v>15</v>
      </c>
      <c r="L5" s="162" t="s">
        <v>16</v>
      </c>
      <c r="M5" s="14" t="s">
        <v>17</v>
      </c>
      <c r="N5" s="14" t="s">
        <v>18</v>
      </c>
      <c r="O5" s="162" t="s">
        <v>19</v>
      </c>
      <c r="P5" s="14" t="s">
        <v>20</v>
      </c>
      <c r="Q5" s="179" t="s">
        <v>21</v>
      </c>
      <c r="R5" s="14" t="s">
        <v>22</v>
      </c>
      <c r="S5" s="162" t="s">
        <v>23</v>
      </c>
      <c r="T5" s="14" t="s">
        <v>24</v>
      </c>
      <c r="U5" s="133"/>
    </row>
    <row r="6" s="132" customFormat="1" ht="21" customHeight="1" spans="1:21">
      <c r="A6" s="142"/>
      <c r="B6" s="14">
        <v>0</v>
      </c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14"/>
      <c r="J6" s="163"/>
      <c r="K6" s="164"/>
      <c r="L6" s="164"/>
      <c r="M6" s="14"/>
      <c r="N6" s="14"/>
      <c r="O6" s="164"/>
      <c r="P6" s="14"/>
      <c r="Q6" s="14"/>
      <c r="R6" s="14"/>
      <c r="S6" s="164"/>
      <c r="T6" s="14"/>
      <c r="U6" s="133"/>
    </row>
    <row r="7" s="132" customFormat="1" ht="44" customHeight="1" spans="1:21">
      <c r="A7" s="142">
        <v>1</v>
      </c>
      <c r="B7" s="143" t="s">
        <v>25</v>
      </c>
      <c r="C7" s="143"/>
      <c r="D7" s="143"/>
      <c r="E7" s="14"/>
      <c r="F7" s="14"/>
      <c r="G7" s="14"/>
      <c r="H7" s="14"/>
      <c r="I7" s="14"/>
      <c r="J7" s="14" t="s">
        <v>26</v>
      </c>
      <c r="K7" s="14"/>
      <c r="L7" s="60" t="s">
        <v>27</v>
      </c>
      <c r="M7" s="165">
        <v>1</v>
      </c>
      <c r="N7" s="14"/>
      <c r="O7" s="11"/>
      <c r="P7" s="14"/>
      <c r="Q7" s="180">
        <v>0.2</v>
      </c>
      <c r="R7" s="14" t="s">
        <v>28</v>
      </c>
      <c r="S7" s="14"/>
      <c r="T7" s="60" t="s">
        <v>29</v>
      </c>
      <c r="U7" s="133"/>
    </row>
    <row r="8" s="132" customFormat="1" ht="52" customHeight="1" spans="1:21">
      <c r="A8" s="144"/>
      <c r="B8" s="145"/>
      <c r="C8" s="146" t="s">
        <v>25</v>
      </c>
      <c r="D8" s="146"/>
      <c r="E8" s="147"/>
      <c r="F8" s="147"/>
      <c r="G8" s="147"/>
      <c r="H8" s="147"/>
      <c r="I8" s="147"/>
      <c r="J8" s="147"/>
      <c r="K8" s="147"/>
      <c r="L8" s="166" t="s">
        <v>30</v>
      </c>
      <c r="M8" s="167">
        <v>1</v>
      </c>
      <c r="N8" s="147"/>
      <c r="O8" s="168" t="s">
        <v>31</v>
      </c>
      <c r="P8" s="147" t="s">
        <v>32</v>
      </c>
      <c r="Q8" s="181">
        <v>0.18</v>
      </c>
      <c r="R8" s="147" t="s">
        <v>28</v>
      </c>
      <c r="S8" s="147"/>
      <c r="T8" s="182" t="s">
        <v>29</v>
      </c>
      <c r="U8" s="133"/>
    </row>
    <row r="9" s="132" customFormat="1" ht="44" customHeight="1" spans="1:21">
      <c r="A9" s="142"/>
      <c r="B9" s="148"/>
      <c r="C9" s="143" t="s">
        <v>25</v>
      </c>
      <c r="D9" s="143"/>
      <c r="E9" s="14"/>
      <c r="F9" s="14"/>
      <c r="G9" s="14"/>
      <c r="H9" s="14"/>
      <c r="I9" s="14"/>
      <c r="J9" s="14"/>
      <c r="K9" s="14"/>
      <c r="L9" s="169" t="s">
        <v>33</v>
      </c>
      <c r="M9" s="165">
        <v>1</v>
      </c>
      <c r="N9" s="14"/>
      <c r="O9" s="11" t="s">
        <v>34</v>
      </c>
      <c r="P9" s="14" t="s">
        <v>35</v>
      </c>
      <c r="Q9" s="180">
        <v>0.01</v>
      </c>
      <c r="R9" s="14" t="s">
        <v>36</v>
      </c>
      <c r="S9" s="14"/>
      <c r="T9" s="60"/>
      <c r="U9" s="133"/>
    </row>
    <row r="10" s="132" customFormat="1" ht="44" customHeight="1" spans="1:21">
      <c r="A10" s="142"/>
      <c r="B10" s="148"/>
      <c r="C10" s="143" t="s">
        <v>25</v>
      </c>
      <c r="D10" s="149"/>
      <c r="E10" s="14"/>
      <c r="F10" s="14"/>
      <c r="G10" s="14"/>
      <c r="H10" s="14"/>
      <c r="I10" s="14"/>
      <c r="J10" s="14">
        <v>912000315</v>
      </c>
      <c r="K10" s="14"/>
      <c r="L10" s="60" t="s">
        <v>37</v>
      </c>
      <c r="M10" s="165">
        <v>6</v>
      </c>
      <c r="N10" s="14"/>
      <c r="O10" s="11" t="s">
        <v>38</v>
      </c>
      <c r="P10" s="14"/>
      <c r="Q10" s="180">
        <v>0.002</v>
      </c>
      <c r="R10" s="14" t="s">
        <v>36</v>
      </c>
      <c r="S10" s="14"/>
      <c r="T10" s="60"/>
      <c r="U10" s="133"/>
    </row>
    <row r="11" s="132" customFormat="1" ht="44" customHeight="1" spans="1:21">
      <c r="A11" s="142">
        <v>2</v>
      </c>
      <c r="B11" s="143" t="s">
        <v>25</v>
      </c>
      <c r="C11" s="143"/>
      <c r="D11" s="149"/>
      <c r="E11" s="14"/>
      <c r="F11" s="14"/>
      <c r="G11" s="14"/>
      <c r="H11" s="14"/>
      <c r="I11" s="14"/>
      <c r="J11" s="14" t="s">
        <v>39</v>
      </c>
      <c r="K11" s="14"/>
      <c r="L11" s="60" t="s">
        <v>40</v>
      </c>
      <c r="M11" s="165"/>
      <c r="N11" s="14"/>
      <c r="O11" s="11"/>
      <c r="P11" s="14"/>
      <c r="Q11" s="180">
        <v>0.18</v>
      </c>
      <c r="R11" s="14" t="s">
        <v>28</v>
      </c>
      <c r="S11" s="14"/>
      <c r="T11" s="60" t="s">
        <v>29</v>
      </c>
      <c r="U11" s="133"/>
    </row>
    <row r="12" s="132" customFormat="1" ht="44" customHeight="1" spans="1:21">
      <c r="A12" s="144"/>
      <c r="B12" s="145"/>
      <c r="C12" s="146" t="s">
        <v>25</v>
      </c>
      <c r="D12" s="150"/>
      <c r="E12" s="147"/>
      <c r="F12" s="147"/>
      <c r="G12" s="147"/>
      <c r="H12" s="147"/>
      <c r="I12" s="147"/>
      <c r="J12" s="147"/>
      <c r="K12" s="147"/>
      <c r="L12" s="166" t="s">
        <v>41</v>
      </c>
      <c r="M12" s="167">
        <v>1</v>
      </c>
      <c r="N12" s="147"/>
      <c r="O12" s="168" t="s">
        <v>31</v>
      </c>
      <c r="P12" s="147" t="s">
        <v>42</v>
      </c>
      <c r="Q12" s="181">
        <v>0.16</v>
      </c>
      <c r="R12" s="147" t="s">
        <v>28</v>
      </c>
      <c r="S12" s="147"/>
      <c r="T12" s="182" t="s">
        <v>29</v>
      </c>
      <c r="U12" s="133"/>
    </row>
    <row r="13" s="132" customFormat="1" ht="44" customHeight="1" spans="1:21">
      <c r="A13" s="142"/>
      <c r="B13" s="148"/>
      <c r="C13" s="143" t="s">
        <v>25</v>
      </c>
      <c r="D13" s="149"/>
      <c r="E13" s="14"/>
      <c r="F13" s="14"/>
      <c r="G13" s="14"/>
      <c r="H13" s="14"/>
      <c r="I13" s="14"/>
      <c r="J13" s="14"/>
      <c r="K13" s="60"/>
      <c r="L13" s="169" t="s">
        <v>33</v>
      </c>
      <c r="M13" s="165">
        <v>1</v>
      </c>
      <c r="N13" s="14"/>
      <c r="O13" s="11" t="s">
        <v>34</v>
      </c>
      <c r="P13" s="14" t="s">
        <v>43</v>
      </c>
      <c r="Q13" s="180">
        <v>0.01</v>
      </c>
      <c r="R13" s="14" t="s">
        <v>36</v>
      </c>
      <c r="S13" s="14"/>
      <c r="T13" s="14"/>
      <c r="U13" s="133"/>
    </row>
    <row r="14" s="132" customFormat="1" ht="44" customHeight="1" spans="1:28">
      <c r="A14" s="142"/>
      <c r="B14" s="148"/>
      <c r="C14" s="143" t="s">
        <v>25</v>
      </c>
      <c r="D14" s="149"/>
      <c r="E14" s="14"/>
      <c r="F14" s="14"/>
      <c r="G14" s="14"/>
      <c r="H14" s="14"/>
      <c r="I14" s="14"/>
      <c r="J14" s="14"/>
      <c r="K14" s="14"/>
      <c r="L14" s="60" t="s">
        <v>37</v>
      </c>
      <c r="M14" s="165">
        <v>6</v>
      </c>
      <c r="N14" s="14"/>
      <c r="O14" s="11" t="s">
        <v>38</v>
      </c>
      <c r="P14" s="14"/>
      <c r="Q14" s="180">
        <v>0.002</v>
      </c>
      <c r="R14" s="14" t="s">
        <v>36</v>
      </c>
      <c r="S14" s="14"/>
      <c r="T14" s="60"/>
      <c r="U14" s="133"/>
      <c r="V14" s="152"/>
      <c r="W14" s="152"/>
      <c r="X14" s="152"/>
      <c r="Y14" s="152"/>
      <c r="Z14" s="152"/>
      <c r="AA14" s="152"/>
      <c r="AB14" s="152"/>
    </row>
    <row r="15" s="132" customFormat="1" ht="44" customHeight="1" spans="1:28">
      <c r="A15" s="142"/>
      <c r="B15" s="148"/>
      <c r="C15" s="143"/>
      <c r="D15" s="149"/>
      <c r="E15" s="14"/>
      <c r="F15" s="14"/>
      <c r="G15" s="14"/>
      <c r="H15" s="14"/>
      <c r="I15" s="14"/>
      <c r="J15" s="14"/>
      <c r="K15" s="14"/>
      <c r="L15" s="60"/>
      <c r="M15" s="165"/>
      <c r="N15" s="14"/>
      <c r="O15" s="11"/>
      <c r="P15" s="14"/>
      <c r="Q15" s="165"/>
      <c r="R15" s="14"/>
      <c r="S15" s="14"/>
      <c r="T15" s="14"/>
      <c r="U15" s="133"/>
      <c r="V15" s="183">
        <v>50</v>
      </c>
      <c r="W15" s="183"/>
      <c r="X15" s="183"/>
      <c r="Y15" s="183"/>
      <c r="Z15" s="183"/>
      <c r="AA15" s="183"/>
      <c r="AB15" s="152"/>
    </row>
    <row r="16" s="132" customFormat="1" ht="44" customHeight="1" spans="1:21">
      <c r="A16" s="151"/>
      <c r="B16" s="151"/>
      <c r="C16" s="151"/>
      <c r="D16" s="151"/>
      <c r="E16" s="151"/>
      <c r="F16" s="151"/>
      <c r="G16" s="151"/>
      <c r="H16" s="151"/>
      <c r="I16" s="170"/>
      <c r="J16" s="170"/>
      <c r="K16" s="170"/>
      <c r="L16" s="171"/>
      <c r="M16" s="172"/>
      <c r="N16" s="173"/>
      <c r="O16" s="174"/>
      <c r="P16" s="175"/>
      <c r="Q16" s="172"/>
      <c r="R16" s="174"/>
      <c r="S16" s="184"/>
      <c r="T16" s="185"/>
      <c r="U16" s="133"/>
    </row>
    <row r="17" s="132" customFormat="1" ht="20.25" customHeight="1" spans="1:21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74"/>
      <c r="M17" s="152"/>
      <c r="N17" s="152"/>
      <c r="O17" s="152"/>
      <c r="P17" s="176"/>
      <c r="Q17" s="152"/>
      <c r="R17" s="152"/>
      <c r="U17" s="133"/>
    </row>
    <row r="18" s="132" customFormat="1" ht="20.25" customHeight="1" spans="1:21">
      <c r="A18" s="152"/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74"/>
      <c r="M18" s="152"/>
      <c r="N18" s="152"/>
      <c r="O18" s="152"/>
      <c r="P18" s="176"/>
      <c r="Q18" s="152"/>
      <c r="R18" s="152"/>
      <c r="U18" s="133"/>
    </row>
    <row r="19" s="132" customFormat="1" ht="20.25" customHeight="1" spans="1:21">
      <c r="A19" s="152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74"/>
      <c r="M19" s="152"/>
      <c r="N19" s="152"/>
      <c r="O19" s="152"/>
      <c r="P19" s="176"/>
      <c r="Q19" s="152"/>
      <c r="R19" s="152"/>
      <c r="U19" s="133"/>
    </row>
    <row r="20" ht="20.25" customHeight="1" spans="1:18">
      <c r="A20" s="152"/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74"/>
      <c r="M20" s="152"/>
      <c r="N20" s="152"/>
      <c r="O20" s="152"/>
      <c r="P20" s="176"/>
      <c r="Q20" s="152"/>
      <c r="R20" s="152"/>
    </row>
    <row r="21" ht="20.25" customHeight="1" spans="1:18">
      <c r="A21" s="152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74"/>
      <c r="M21" s="152"/>
      <c r="N21" s="152"/>
      <c r="O21" s="152"/>
      <c r="P21" s="176"/>
      <c r="Q21" s="152"/>
      <c r="R21" s="152"/>
    </row>
    <row r="22" ht="20.25" customHeight="1" spans="1:18">
      <c r="A22" s="152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74"/>
      <c r="M22" s="152"/>
      <c r="N22" s="152"/>
      <c r="O22" s="152"/>
      <c r="P22" s="176"/>
      <c r="Q22" s="152"/>
      <c r="R22" s="152"/>
    </row>
    <row r="23" ht="20.25" customHeight="1" spans="1:18">
      <c r="A23" s="152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74"/>
      <c r="M23" s="152"/>
      <c r="N23" s="152"/>
      <c r="O23" s="152"/>
      <c r="P23" s="176"/>
      <c r="Q23" s="152"/>
      <c r="R23" s="152"/>
    </row>
    <row r="24" ht="20.25" customHeight="1" spans="1:18">
      <c r="A24" s="15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74"/>
      <c r="M24" s="152"/>
      <c r="N24" s="152"/>
      <c r="O24" s="152"/>
      <c r="P24" s="176"/>
      <c r="Q24" s="152"/>
      <c r="R24" s="152"/>
    </row>
    <row r="25" ht="20.25" customHeight="1" spans="1:18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74"/>
      <c r="M25" s="152"/>
      <c r="N25" s="152"/>
      <c r="O25" s="152"/>
      <c r="P25" s="176"/>
      <c r="Q25" s="152"/>
      <c r="R25" s="152"/>
    </row>
    <row r="26" ht="20.25" customHeight="1" spans="1:18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74"/>
      <c r="M26" s="152"/>
      <c r="N26" s="152"/>
      <c r="O26" s="152"/>
      <c r="P26" s="176"/>
      <c r="Q26" s="152"/>
      <c r="R26" s="152"/>
    </row>
    <row r="27" ht="20.25" customHeight="1" spans="1:18">
      <c r="A27" s="152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74"/>
      <c r="M27" s="152"/>
      <c r="N27" s="152"/>
      <c r="O27" s="152"/>
      <c r="P27" s="176"/>
      <c r="Q27" s="152"/>
      <c r="R27" s="152"/>
    </row>
    <row r="28" ht="20.25" customHeight="1" spans="1:18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74"/>
      <c r="M28" s="152"/>
      <c r="N28" s="152"/>
      <c r="O28" s="152"/>
      <c r="P28" s="176"/>
      <c r="Q28" s="152"/>
      <c r="R28" s="152"/>
    </row>
    <row r="29" ht="20.25" customHeight="1" spans="1:18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74"/>
      <c r="M29" s="152"/>
      <c r="N29" s="152"/>
      <c r="O29" s="152"/>
      <c r="P29" s="176"/>
      <c r="Q29" s="152"/>
      <c r="R29" s="152"/>
    </row>
    <row r="30" ht="20.25" customHeight="1" spans="1:18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74"/>
      <c r="M30" s="152"/>
      <c r="N30" s="152"/>
      <c r="O30" s="152"/>
      <c r="P30" s="176"/>
      <c r="Q30" s="152"/>
      <c r="R30" s="152"/>
    </row>
    <row r="31" ht="20.25" customHeight="1" spans="1:18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74"/>
      <c r="M31" s="152"/>
      <c r="N31" s="152"/>
      <c r="O31" s="152"/>
      <c r="P31" s="176"/>
      <c r="Q31" s="152"/>
      <c r="R31" s="152"/>
    </row>
    <row r="32" ht="20.25" customHeight="1" spans="1:18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74"/>
      <c r="M32" s="152"/>
      <c r="N32" s="152"/>
      <c r="O32" s="152"/>
      <c r="P32" s="176"/>
      <c r="Q32" s="152"/>
      <c r="R32" s="152"/>
    </row>
    <row r="33" ht="20.25" customHeight="1" spans="1:18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74"/>
      <c r="M33" s="152"/>
      <c r="N33" s="152"/>
      <c r="O33" s="152"/>
      <c r="P33" s="176"/>
      <c r="Q33" s="152"/>
      <c r="R33" s="152"/>
    </row>
    <row r="34" ht="20.25" customHeight="1" spans="1:18">
      <c r="A34" s="152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74"/>
      <c r="M34" s="152"/>
      <c r="N34" s="152"/>
      <c r="O34" s="152"/>
      <c r="P34" s="176"/>
      <c r="Q34" s="152"/>
      <c r="R34" s="152"/>
    </row>
    <row r="35" ht="20.25" customHeight="1" spans="1:18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74"/>
      <c r="M35" s="152"/>
      <c r="N35" s="152"/>
      <c r="O35" s="152"/>
      <c r="P35" s="176"/>
      <c r="Q35" s="152"/>
      <c r="R35" s="152"/>
    </row>
    <row r="36" ht="20.25" customHeight="1" spans="1:18">
      <c r="A36" s="152"/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74"/>
      <c r="M36" s="152"/>
      <c r="N36" s="152"/>
      <c r="O36" s="152"/>
      <c r="P36" s="176"/>
      <c r="Q36" s="152"/>
      <c r="R36" s="152"/>
    </row>
    <row r="37" ht="20.25" customHeight="1" spans="1:18">
      <c r="A37" s="152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74"/>
      <c r="M37" s="152"/>
      <c r="N37" s="152"/>
      <c r="O37" s="152"/>
      <c r="P37" s="176"/>
      <c r="Q37" s="152"/>
      <c r="R37" s="152"/>
    </row>
    <row r="38" ht="20.25" customHeight="1" spans="1:18">
      <c r="A38" s="152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74"/>
      <c r="M38" s="152"/>
      <c r="N38" s="152"/>
      <c r="O38" s="152"/>
      <c r="P38" s="176"/>
      <c r="Q38" s="152"/>
      <c r="R38" s="152"/>
    </row>
    <row r="39" ht="20.25" customHeight="1" spans="1:18">
      <c r="A39" s="152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74"/>
      <c r="M39" s="152"/>
      <c r="N39" s="152"/>
      <c r="O39" s="152"/>
      <c r="P39" s="176"/>
      <c r="Q39" s="152"/>
      <c r="R39" s="152"/>
    </row>
    <row r="40" ht="20.25" customHeight="1" spans="1:18">
      <c r="A40" s="152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74"/>
      <c r="M40" s="152"/>
      <c r="N40" s="152"/>
      <c r="O40" s="152"/>
      <c r="P40" s="176"/>
      <c r="Q40" s="152"/>
      <c r="R40" s="152"/>
    </row>
    <row r="41" ht="20.25" customHeight="1" spans="1:18">
      <c r="A41" s="152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74"/>
      <c r="M41" s="152"/>
      <c r="N41" s="152"/>
      <c r="O41" s="152"/>
      <c r="P41" s="176"/>
      <c r="Q41" s="152"/>
      <c r="R41" s="152"/>
    </row>
    <row r="42" ht="20.25" customHeight="1" spans="1:18">
      <c r="A42" s="152"/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74"/>
      <c r="M42" s="152"/>
      <c r="N42" s="152"/>
      <c r="O42" s="152"/>
      <c r="P42" s="176"/>
      <c r="Q42" s="152"/>
      <c r="R42" s="152"/>
    </row>
    <row r="43" ht="20.25" customHeight="1" spans="1:18">
      <c r="A43" s="152"/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74"/>
      <c r="M43" s="152"/>
      <c r="N43" s="152"/>
      <c r="O43" s="152"/>
      <c r="P43" s="176"/>
      <c r="Q43" s="152"/>
      <c r="R43" s="152"/>
    </row>
    <row r="44" ht="20.25" customHeight="1" spans="1:18">
      <c r="A44" s="152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74"/>
      <c r="M44" s="152"/>
      <c r="N44" s="152"/>
      <c r="O44" s="152"/>
      <c r="P44" s="176"/>
      <c r="Q44" s="152"/>
      <c r="R44" s="152"/>
    </row>
    <row r="45" ht="20.25" customHeight="1" spans="1:18">
      <c r="A45" s="152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74"/>
      <c r="M45" s="152"/>
      <c r="N45" s="152"/>
      <c r="O45" s="152"/>
      <c r="P45" s="176"/>
      <c r="Q45" s="152"/>
      <c r="R45" s="152"/>
    </row>
    <row r="46" ht="20.25" customHeight="1" spans="1:18">
      <c r="A46" s="152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74"/>
      <c r="M46" s="152"/>
      <c r="N46" s="152"/>
      <c r="O46" s="152"/>
      <c r="P46" s="176"/>
      <c r="Q46" s="152"/>
      <c r="R46" s="152"/>
    </row>
    <row r="47" ht="20.25" customHeight="1" spans="1:18">
      <c r="A47" s="152"/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74"/>
      <c r="M47" s="152"/>
      <c r="N47" s="152"/>
      <c r="O47" s="152"/>
      <c r="P47" s="176"/>
      <c r="Q47" s="152"/>
      <c r="R47" s="152"/>
    </row>
    <row r="48" ht="20.25" customHeight="1" spans="1:18">
      <c r="A48" s="152"/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74"/>
      <c r="M48" s="152"/>
      <c r="N48" s="152"/>
      <c r="O48" s="152"/>
      <c r="P48" s="176"/>
      <c r="Q48" s="152"/>
      <c r="R48" s="152"/>
    </row>
    <row r="49" ht="20.25" customHeight="1" spans="1:18">
      <c r="A49" s="152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74"/>
      <c r="M49" s="152"/>
      <c r="N49" s="152"/>
      <c r="O49" s="152"/>
      <c r="P49" s="176"/>
      <c r="Q49" s="152"/>
      <c r="R49" s="152"/>
    </row>
    <row r="50" ht="20.25" customHeight="1" spans="1:18">
      <c r="A50" s="152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74"/>
      <c r="M50" s="152"/>
      <c r="N50" s="152"/>
      <c r="O50" s="152"/>
      <c r="P50" s="176"/>
      <c r="Q50" s="152"/>
      <c r="R50" s="152"/>
    </row>
    <row r="51" ht="20.25" customHeight="1" spans="1:18">
      <c r="A51" s="152"/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74"/>
      <c r="M51" s="152"/>
      <c r="N51" s="152"/>
      <c r="O51" s="152"/>
      <c r="P51" s="176"/>
      <c r="Q51" s="152"/>
      <c r="R51" s="152"/>
    </row>
    <row r="52" ht="20.25" customHeight="1" spans="1:18">
      <c r="A52" s="152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74"/>
      <c r="M52" s="152"/>
      <c r="N52" s="152"/>
      <c r="O52" s="152"/>
      <c r="P52" s="176"/>
      <c r="Q52" s="152"/>
      <c r="R52" s="152"/>
    </row>
    <row r="53" ht="20.25" customHeight="1" spans="1:18">
      <c r="A53" s="152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74"/>
      <c r="M53" s="152"/>
      <c r="N53" s="152"/>
      <c r="O53" s="152"/>
      <c r="P53" s="176"/>
      <c r="Q53" s="152"/>
      <c r="R53" s="152"/>
    </row>
    <row r="54" ht="20.25" customHeight="1" spans="1:18">
      <c r="A54" s="152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74"/>
      <c r="M54" s="152"/>
      <c r="N54" s="152"/>
      <c r="O54" s="152"/>
      <c r="P54" s="176"/>
      <c r="Q54" s="152"/>
      <c r="R54" s="152"/>
    </row>
    <row r="55" ht="20.25" customHeight="1" spans="1:18">
      <c r="A55" s="152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74"/>
      <c r="M55" s="152"/>
      <c r="N55" s="152"/>
      <c r="O55" s="152"/>
      <c r="P55" s="176"/>
      <c r="Q55" s="152"/>
      <c r="R55" s="152"/>
    </row>
    <row r="56" ht="20.25" customHeight="1" spans="1:18">
      <c r="A56" s="152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74"/>
      <c r="M56" s="152"/>
      <c r="N56" s="152"/>
      <c r="O56" s="152"/>
      <c r="P56" s="176"/>
      <c r="Q56" s="152"/>
      <c r="R56" s="152"/>
    </row>
    <row r="57" ht="20.25" customHeight="1" spans="1:18">
      <c r="A57" s="152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74"/>
      <c r="M57" s="152"/>
      <c r="N57" s="152"/>
      <c r="O57" s="152"/>
      <c r="P57" s="176"/>
      <c r="Q57" s="152"/>
      <c r="R57" s="152"/>
    </row>
    <row r="58" ht="20.25" customHeight="1" spans="1:18">
      <c r="A58" s="152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74"/>
      <c r="M58" s="152"/>
      <c r="N58" s="152"/>
      <c r="O58" s="152"/>
      <c r="P58" s="176"/>
      <c r="Q58" s="152"/>
      <c r="R58" s="152"/>
    </row>
    <row r="59" ht="20.25" customHeight="1" spans="1:18">
      <c r="A59" s="152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74"/>
      <c r="M59" s="152"/>
      <c r="N59" s="152"/>
      <c r="O59" s="152"/>
      <c r="P59" s="176"/>
      <c r="Q59" s="152"/>
      <c r="R59" s="152"/>
    </row>
    <row r="60" ht="20.25" customHeight="1" spans="1:18">
      <c r="A60" s="152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74"/>
      <c r="M60" s="152"/>
      <c r="N60" s="152"/>
      <c r="O60" s="152"/>
      <c r="P60" s="176"/>
      <c r="Q60" s="152"/>
      <c r="R60" s="152"/>
    </row>
    <row r="61" ht="20.25" customHeight="1" spans="1:18">
      <c r="A61" s="152"/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74"/>
      <c r="M61" s="152"/>
      <c r="N61" s="152"/>
      <c r="O61" s="152"/>
      <c r="P61" s="176"/>
      <c r="Q61" s="152"/>
      <c r="R61" s="152"/>
    </row>
    <row r="62" ht="20.25" customHeight="1" spans="1:18">
      <c r="A62" s="152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74"/>
      <c r="M62" s="152"/>
      <c r="N62" s="152"/>
      <c r="O62" s="152"/>
      <c r="P62" s="176"/>
      <c r="Q62" s="152"/>
      <c r="R62" s="152"/>
    </row>
    <row r="63" ht="20.25" customHeight="1" spans="1:18">
      <c r="A63" s="152"/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74"/>
      <c r="M63" s="152"/>
      <c r="N63" s="152"/>
      <c r="O63" s="152"/>
      <c r="P63" s="176"/>
      <c r="Q63" s="152"/>
      <c r="R63" s="152"/>
    </row>
    <row r="64" ht="20.25" customHeight="1" spans="1:18">
      <c r="A64" s="152"/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74"/>
      <c r="M64" s="152"/>
      <c r="N64" s="152"/>
      <c r="O64" s="152"/>
      <c r="P64" s="176"/>
      <c r="Q64" s="152"/>
      <c r="R64" s="152"/>
    </row>
    <row r="65" ht="20.25" customHeight="1" spans="1:18">
      <c r="A65" s="152"/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74"/>
      <c r="M65" s="152"/>
      <c r="N65" s="152"/>
      <c r="O65" s="152"/>
      <c r="P65" s="176"/>
      <c r="Q65" s="152"/>
      <c r="R65" s="152"/>
    </row>
    <row r="66" ht="20.25" customHeight="1" spans="1:18">
      <c r="A66" s="152"/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74"/>
      <c r="M66" s="152"/>
      <c r="N66" s="152"/>
      <c r="O66" s="152"/>
      <c r="P66" s="176"/>
      <c r="Q66" s="152"/>
      <c r="R66" s="152"/>
    </row>
    <row r="67" ht="20.25" customHeight="1" spans="1:18">
      <c r="A67" s="152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74"/>
      <c r="M67" s="152"/>
      <c r="N67" s="152"/>
      <c r="O67" s="152"/>
      <c r="P67" s="176"/>
      <c r="Q67" s="152"/>
      <c r="R67" s="152"/>
    </row>
    <row r="68" ht="20.25" customHeight="1" spans="1:18">
      <c r="A68" s="152"/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74"/>
      <c r="M68" s="152"/>
      <c r="N68" s="152"/>
      <c r="O68" s="152"/>
      <c r="P68" s="176"/>
      <c r="Q68" s="152"/>
      <c r="R68" s="152"/>
    </row>
    <row r="69" ht="20.25" customHeight="1" spans="1:18">
      <c r="A69" s="152"/>
      <c r="B69" s="152"/>
      <c r="C69" s="152"/>
      <c r="D69" s="152"/>
      <c r="E69" s="152"/>
      <c r="F69" s="152"/>
      <c r="G69" s="152"/>
      <c r="H69" s="152"/>
      <c r="I69" s="152"/>
      <c r="J69" s="152"/>
      <c r="K69" s="152"/>
      <c r="L69" s="174"/>
      <c r="M69" s="152"/>
      <c r="N69" s="152"/>
      <c r="O69" s="152"/>
      <c r="P69" s="176"/>
      <c r="Q69" s="152"/>
      <c r="R69" s="152"/>
    </row>
    <row r="70" ht="20.25" customHeight="1" spans="1:18">
      <c r="A70" s="152"/>
      <c r="B70" s="152"/>
      <c r="C70" s="152"/>
      <c r="D70" s="152"/>
      <c r="E70" s="152"/>
      <c r="F70" s="152"/>
      <c r="G70" s="152"/>
      <c r="H70" s="152"/>
      <c r="I70" s="152"/>
      <c r="J70" s="152"/>
      <c r="K70" s="152"/>
      <c r="L70" s="174"/>
      <c r="M70" s="152"/>
      <c r="N70" s="152"/>
      <c r="O70" s="152"/>
      <c r="P70" s="176"/>
      <c r="Q70" s="152"/>
      <c r="R70" s="152"/>
    </row>
    <row r="71" ht="20.25" customHeight="1" spans="1:18">
      <c r="A71" s="152"/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74"/>
      <c r="M71" s="152"/>
      <c r="N71" s="152"/>
      <c r="O71" s="152"/>
      <c r="P71" s="176"/>
      <c r="Q71" s="152"/>
      <c r="R71" s="152"/>
    </row>
    <row r="72" ht="20.25" customHeight="1" spans="1:18">
      <c r="A72" s="152"/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74"/>
      <c r="M72" s="152"/>
      <c r="N72" s="152"/>
      <c r="O72" s="152"/>
      <c r="P72" s="176"/>
      <c r="Q72" s="152"/>
      <c r="R72" s="152"/>
    </row>
    <row r="73" ht="20.25" customHeight="1" spans="1:18">
      <c r="A73" s="152"/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74"/>
      <c r="M73" s="152"/>
      <c r="N73" s="152"/>
      <c r="O73" s="152"/>
      <c r="P73" s="176"/>
      <c r="Q73" s="152"/>
      <c r="R73" s="152"/>
    </row>
    <row r="74" ht="20.25" customHeight="1" spans="1:18">
      <c r="A74" s="152"/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74"/>
      <c r="M74" s="152"/>
      <c r="N74" s="152"/>
      <c r="O74" s="152"/>
      <c r="P74" s="176"/>
      <c r="Q74" s="152"/>
      <c r="R74" s="152"/>
    </row>
    <row r="75" ht="20.25" customHeight="1" spans="1:18">
      <c r="A75" s="152"/>
      <c r="B75" s="152"/>
      <c r="C75" s="152"/>
      <c r="D75" s="152"/>
      <c r="E75" s="152"/>
      <c r="F75" s="152"/>
      <c r="G75" s="152"/>
      <c r="H75" s="152"/>
      <c r="I75" s="152"/>
      <c r="J75" s="152"/>
      <c r="K75" s="152"/>
      <c r="L75" s="174"/>
      <c r="M75" s="152"/>
      <c r="N75" s="152"/>
      <c r="O75" s="152"/>
      <c r="P75" s="176"/>
      <c r="Q75" s="152"/>
      <c r="R75" s="152"/>
    </row>
    <row r="76" ht="20.25" customHeight="1" spans="1:18">
      <c r="A76" s="152"/>
      <c r="B76" s="152"/>
      <c r="C76" s="152"/>
      <c r="D76" s="152"/>
      <c r="E76" s="152"/>
      <c r="F76" s="152"/>
      <c r="G76" s="152"/>
      <c r="H76" s="152"/>
      <c r="I76" s="152"/>
      <c r="J76" s="152"/>
      <c r="K76" s="152"/>
      <c r="L76" s="174"/>
      <c r="M76" s="152"/>
      <c r="N76" s="152"/>
      <c r="O76" s="152"/>
      <c r="P76" s="176"/>
      <c r="Q76" s="152"/>
      <c r="R76" s="152"/>
    </row>
    <row r="77" ht="20.25" customHeight="1" spans="1:18">
      <c r="A77" s="152"/>
      <c r="B77" s="152"/>
      <c r="C77" s="152"/>
      <c r="D77" s="152"/>
      <c r="E77" s="152"/>
      <c r="F77" s="152"/>
      <c r="G77" s="152"/>
      <c r="H77" s="152"/>
      <c r="I77" s="152"/>
      <c r="J77" s="152"/>
      <c r="K77" s="152"/>
      <c r="L77" s="174"/>
      <c r="M77" s="152"/>
      <c r="N77" s="152"/>
      <c r="O77" s="152"/>
      <c r="P77" s="176"/>
      <c r="Q77" s="152"/>
      <c r="R77" s="152"/>
    </row>
    <row r="78" ht="20.25" customHeight="1" spans="1:18">
      <c r="A78" s="152"/>
      <c r="B78" s="152"/>
      <c r="C78" s="152"/>
      <c r="D78" s="152"/>
      <c r="E78" s="152"/>
      <c r="F78" s="152"/>
      <c r="G78" s="152"/>
      <c r="H78" s="152"/>
      <c r="I78" s="152"/>
      <c r="J78" s="152"/>
      <c r="K78" s="152"/>
      <c r="L78" s="174"/>
      <c r="M78" s="152"/>
      <c r="N78" s="152"/>
      <c r="O78" s="152"/>
      <c r="P78" s="176"/>
      <c r="Q78" s="152"/>
      <c r="R78" s="152"/>
    </row>
    <row r="79" ht="20.25" customHeight="1" spans="1:18">
      <c r="A79" s="152"/>
      <c r="B79" s="152"/>
      <c r="C79" s="152"/>
      <c r="D79" s="152"/>
      <c r="E79" s="152"/>
      <c r="F79" s="152"/>
      <c r="G79" s="152"/>
      <c r="H79" s="152"/>
      <c r="I79" s="152"/>
      <c r="J79" s="152"/>
      <c r="K79" s="152"/>
      <c r="L79" s="174"/>
      <c r="M79" s="152"/>
      <c r="N79" s="152"/>
      <c r="O79" s="152"/>
      <c r="P79" s="176"/>
      <c r="Q79" s="152"/>
      <c r="R79" s="152"/>
    </row>
    <row r="80" ht="20.25" customHeight="1" spans="1:18">
      <c r="A80" s="152"/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74"/>
      <c r="M80" s="152"/>
      <c r="N80" s="152"/>
      <c r="O80" s="152"/>
      <c r="P80" s="176"/>
      <c r="Q80" s="152"/>
      <c r="R80" s="152"/>
    </row>
    <row r="81" ht="20.25" customHeight="1" spans="1:18">
      <c r="A81" s="152"/>
      <c r="B81" s="152"/>
      <c r="C81" s="152"/>
      <c r="D81" s="152"/>
      <c r="E81" s="152"/>
      <c r="F81" s="152"/>
      <c r="G81" s="152"/>
      <c r="H81" s="152"/>
      <c r="I81" s="152"/>
      <c r="J81" s="152"/>
      <c r="K81" s="152"/>
      <c r="L81" s="174"/>
      <c r="M81" s="152"/>
      <c r="N81" s="152"/>
      <c r="O81" s="152"/>
      <c r="P81" s="176"/>
      <c r="Q81" s="152"/>
      <c r="R81" s="152"/>
    </row>
    <row r="82" ht="20.25" customHeight="1" spans="1:18">
      <c r="A82" s="152"/>
      <c r="B82" s="152"/>
      <c r="C82" s="152"/>
      <c r="D82" s="152"/>
      <c r="E82" s="152"/>
      <c r="F82" s="152"/>
      <c r="G82" s="152"/>
      <c r="H82" s="152"/>
      <c r="I82" s="152"/>
      <c r="J82" s="152"/>
      <c r="K82" s="152"/>
      <c r="L82" s="174"/>
      <c r="M82" s="152"/>
      <c r="N82" s="152"/>
      <c r="O82" s="152"/>
      <c r="P82" s="176"/>
      <c r="Q82" s="152"/>
      <c r="R82" s="152"/>
    </row>
    <row r="83" ht="20.25" customHeight="1" spans="1:18">
      <c r="A83" s="152"/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74"/>
      <c r="M83" s="152"/>
      <c r="N83" s="152"/>
      <c r="O83" s="152"/>
      <c r="P83" s="176"/>
      <c r="Q83" s="152"/>
      <c r="R83" s="152"/>
    </row>
    <row r="84" ht="20.25" customHeight="1" spans="1:18">
      <c r="A84" s="152"/>
      <c r="B84" s="152"/>
      <c r="C84" s="152"/>
      <c r="D84" s="152"/>
      <c r="E84" s="152"/>
      <c r="F84" s="152"/>
      <c r="G84" s="152"/>
      <c r="H84" s="152"/>
      <c r="I84" s="152"/>
      <c r="J84" s="152"/>
      <c r="K84" s="152"/>
      <c r="L84" s="174"/>
      <c r="M84" s="152"/>
      <c r="N84" s="152"/>
      <c r="O84" s="152"/>
      <c r="P84" s="176"/>
      <c r="Q84" s="152"/>
      <c r="R84" s="152"/>
    </row>
    <row r="85" ht="20.25" customHeight="1" spans="1:18">
      <c r="A85" s="152"/>
      <c r="B85" s="152"/>
      <c r="C85" s="152"/>
      <c r="D85" s="152"/>
      <c r="E85" s="152"/>
      <c r="F85" s="152"/>
      <c r="G85" s="152"/>
      <c r="H85" s="152"/>
      <c r="I85" s="152"/>
      <c r="J85" s="152"/>
      <c r="K85" s="152"/>
      <c r="L85" s="174"/>
      <c r="M85" s="152"/>
      <c r="N85" s="152"/>
      <c r="O85" s="152"/>
      <c r="P85" s="176"/>
      <c r="Q85" s="152"/>
      <c r="R85" s="152"/>
    </row>
    <row r="86" ht="20.25" customHeight="1" spans="1:18">
      <c r="A86" s="152"/>
      <c r="B86" s="152"/>
      <c r="C86" s="152"/>
      <c r="D86" s="152"/>
      <c r="E86" s="152"/>
      <c r="F86" s="152"/>
      <c r="G86" s="152"/>
      <c r="H86" s="152"/>
      <c r="I86" s="152"/>
      <c r="J86" s="152"/>
      <c r="K86" s="152"/>
      <c r="L86" s="174"/>
      <c r="M86" s="152"/>
      <c r="N86" s="152"/>
      <c r="O86" s="152"/>
      <c r="P86" s="176"/>
      <c r="Q86" s="152"/>
      <c r="R86" s="152"/>
    </row>
    <row r="87" ht="20.25" customHeight="1" spans="1:18">
      <c r="A87" s="152"/>
      <c r="B87" s="152"/>
      <c r="C87" s="152"/>
      <c r="D87" s="152"/>
      <c r="E87" s="152"/>
      <c r="F87" s="152"/>
      <c r="G87" s="152"/>
      <c r="H87" s="152"/>
      <c r="I87" s="152"/>
      <c r="J87" s="152"/>
      <c r="K87" s="152"/>
      <c r="L87" s="174"/>
      <c r="M87" s="152"/>
      <c r="N87" s="152"/>
      <c r="O87" s="152"/>
      <c r="P87" s="176"/>
      <c r="Q87" s="152"/>
      <c r="R87" s="152"/>
    </row>
    <row r="88" ht="20.25" customHeight="1" spans="1:18">
      <c r="A88" s="152"/>
      <c r="B88" s="152"/>
      <c r="C88" s="152"/>
      <c r="D88" s="152"/>
      <c r="E88" s="152"/>
      <c r="F88" s="152"/>
      <c r="G88" s="152"/>
      <c r="H88" s="152"/>
      <c r="I88" s="152"/>
      <c r="J88" s="152"/>
      <c r="K88" s="152"/>
      <c r="L88" s="174"/>
      <c r="M88" s="152"/>
      <c r="N88" s="152"/>
      <c r="O88" s="152"/>
      <c r="P88" s="176"/>
      <c r="Q88" s="152"/>
      <c r="R88" s="152"/>
    </row>
    <row r="89" ht="20.25" customHeight="1" spans="1:18">
      <c r="A89" s="152"/>
      <c r="B89" s="152"/>
      <c r="C89" s="152"/>
      <c r="D89" s="152"/>
      <c r="E89" s="152"/>
      <c r="F89" s="152"/>
      <c r="G89" s="152"/>
      <c r="H89" s="152"/>
      <c r="I89" s="152"/>
      <c r="J89" s="152"/>
      <c r="K89" s="152"/>
      <c r="L89" s="174"/>
      <c r="M89" s="152"/>
      <c r="N89" s="152"/>
      <c r="O89" s="152"/>
      <c r="P89" s="176"/>
      <c r="Q89" s="152"/>
      <c r="R89" s="152"/>
    </row>
    <row r="90" ht="20.25" customHeight="1" spans="1:18">
      <c r="A90" s="152"/>
      <c r="B90" s="152"/>
      <c r="C90" s="152"/>
      <c r="D90" s="152"/>
      <c r="E90" s="152"/>
      <c r="F90" s="152"/>
      <c r="G90" s="152"/>
      <c r="H90" s="152"/>
      <c r="I90" s="152"/>
      <c r="J90" s="152"/>
      <c r="K90" s="152"/>
      <c r="L90" s="174"/>
      <c r="M90" s="152"/>
      <c r="N90" s="152"/>
      <c r="O90" s="152"/>
      <c r="P90" s="176"/>
      <c r="Q90" s="152"/>
      <c r="R90" s="152"/>
    </row>
    <row r="91" ht="20.25" customHeight="1" spans="1:18">
      <c r="A91" s="152"/>
      <c r="B91" s="152"/>
      <c r="C91" s="152"/>
      <c r="D91" s="152"/>
      <c r="E91" s="152"/>
      <c r="F91" s="152"/>
      <c r="G91" s="152"/>
      <c r="H91" s="152"/>
      <c r="I91" s="152"/>
      <c r="J91" s="152"/>
      <c r="K91" s="152"/>
      <c r="L91" s="174"/>
      <c r="M91" s="152"/>
      <c r="N91" s="152"/>
      <c r="O91" s="152"/>
      <c r="P91" s="176"/>
      <c r="Q91" s="152"/>
      <c r="R91" s="152"/>
    </row>
    <row r="92" ht="20.25" customHeight="1" spans="1:18">
      <c r="A92" s="152"/>
      <c r="B92" s="152"/>
      <c r="C92" s="152"/>
      <c r="D92" s="152"/>
      <c r="E92" s="152"/>
      <c r="F92" s="152"/>
      <c r="G92" s="152"/>
      <c r="H92" s="152"/>
      <c r="I92" s="152"/>
      <c r="J92" s="152"/>
      <c r="K92" s="152"/>
      <c r="L92" s="174"/>
      <c r="M92" s="152"/>
      <c r="N92" s="152"/>
      <c r="O92" s="152"/>
      <c r="P92" s="176"/>
      <c r="Q92" s="152"/>
      <c r="R92" s="152"/>
    </row>
    <row r="93" ht="20.25" customHeight="1" spans="1:18">
      <c r="A93" s="152"/>
      <c r="B93" s="152"/>
      <c r="C93" s="152"/>
      <c r="D93" s="152"/>
      <c r="E93" s="152"/>
      <c r="F93" s="152"/>
      <c r="G93" s="152"/>
      <c r="H93" s="152"/>
      <c r="I93" s="152"/>
      <c r="J93" s="152"/>
      <c r="K93" s="152"/>
      <c r="L93" s="174"/>
      <c r="M93" s="152"/>
      <c r="N93" s="152"/>
      <c r="O93" s="152"/>
      <c r="P93" s="176"/>
      <c r="Q93" s="152"/>
      <c r="R93" s="152"/>
    </row>
    <row r="94" ht="20.25" customHeight="1" spans="1:18">
      <c r="A94" s="152"/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74"/>
      <c r="M94" s="152"/>
      <c r="N94" s="152"/>
      <c r="O94" s="152"/>
      <c r="P94" s="176"/>
      <c r="Q94" s="152"/>
      <c r="R94" s="152"/>
    </row>
    <row r="95" ht="20.25" customHeight="1" spans="1:18">
      <c r="A95" s="152"/>
      <c r="B95" s="152"/>
      <c r="C95" s="152"/>
      <c r="D95" s="152"/>
      <c r="E95" s="152"/>
      <c r="F95" s="152"/>
      <c r="G95" s="152"/>
      <c r="H95" s="152"/>
      <c r="I95" s="152"/>
      <c r="J95" s="152"/>
      <c r="K95" s="152"/>
      <c r="L95" s="174"/>
      <c r="M95" s="152"/>
      <c r="N95" s="152"/>
      <c r="O95" s="152"/>
      <c r="P95" s="176"/>
      <c r="Q95" s="152"/>
      <c r="R95" s="152"/>
    </row>
    <row r="96" ht="20.25" customHeight="1" spans="1:18">
      <c r="A96" s="152"/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74"/>
      <c r="M96" s="152"/>
      <c r="N96" s="152"/>
      <c r="O96" s="152"/>
      <c r="P96" s="176"/>
      <c r="Q96" s="152"/>
      <c r="R96" s="152"/>
    </row>
    <row r="97" ht="20.25" customHeight="1" spans="1:18">
      <c r="A97" s="152"/>
      <c r="B97" s="152"/>
      <c r="C97" s="152"/>
      <c r="D97" s="152"/>
      <c r="E97" s="152"/>
      <c r="F97" s="152"/>
      <c r="G97" s="152"/>
      <c r="H97" s="152"/>
      <c r="I97" s="152"/>
      <c r="J97" s="152"/>
      <c r="K97" s="152"/>
      <c r="L97" s="174"/>
      <c r="M97" s="152"/>
      <c r="N97" s="152"/>
      <c r="O97" s="152"/>
      <c r="P97" s="176"/>
      <c r="Q97" s="152"/>
      <c r="R97" s="152"/>
    </row>
    <row r="98" ht="20.25" customHeight="1" spans="1:18">
      <c r="A98" s="152"/>
      <c r="B98" s="152"/>
      <c r="C98" s="152"/>
      <c r="D98" s="152"/>
      <c r="E98" s="152"/>
      <c r="F98" s="152"/>
      <c r="G98" s="152"/>
      <c r="H98" s="152"/>
      <c r="I98" s="152"/>
      <c r="J98" s="152"/>
      <c r="K98" s="152"/>
      <c r="L98" s="174"/>
      <c r="M98" s="152"/>
      <c r="N98" s="152"/>
      <c r="O98" s="152"/>
      <c r="P98" s="176"/>
      <c r="Q98" s="152"/>
      <c r="R98" s="152"/>
    </row>
    <row r="99" ht="20.25" customHeight="1" spans="1:18">
      <c r="A99" s="152"/>
      <c r="B99" s="152"/>
      <c r="C99" s="152"/>
      <c r="D99" s="152"/>
      <c r="E99" s="152"/>
      <c r="F99" s="152"/>
      <c r="G99" s="152"/>
      <c r="H99" s="152"/>
      <c r="I99" s="152"/>
      <c r="J99" s="152"/>
      <c r="K99" s="152"/>
      <c r="L99" s="174"/>
      <c r="M99" s="152"/>
      <c r="N99" s="152"/>
      <c r="O99" s="152"/>
      <c r="P99" s="176"/>
      <c r="Q99" s="152"/>
      <c r="R99" s="152"/>
    </row>
    <row r="100" ht="20.25" customHeight="1" spans="1:18">
      <c r="A100" s="152"/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  <c r="L100" s="174"/>
      <c r="M100" s="152"/>
      <c r="N100" s="152"/>
      <c r="O100" s="152"/>
      <c r="P100" s="176"/>
      <c r="Q100" s="152"/>
      <c r="R100" s="152"/>
    </row>
    <row r="101" ht="20.25" customHeight="1" spans="1:18">
      <c r="A101" s="152"/>
      <c r="B101" s="152"/>
      <c r="C101" s="152"/>
      <c r="D101" s="152"/>
      <c r="E101" s="152"/>
      <c r="F101" s="152"/>
      <c r="G101" s="152"/>
      <c r="H101" s="152"/>
      <c r="I101" s="152"/>
      <c r="J101" s="152"/>
      <c r="K101" s="152"/>
      <c r="L101" s="174"/>
      <c r="M101" s="152"/>
      <c r="N101" s="152"/>
      <c r="O101" s="152"/>
      <c r="P101" s="176"/>
      <c r="Q101" s="152"/>
      <c r="R101" s="152"/>
    </row>
    <row r="102" ht="20.25" customHeight="1" spans="1:18">
      <c r="A102" s="152"/>
      <c r="B102" s="152"/>
      <c r="C102" s="152"/>
      <c r="D102" s="152"/>
      <c r="E102" s="152"/>
      <c r="F102" s="152"/>
      <c r="G102" s="152"/>
      <c r="H102" s="152"/>
      <c r="I102" s="152"/>
      <c r="J102" s="152"/>
      <c r="K102" s="152"/>
      <c r="L102" s="174"/>
      <c r="M102" s="152"/>
      <c r="N102" s="152"/>
      <c r="O102" s="152"/>
      <c r="P102" s="176"/>
      <c r="Q102" s="152"/>
      <c r="R102" s="152"/>
    </row>
    <row r="103" ht="20.25" customHeight="1" spans="1:18">
      <c r="A103" s="152"/>
      <c r="B103" s="152"/>
      <c r="C103" s="152"/>
      <c r="D103" s="152"/>
      <c r="E103" s="152"/>
      <c r="F103" s="152"/>
      <c r="G103" s="152"/>
      <c r="H103" s="152"/>
      <c r="I103" s="152"/>
      <c r="J103" s="152"/>
      <c r="K103" s="152"/>
      <c r="L103" s="174"/>
      <c r="M103" s="152"/>
      <c r="N103" s="152"/>
      <c r="O103" s="152"/>
      <c r="P103" s="176"/>
      <c r="Q103" s="152"/>
      <c r="R103" s="152"/>
    </row>
    <row r="104" ht="20.25" customHeight="1" spans="1:18">
      <c r="A104" s="152"/>
      <c r="B104" s="152"/>
      <c r="C104" s="152"/>
      <c r="D104" s="152"/>
      <c r="E104" s="152"/>
      <c r="F104" s="152"/>
      <c r="G104" s="152"/>
      <c r="H104" s="152"/>
      <c r="I104" s="152"/>
      <c r="J104" s="152"/>
      <c r="K104" s="152"/>
      <c r="L104" s="174"/>
      <c r="M104" s="152"/>
      <c r="N104" s="152"/>
      <c r="O104" s="152"/>
      <c r="P104" s="176"/>
      <c r="Q104" s="152"/>
      <c r="R104" s="152"/>
    </row>
    <row r="105" ht="20.25" customHeight="1" spans="1:18">
      <c r="A105" s="152"/>
      <c r="B105" s="152"/>
      <c r="C105" s="152"/>
      <c r="D105" s="152"/>
      <c r="E105" s="152"/>
      <c r="F105" s="152"/>
      <c r="G105" s="152"/>
      <c r="H105" s="152"/>
      <c r="I105" s="152"/>
      <c r="J105" s="152"/>
      <c r="K105" s="152"/>
      <c r="L105" s="174"/>
      <c r="M105" s="152"/>
      <c r="N105" s="152"/>
      <c r="O105" s="152"/>
      <c r="P105" s="176"/>
      <c r="Q105" s="152"/>
      <c r="R105" s="152"/>
    </row>
    <row r="106" ht="20.25" customHeight="1" spans="1:18">
      <c r="A106" s="152"/>
      <c r="B106" s="152"/>
      <c r="C106" s="152"/>
      <c r="D106" s="152"/>
      <c r="E106" s="152"/>
      <c r="F106" s="152"/>
      <c r="G106" s="152"/>
      <c r="H106" s="152"/>
      <c r="I106" s="152"/>
      <c r="J106" s="152"/>
      <c r="K106" s="152"/>
      <c r="L106" s="174"/>
      <c r="M106" s="152"/>
      <c r="N106" s="152"/>
      <c r="O106" s="152"/>
      <c r="P106" s="176"/>
      <c r="Q106" s="152"/>
      <c r="R106" s="152"/>
    </row>
    <row r="107" ht="20.25" customHeight="1" spans="1:18">
      <c r="A107" s="152"/>
      <c r="B107" s="152"/>
      <c r="C107" s="152"/>
      <c r="D107" s="152"/>
      <c r="E107" s="152"/>
      <c r="F107" s="152"/>
      <c r="G107" s="152"/>
      <c r="H107" s="152"/>
      <c r="I107" s="152"/>
      <c r="J107" s="152"/>
      <c r="K107" s="152"/>
      <c r="L107" s="174"/>
      <c r="M107" s="152"/>
      <c r="N107" s="152"/>
      <c r="O107" s="152"/>
      <c r="P107" s="176"/>
      <c r="Q107" s="152"/>
      <c r="R107" s="152"/>
    </row>
    <row r="108" ht="20.25" customHeight="1" spans="1:18">
      <c r="A108" s="152"/>
      <c r="B108" s="152"/>
      <c r="C108" s="152"/>
      <c r="D108" s="152"/>
      <c r="E108" s="152"/>
      <c r="F108" s="152"/>
      <c r="G108" s="152"/>
      <c r="H108" s="152"/>
      <c r="I108" s="152"/>
      <c r="J108" s="152"/>
      <c r="K108" s="152"/>
      <c r="L108" s="174"/>
      <c r="M108" s="152"/>
      <c r="N108" s="152"/>
      <c r="O108" s="152"/>
      <c r="P108" s="176"/>
      <c r="Q108" s="152"/>
      <c r="R108" s="152"/>
    </row>
    <row r="109" ht="20.25" customHeight="1" spans="1:18">
      <c r="A109" s="152"/>
      <c r="B109" s="152"/>
      <c r="C109" s="152"/>
      <c r="D109" s="152"/>
      <c r="E109" s="152"/>
      <c r="F109" s="152"/>
      <c r="G109" s="152"/>
      <c r="H109" s="152"/>
      <c r="I109" s="152"/>
      <c r="J109" s="152"/>
      <c r="K109" s="152"/>
      <c r="L109" s="174"/>
      <c r="M109" s="152"/>
      <c r="N109" s="152"/>
      <c r="O109" s="152"/>
      <c r="P109" s="176"/>
      <c r="Q109" s="152"/>
      <c r="R109" s="152"/>
    </row>
    <row r="110" ht="20.25" customHeight="1" spans="1:18">
      <c r="A110" s="152"/>
      <c r="B110" s="152"/>
      <c r="C110" s="152"/>
      <c r="D110" s="152"/>
      <c r="E110" s="152"/>
      <c r="F110" s="152"/>
      <c r="G110" s="152"/>
      <c r="H110" s="152"/>
      <c r="I110" s="152"/>
      <c r="J110" s="152"/>
      <c r="K110" s="152"/>
      <c r="L110" s="174"/>
      <c r="M110" s="152"/>
      <c r="N110" s="152"/>
      <c r="O110" s="152"/>
      <c r="P110" s="176"/>
      <c r="Q110" s="152"/>
      <c r="R110" s="152"/>
    </row>
    <row r="111" ht="20.25" customHeight="1" spans="1:18">
      <c r="A111" s="152"/>
      <c r="B111" s="152"/>
      <c r="C111" s="152"/>
      <c r="D111" s="152"/>
      <c r="E111" s="152"/>
      <c r="F111" s="152"/>
      <c r="G111" s="152"/>
      <c r="H111" s="152"/>
      <c r="I111" s="152"/>
      <c r="J111" s="152"/>
      <c r="K111" s="152"/>
      <c r="L111" s="174"/>
      <c r="M111" s="152"/>
      <c r="N111" s="152"/>
      <c r="O111" s="152"/>
      <c r="P111" s="176"/>
      <c r="Q111" s="152"/>
      <c r="R111" s="152"/>
    </row>
    <row r="112" ht="20.25" customHeight="1" spans="1:18">
      <c r="A112" s="152"/>
      <c r="B112" s="152"/>
      <c r="C112" s="152"/>
      <c r="D112" s="152"/>
      <c r="E112" s="152"/>
      <c r="F112" s="152"/>
      <c r="G112" s="152"/>
      <c r="H112" s="152"/>
      <c r="I112" s="152"/>
      <c r="J112" s="152"/>
      <c r="K112" s="152"/>
      <c r="L112" s="174"/>
      <c r="M112" s="152"/>
      <c r="N112" s="152"/>
      <c r="O112" s="152"/>
      <c r="P112" s="176"/>
      <c r="Q112" s="152"/>
      <c r="R112" s="152"/>
    </row>
    <row r="113" ht="20.25" customHeight="1" spans="1:18">
      <c r="A113" s="152"/>
      <c r="B113" s="152"/>
      <c r="C113" s="152"/>
      <c r="D113" s="152"/>
      <c r="E113" s="152"/>
      <c r="F113" s="152"/>
      <c r="G113" s="152"/>
      <c r="H113" s="152"/>
      <c r="I113" s="152"/>
      <c r="J113" s="152"/>
      <c r="K113" s="152"/>
      <c r="L113" s="174"/>
      <c r="M113" s="152"/>
      <c r="N113" s="152"/>
      <c r="O113" s="152"/>
      <c r="P113" s="176"/>
      <c r="Q113" s="152"/>
      <c r="R113" s="152"/>
    </row>
    <row r="114" ht="20.25" customHeight="1" spans="1:18">
      <c r="A114" s="152"/>
      <c r="B114" s="152"/>
      <c r="C114" s="152"/>
      <c r="D114" s="152"/>
      <c r="E114" s="152"/>
      <c r="F114" s="152"/>
      <c r="G114" s="152"/>
      <c r="H114" s="152"/>
      <c r="I114" s="152"/>
      <c r="J114" s="152"/>
      <c r="K114" s="152"/>
      <c r="L114" s="174"/>
      <c r="M114" s="152"/>
      <c r="N114" s="152"/>
      <c r="O114" s="152"/>
      <c r="P114" s="176"/>
      <c r="Q114" s="152"/>
      <c r="R114" s="152"/>
    </row>
    <row r="115" ht="20.25" customHeight="1" spans="1:18">
      <c r="A115" s="152"/>
      <c r="B115" s="152"/>
      <c r="C115" s="152"/>
      <c r="D115" s="152"/>
      <c r="E115" s="152"/>
      <c r="F115" s="152"/>
      <c r="G115" s="152"/>
      <c r="H115" s="152"/>
      <c r="I115" s="152"/>
      <c r="J115" s="152"/>
      <c r="K115" s="152"/>
      <c r="L115" s="174"/>
      <c r="M115" s="152"/>
      <c r="N115" s="152"/>
      <c r="O115" s="152"/>
      <c r="P115" s="176"/>
      <c r="Q115" s="152"/>
      <c r="R115" s="152"/>
    </row>
    <row r="116" ht="20.25" customHeight="1" spans="1:18">
      <c r="A116" s="152"/>
      <c r="B116" s="152"/>
      <c r="C116" s="152"/>
      <c r="D116" s="152"/>
      <c r="E116" s="152"/>
      <c r="F116" s="152"/>
      <c r="G116" s="152"/>
      <c r="H116" s="152"/>
      <c r="I116" s="152"/>
      <c r="J116" s="152"/>
      <c r="K116" s="152"/>
      <c r="L116" s="174"/>
      <c r="M116" s="152"/>
      <c r="N116" s="152"/>
      <c r="O116" s="152"/>
      <c r="P116" s="176"/>
      <c r="Q116" s="152"/>
      <c r="R116" s="152"/>
    </row>
    <row r="117" ht="20.25" customHeight="1" spans="1:18">
      <c r="A117" s="152"/>
      <c r="B117" s="152"/>
      <c r="C117" s="152"/>
      <c r="D117" s="152"/>
      <c r="E117" s="152"/>
      <c r="F117" s="152"/>
      <c r="G117" s="152"/>
      <c r="H117" s="152"/>
      <c r="I117" s="152"/>
      <c r="J117" s="152"/>
      <c r="K117" s="152"/>
      <c r="L117" s="174"/>
      <c r="M117" s="152"/>
      <c r="N117" s="152"/>
      <c r="O117" s="152"/>
      <c r="P117" s="176"/>
      <c r="Q117" s="152"/>
      <c r="R117" s="152"/>
    </row>
    <row r="118" ht="20.25" customHeight="1" spans="1:18">
      <c r="A118" s="152"/>
      <c r="B118" s="152"/>
      <c r="C118" s="152"/>
      <c r="D118" s="152"/>
      <c r="E118" s="152"/>
      <c r="F118" s="152"/>
      <c r="G118" s="152"/>
      <c r="H118" s="152"/>
      <c r="I118" s="152"/>
      <c r="J118" s="152"/>
      <c r="K118" s="152"/>
      <c r="L118" s="174"/>
      <c r="M118" s="152"/>
      <c r="N118" s="152"/>
      <c r="O118" s="152"/>
      <c r="P118" s="176"/>
      <c r="Q118" s="152"/>
      <c r="R118" s="152"/>
    </row>
    <row r="119" ht="20.25" customHeight="1" spans="1:18">
      <c r="A119" s="152"/>
      <c r="B119" s="152"/>
      <c r="C119" s="152"/>
      <c r="D119" s="152"/>
      <c r="E119" s="152"/>
      <c r="F119" s="152"/>
      <c r="G119" s="152"/>
      <c r="H119" s="152"/>
      <c r="I119" s="152"/>
      <c r="J119" s="152"/>
      <c r="K119" s="152"/>
      <c r="L119" s="174"/>
      <c r="M119" s="152"/>
      <c r="N119" s="152"/>
      <c r="O119" s="152"/>
      <c r="P119" s="176"/>
      <c r="Q119" s="152"/>
      <c r="R119" s="152"/>
    </row>
    <row r="120" ht="20.25" customHeight="1" spans="1:18">
      <c r="A120" s="152"/>
      <c r="B120" s="152"/>
      <c r="C120" s="152"/>
      <c r="D120" s="152"/>
      <c r="E120" s="152"/>
      <c r="F120" s="152"/>
      <c r="G120" s="152"/>
      <c r="H120" s="152"/>
      <c r="I120" s="152"/>
      <c r="J120" s="152"/>
      <c r="K120" s="152"/>
      <c r="L120" s="174"/>
      <c r="M120" s="152"/>
      <c r="N120" s="152"/>
      <c r="O120" s="152"/>
      <c r="P120" s="176"/>
      <c r="Q120" s="152"/>
      <c r="R120" s="152"/>
    </row>
    <row r="121" spans="1:18">
      <c r="A121" s="152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74"/>
      <c r="M121" s="152"/>
      <c r="N121" s="152"/>
      <c r="O121" s="152"/>
      <c r="P121" s="176"/>
      <c r="Q121" s="152"/>
      <c r="R121" s="152"/>
    </row>
    <row r="122" spans="1:18">
      <c r="A122" s="152"/>
      <c r="B122" s="152"/>
      <c r="C122" s="152"/>
      <c r="D122" s="152"/>
      <c r="E122" s="152"/>
      <c r="F122" s="152"/>
      <c r="G122" s="152"/>
      <c r="H122" s="152"/>
      <c r="I122" s="152"/>
      <c r="J122" s="152"/>
      <c r="K122" s="152"/>
      <c r="L122" s="174"/>
      <c r="M122" s="152"/>
      <c r="N122" s="152"/>
      <c r="O122" s="152"/>
      <c r="P122" s="176"/>
      <c r="Q122" s="152"/>
      <c r="R122" s="152"/>
    </row>
    <row r="123" spans="1:18">
      <c r="A123" s="152"/>
      <c r="B123" s="152"/>
      <c r="C123" s="152"/>
      <c r="D123" s="152"/>
      <c r="E123" s="152"/>
      <c r="F123" s="152"/>
      <c r="G123" s="152"/>
      <c r="H123" s="152"/>
      <c r="I123" s="152"/>
      <c r="J123" s="152"/>
      <c r="K123" s="152"/>
      <c r="L123" s="174"/>
      <c r="M123" s="152"/>
      <c r="N123" s="152"/>
      <c r="O123" s="152"/>
      <c r="P123" s="176"/>
      <c r="Q123" s="152"/>
      <c r="R123" s="152"/>
    </row>
    <row r="124" spans="1:18">
      <c r="A124" s="152"/>
      <c r="B124" s="152"/>
      <c r="C124" s="152"/>
      <c r="D124" s="152"/>
      <c r="E124" s="152"/>
      <c r="F124" s="152"/>
      <c r="G124" s="152"/>
      <c r="H124" s="152"/>
      <c r="I124" s="152"/>
      <c r="J124" s="152"/>
      <c r="K124" s="152"/>
      <c r="L124" s="174"/>
      <c r="M124" s="152"/>
      <c r="N124" s="152"/>
      <c r="O124" s="152"/>
      <c r="P124" s="176"/>
      <c r="Q124" s="152"/>
      <c r="R124" s="152"/>
    </row>
    <row r="125" spans="1:18">
      <c r="A125" s="152"/>
      <c r="B125" s="152"/>
      <c r="C125" s="152"/>
      <c r="D125" s="152"/>
      <c r="E125" s="152"/>
      <c r="F125" s="152"/>
      <c r="G125" s="152"/>
      <c r="H125" s="152"/>
      <c r="I125" s="152"/>
      <c r="J125" s="152"/>
      <c r="K125" s="152"/>
      <c r="L125" s="174"/>
      <c r="M125" s="152"/>
      <c r="N125" s="152"/>
      <c r="O125" s="152"/>
      <c r="P125" s="176"/>
      <c r="Q125" s="152"/>
      <c r="R125" s="152"/>
    </row>
    <row r="126" spans="1:18">
      <c r="A126" s="152"/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74"/>
      <c r="M126" s="152"/>
      <c r="N126" s="152"/>
      <c r="O126" s="152"/>
      <c r="P126" s="176"/>
      <c r="Q126" s="152"/>
      <c r="R126" s="152"/>
    </row>
    <row r="127" spans="1:18">
      <c r="A127" s="152"/>
      <c r="B127" s="152"/>
      <c r="C127" s="152"/>
      <c r="D127" s="152"/>
      <c r="E127" s="152"/>
      <c r="F127" s="152"/>
      <c r="G127" s="152"/>
      <c r="H127" s="152"/>
      <c r="I127" s="152"/>
      <c r="J127" s="152"/>
      <c r="K127" s="152"/>
      <c r="L127" s="174"/>
      <c r="M127" s="152"/>
      <c r="N127" s="152"/>
      <c r="O127" s="152"/>
      <c r="P127" s="176"/>
      <c r="Q127" s="152"/>
      <c r="R127" s="152"/>
    </row>
    <row r="128" spans="1:18">
      <c r="A128" s="152"/>
      <c r="B128" s="152"/>
      <c r="C128" s="152"/>
      <c r="D128" s="152"/>
      <c r="E128" s="152"/>
      <c r="F128" s="152"/>
      <c r="G128" s="152"/>
      <c r="H128" s="152"/>
      <c r="I128" s="152"/>
      <c r="J128" s="152"/>
      <c r="K128" s="152"/>
      <c r="L128" s="174"/>
      <c r="M128" s="152"/>
      <c r="N128" s="152"/>
      <c r="O128" s="152"/>
      <c r="P128" s="176"/>
      <c r="Q128" s="152"/>
      <c r="R128" s="152"/>
    </row>
    <row r="129" spans="1:18">
      <c r="A129" s="152"/>
      <c r="B129" s="152"/>
      <c r="C129" s="152"/>
      <c r="D129" s="152"/>
      <c r="E129" s="152"/>
      <c r="F129" s="152"/>
      <c r="G129" s="152"/>
      <c r="H129" s="152"/>
      <c r="I129" s="152"/>
      <c r="J129" s="152"/>
      <c r="K129" s="152"/>
      <c r="L129" s="174"/>
      <c r="M129" s="152"/>
      <c r="N129" s="152"/>
      <c r="O129" s="152"/>
      <c r="P129" s="176"/>
      <c r="Q129" s="152"/>
      <c r="R129" s="152"/>
    </row>
    <row r="130" spans="1:18">
      <c r="A130" s="152"/>
      <c r="B130" s="152"/>
      <c r="C130" s="152"/>
      <c r="D130" s="152"/>
      <c r="E130" s="152"/>
      <c r="F130" s="152"/>
      <c r="G130" s="152"/>
      <c r="H130" s="152"/>
      <c r="I130" s="152"/>
      <c r="J130" s="152"/>
      <c r="K130" s="152"/>
      <c r="L130" s="174"/>
      <c r="M130" s="152"/>
      <c r="N130" s="152"/>
      <c r="O130" s="152"/>
      <c r="P130" s="176"/>
      <c r="Q130" s="152"/>
      <c r="R130" s="152"/>
    </row>
    <row r="131" spans="1:18">
      <c r="A131" s="152"/>
      <c r="B131" s="152"/>
      <c r="C131" s="152"/>
      <c r="D131" s="152"/>
      <c r="E131" s="152"/>
      <c r="F131" s="152"/>
      <c r="G131" s="152"/>
      <c r="H131" s="152"/>
      <c r="I131" s="152"/>
      <c r="J131" s="152"/>
      <c r="K131" s="152"/>
      <c r="L131" s="174"/>
      <c r="M131" s="152"/>
      <c r="N131" s="152"/>
      <c r="O131" s="152"/>
      <c r="P131" s="176"/>
      <c r="Q131" s="152"/>
      <c r="R131" s="152"/>
    </row>
    <row r="132" spans="1:18">
      <c r="A132" s="152"/>
      <c r="B132" s="152"/>
      <c r="C132" s="152"/>
      <c r="D132" s="152"/>
      <c r="E132" s="152"/>
      <c r="F132" s="152"/>
      <c r="G132" s="152"/>
      <c r="H132" s="152"/>
      <c r="I132" s="152"/>
      <c r="J132" s="152"/>
      <c r="K132" s="152"/>
      <c r="L132" s="174"/>
      <c r="M132" s="152"/>
      <c r="N132" s="152"/>
      <c r="O132" s="152"/>
      <c r="P132" s="176"/>
      <c r="Q132" s="152"/>
      <c r="R132" s="152"/>
    </row>
    <row r="133" spans="1:18">
      <c r="A133" s="152"/>
      <c r="B133" s="152"/>
      <c r="C133" s="152"/>
      <c r="D133" s="152"/>
      <c r="E133" s="152"/>
      <c r="F133" s="152"/>
      <c r="G133" s="152"/>
      <c r="H133" s="152"/>
      <c r="I133" s="152"/>
      <c r="J133" s="152"/>
      <c r="K133" s="152"/>
      <c r="L133" s="174"/>
      <c r="M133" s="152"/>
      <c r="N133" s="152"/>
      <c r="O133" s="152"/>
      <c r="P133" s="176"/>
      <c r="Q133" s="152"/>
      <c r="R133" s="152"/>
    </row>
    <row r="134" spans="1:18">
      <c r="A134" s="152"/>
      <c r="B134" s="152"/>
      <c r="C134" s="152"/>
      <c r="D134" s="152"/>
      <c r="E134" s="152"/>
      <c r="F134" s="152"/>
      <c r="G134" s="152"/>
      <c r="H134" s="152"/>
      <c r="I134" s="152"/>
      <c r="J134" s="152"/>
      <c r="K134" s="152"/>
      <c r="L134" s="174"/>
      <c r="M134" s="152"/>
      <c r="N134" s="152"/>
      <c r="O134" s="152"/>
      <c r="P134" s="176"/>
      <c r="Q134" s="152"/>
      <c r="R134" s="152"/>
    </row>
    <row r="135" spans="1:18">
      <c r="A135" s="152"/>
      <c r="B135" s="152"/>
      <c r="C135" s="152"/>
      <c r="D135" s="152"/>
      <c r="E135" s="152"/>
      <c r="F135" s="152"/>
      <c r="G135" s="152"/>
      <c r="H135" s="152"/>
      <c r="I135" s="152"/>
      <c r="J135" s="152"/>
      <c r="K135" s="152"/>
      <c r="L135" s="174"/>
      <c r="M135" s="152"/>
      <c r="N135" s="152"/>
      <c r="O135" s="152"/>
      <c r="P135" s="176"/>
      <c r="Q135" s="152"/>
      <c r="R135" s="152"/>
    </row>
    <row r="136" spans="1:18">
      <c r="A136" s="152"/>
      <c r="B136" s="152"/>
      <c r="C136" s="152"/>
      <c r="D136" s="152"/>
      <c r="E136" s="152"/>
      <c r="F136" s="152"/>
      <c r="G136" s="152"/>
      <c r="H136" s="152"/>
      <c r="I136" s="152"/>
      <c r="J136" s="152"/>
      <c r="K136" s="152"/>
      <c r="L136" s="174"/>
      <c r="M136" s="152"/>
      <c r="N136" s="152"/>
      <c r="O136" s="152"/>
      <c r="P136" s="176"/>
      <c r="Q136" s="152"/>
      <c r="R136" s="152"/>
    </row>
    <row r="137" spans="1:18">
      <c r="A137" s="152"/>
      <c r="B137" s="152"/>
      <c r="C137" s="152"/>
      <c r="D137" s="152"/>
      <c r="E137" s="152"/>
      <c r="F137" s="152"/>
      <c r="G137" s="152"/>
      <c r="H137" s="152"/>
      <c r="I137" s="152"/>
      <c r="J137" s="152"/>
      <c r="K137" s="152"/>
      <c r="L137" s="174"/>
      <c r="M137" s="152"/>
      <c r="N137" s="152"/>
      <c r="O137" s="152"/>
      <c r="P137" s="176"/>
      <c r="Q137" s="152"/>
      <c r="R137" s="152"/>
    </row>
    <row r="138" spans="1:18">
      <c r="A138" s="152"/>
      <c r="B138" s="152"/>
      <c r="C138" s="152"/>
      <c r="D138" s="152"/>
      <c r="E138" s="152"/>
      <c r="F138" s="152"/>
      <c r="G138" s="152"/>
      <c r="H138" s="152"/>
      <c r="I138" s="152"/>
      <c r="J138" s="152"/>
      <c r="K138" s="152"/>
      <c r="L138" s="174"/>
      <c r="M138" s="152"/>
      <c r="N138" s="152"/>
      <c r="O138" s="152"/>
      <c r="P138" s="176"/>
      <c r="Q138" s="152"/>
      <c r="R138" s="152"/>
    </row>
    <row r="139" spans="1:18">
      <c r="A139" s="152"/>
      <c r="B139" s="152"/>
      <c r="C139" s="152"/>
      <c r="D139" s="152"/>
      <c r="E139" s="152"/>
      <c r="F139" s="152"/>
      <c r="G139" s="152"/>
      <c r="H139" s="152"/>
      <c r="I139" s="152"/>
      <c r="J139" s="152"/>
      <c r="K139" s="152"/>
      <c r="L139" s="174"/>
      <c r="M139" s="152"/>
      <c r="N139" s="152"/>
      <c r="O139" s="152"/>
      <c r="P139" s="176"/>
      <c r="Q139" s="152"/>
      <c r="R139" s="152"/>
    </row>
    <row r="140" spans="1:18">
      <c r="A140" s="152"/>
      <c r="B140" s="152"/>
      <c r="C140" s="152"/>
      <c r="D140" s="152"/>
      <c r="E140" s="152"/>
      <c r="F140" s="152"/>
      <c r="G140" s="152"/>
      <c r="H140" s="152"/>
      <c r="I140" s="152"/>
      <c r="J140" s="152"/>
      <c r="K140" s="152"/>
      <c r="L140" s="174"/>
      <c r="M140" s="152"/>
      <c r="N140" s="152"/>
      <c r="O140" s="152"/>
      <c r="P140" s="176"/>
      <c r="Q140" s="152"/>
      <c r="R140" s="152"/>
    </row>
    <row r="141" spans="1:18">
      <c r="A141" s="152"/>
      <c r="B141" s="152"/>
      <c r="C141" s="152"/>
      <c r="D141" s="152"/>
      <c r="E141" s="152"/>
      <c r="F141" s="152"/>
      <c r="G141" s="152"/>
      <c r="H141" s="152"/>
      <c r="I141" s="152"/>
      <c r="J141" s="152"/>
      <c r="K141" s="152"/>
      <c r="L141" s="174"/>
      <c r="M141" s="152"/>
      <c r="N141" s="152"/>
      <c r="O141" s="152"/>
      <c r="P141" s="176"/>
      <c r="Q141" s="152"/>
      <c r="R141" s="152"/>
    </row>
    <row r="142" spans="1:18">
      <c r="A142" s="152"/>
      <c r="B142" s="152"/>
      <c r="C142" s="152"/>
      <c r="D142" s="152"/>
      <c r="E142" s="152"/>
      <c r="F142" s="152"/>
      <c r="G142" s="152"/>
      <c r="H142" s="152"/>
      <c r="I142" s="152"/>
      <c r="J142" s="152"/>
      <c r="K142" s="152"/>
      <c r="L142" s="174"/>
      <c r="M142" s="152"/>
      <c r="N142" s="152"/>
      <c r="O142" s="152"/>
      <c r="P142" s="176"/>
      <c r="Q142" s="152"/>
      <c r="R142" s="152"/>
    </row>
    <row r="143" spans="1:18">
      <c r="A143" s="152"/>
      <c r="B143" s="152"/>
      <c r="C143" s="152"/>
      <c r="D143" s="152"/>
      <c r="E143" s="152"/>
      <c r="F143" s="152"/>
      <c r="G143" s="152"/>
      <c r="H143" s="152"/>
      <c r="I143" s="152"/>
      <c r="J143" s="152"/>
      <c r="K143" s="152"/>
      <c r="L143" s="174"/>
      <c r="M143" s="152"/>
      <c r="N143" s="152"/>
      <c r="O143" s="152"/>
      <c r="P143" s="176"/>
      <c r="Q143" s="152"/>
      <c r="R143" s="152"/>
    </row>
    <row r="144" spans="1:18">
      <c r="A144" s="152"/>
      <c r="B144" s="152"/>
      <c r="C144" s="152"/>
      <c r="D144" s="152"/>
      <c r="E144" s="152"/>
      <c r="F144" s="152"/>
      <c r="G144" s="152"/>
      <c r="H144" s="152"/>
      <c r="I144" s="152"/>
      <c r="J144" s="152"/>
      <c r="K144" s="152"/>
      <c r="L144" s="174"/>
      <c r="M144" s="152"/>
      <c r="N144" s="152"/>
      <c r="O144" s="152"/>
      <c r="P144" s="176"/>
      <c r="Q144" s="152"/>
      <c r="R144" s="152"/>
    </row>
    <row r="145" spans="1:18">
      <c r="A145" s="152"/>
      <c r="B145" s="152"/>
      <c r="C145" s="152"/>
      <c r="D145" s="152"/>
      <c r="E145" s="152"/>
      <c r="F145" s="152"/>
      <c r="G145" s="152"/>
      <c r="H145" s="152"/>
      <c r="I145" s="152"/>
      <c r="J145" s="152"/>
      <c r="K145" s="152"/>
      <c r="L145" s="174"/>
      <c r="M145" s="152"/>
      <c r="N145" s="152"/>
      <c r="O145" s="152"/>
      <c r="P145" s="176"/>
      <c r="Q145" s="152"/>
      <c r="R145" s="152"/>
    </row>
    <row r="146" spans="1:18">
      <c r="A146" s="152"/>
      <c r="B146" s="152"/>
      <c r="C146" s="152"/>
      <c r="D146" s="152"/>
      <c r="E146" s="152"/>
      <c r="F146" s="152"/>
      <c r="G146" s="152"/>
      <c r="H146" s="152"/>
      <c r="I146" s="152"/>
      <c r="J146" s="152"/>
      <c r="K146" s="152"/>
      <c r="L146" s="174"/>
      <c r="M146" s="152"/>
      <c r="N146" s="152"/>
      <c r="O146" s="152"/>
      <c r="P146" s="176"/>
      <c r="Q146" s="152"/>
      <c r="R146" s="152"/>
    </row>
    <row r="147" spans="1:18">
      <c r="A147" s="152"/>
      <c r="B147" s="152"/>
      <c r="C147" s="152"/>
      <c r="D147" s="152"/>
      <c r="E147" s="152"/>
      <c r="F147" s="152"/>
      <c r="G147" s="152"/>
      <c r="H147" s="152"/>
      <c r="I147" s="152"/>
      <c r="J147" s="152"/>
      <c r="K147" s="152"/>
      <c r="L147" s="174"/>
      <c r="M147" s="152"/>
      <c r="N147" s="152"/>
      <c r="O147" s="152"/>
      <c r="P147" s="176"/>
      <c r="Q147" s="152"/>
      <c r="R147" s="152"/>
    </row>
    <row r="148" spans="1:18">
      <c r="A148" s="152"/>
      <c r="B148" s="152"/>
      <c r="C148" s="152"/>
      <c r="D148" s="152"/>
      <c r="E148" s="152"/>
      <c r="F148" s="152"/>
      <c r="G148" s="152"/>
      <c r="H148" s="152"/>
      <c r="I148" s="152"/>
      <c r="J148" s="152"/>
      <c r="K148" s="152"/>
      <c r="L148" s="174"/>
      <c r="M148" s="152"/>
      <c r="N148" s="152"/>
      <c r="O148" s="152"/>
      <c r="P148" s="176"/>
      <c r="Q148" s="152"/>
      <c r="R148" s="152"/>
    </row>
    <row r="149" spans="1:18">
      <c r="A149" s="152"/>
      <c r="B149" s="152"/>
      <c r="C149" s="152"/>
      <c r="D149" s="152"/>
      <c r="E149" s="152"/>
      <c r="F149" s="152"/>
      <c r="G149" s="152"/>
      <c r="H149" s="152"/>
      <c r="I149" s="152"/>
      <c r="J149" s="152"/>
      <c r="K149" s="152"/>
      <c r="L149" s="174"/>
      <c r="M149" s="152"/>
      <c r="N149" s="152"/>
      <c r="O149" s="152"/>
      <c r="P149" s="176"/>
      <c r="Q149" s="152"/>
      <c r="R149" s="152"/>
    </row>
    <row r="150" spans="1:18">
      <c r="A150" s="152"/>
      <c r="B150" s="152"/>
      <c r="C150" s="152"/>
      <c r="D150" s="152"/>
      <c r="E150" s="152"/>
      <c r="F150" s="152"/>
      <c r="G150" s="152"/>
      <c r="H150" s="152"/>
      <c r="I150" s="152"/>
      <c r="J150" s="152"/>
      <c r="K150" s="152"/>
      <c r="L150" s="174"/>
      <c r="M150" s="152"/>
      <c r="N150" s="152"/>
      <c r="O150" s="152"/>
      <c r="P150" s="176"/>
      <c r="Q150" s="152"/>
      <c r="R150" s="152"/>
    </row>
    <row r="151" spans="1:18">
      <c r="A151" s="152"/>
      <c r="B151" s="152"/>
      <c r="C151" s="152"/>
      <c r="D151" s="152"/>
      <c r="E151" s="152"/>
      <c r="F151" s="152"/>
      <c r="G151" s="152"/>
      <c r="H151" s="152"/>
      <c r="I151" s="152"/>
      <c r="J151" s="152"/>
      <c r="K151" s="152"/>
      <c r="L151" s="174"/>
      <c r="M151" s="152"/>
      <c r="N151" s="152"/>
      <c r="O151" s="152"/>
      <c r="P151" s="176"/>
      <c r="Q151" s="152"/>
      <c r="R151" s="152"/>
    </row>
    <row r="152" spans="1:18">
      <c r="A152" s="152"/>
      <c r="B152" s="152"/>
      <c r="C152" s="152"/>
      <c r="D152" s="152"/>
      <c r="E152" s="152"/>
      <c r="F152" s="152"/>
      <c r="G152" s="152"/>
      <c r="H152" s="152"/>
      <c r="I152" s="152"/>
      <c r="J152" s="152"/>
      <c r="K152" s="152"/>
      <c r="L152" s="174"/>
      <c r="M152" s="152"/>
      <c r="N152" s="152"/>
      <c r="O152" s="152"/>
      <c r="P152" s="176"/>
      <c r="Q152" s="152"/>
      <c r="R152" s="152"/>
    </row>
    <row r="153" spans="1:18">
      <c r="A153" s="152"/>
      <c r="B153" s="152"/>
      <c r="C153" s="152"/>
      <c r="D153" s="152"/>
      <c r="E153" s="152"/>
      <c r="F153" s="152"/>
      <c r="G153" s="152"/>
      <c r="H153" s="152"/>
      <c r="I153" s="152"/>
      <c r="J153" s="152"/>
      <c r="K153" s="152"/>
      <c r="L153" s="174"/>
      <c r="M153" s="152"/>
      <c r="N153" s="152"/>
      <c r="O153" s="152"/>
      <c r="P153" s="176"/>
      <c r="Q153" s="152"/>
      <c r="R153" s="152"/>
    </row>
    <row r="154" spans="1:18">
      <c r="A154" s="152"/>
      <c r="B154" s="152"/>
      <c r="C154" s="152"/>
      <c r="D154" s="152"/>
      <c r="E154" s="152"/>
      <c r="F154" s="152"/>
      <c r="G154" s="152"/>
      <c r="H154" s="152"/>
      <c r="I154" s="152"/>
      <c r="J154" s="152"/>
      <c r="K154" s="152"/>
      <c r="L154" s="174"/>
      <c r="M154" s="152"/>
      <c r="N154" s="152"/>
      <c r="O154" s="152"/>
      <c r="P154" s="176"/>
      <c r="Q154" s="152"/>
      <c r="R154" s="152"/>
    </row>
    <row r="155" spans="1:18">
      <c r="A155" s="152"/>
      <c r="B155" s="152"/>
      <c r="C155" s="152"/>
      <c r="D155" s="152"/>
      <c r="E155" s="152"/>
      <c r="F155" s="152"/>
      <c r="G155" s="152"/>
      <c r="H155" s="152"/>
      <c r="I155" s="152"/>
      <c r="J155" s="152"/>
      <c r="K155" s="152"/>
      <c r="L155" s="174"/>
      <c r="M155" s="152"/>
      <c r="N155" s="152"/>
      <c r="O155" s="152"/>
      <c r="P155" s="176"/>
      <c r="Q155" s="152"/>
      <c r="R155" s="152"/>
    </row>
    <row r="156" spans="1:18">
      <c r="A156" s="152"/>
      <c r="B156" s="152"/>
      <c r="C156" s="152"/>
      <c r="D156" s="152"/>
      <c r="E156" s="152"/>
      <c r="F156" s="152"/>
      <c r="G156" s="152"/>
      <c r="H156" s="152"/>
      <c r="I156" s="152"/>
      <c r="J156" s="152"/>
      <c r="K156" s="152"/>
      <c r="L156" s="174"/>
      <c r="M156" s="152"/>
      <c r="N156" s="152"/>
      <c r="O156" s="152"/>
      <c r="P156" s="176"/>
      <c r="Q156" s="152"/>
      <c r="R156" s="152"/>
    </row>
    <row r="157" spans="1:18">
      <c r="A157" s="152"/>
      <c r="B157" s="152"/>
      <c r="C157" s="152"/>
      <c r="D157" s="152"/>
      <c r="E157" s="152"/>
      <c r="F157" s="152"/>
      <c r="G157" s="152"/>
      <c r="H157" s="152"/>
      <c r="I157" s="152"/>
      <c r="J157" s="152"/>
      <c r="K157" s="152"/>
      <c r="L157" s="174"/>
      <c r="M157" s="152"/>
      <c r="N157" s="152"/>
      <c r="O157" s="152"/>
      <c r="P157" s="176"/>
      <c r="Q157" s="152"/>
      <c r="R157" s="152"/>
    </row>
    <row r="158" spans="1:18">
      <c r="A158" s="152"/>
      <c r="B158" s="152"/>
      <c r="C158" s="152"/>
      <c r="D158" s="152"/>
      <c r="E158" s="152"/>
      <c r="F158" s="152"/>
      <c r="G158" s="152"/>
      <c r="H158" s="152"/>
      <c r="I158" s="152"/>
      <c r="J158" s="152"/>
      <c r="K158" s="152"/>
      <c r="L158" s="174"/>
      <c r="M158" s="152"/>
      <c r="N158" s="152"/>
      <c r="O158" s="152"/>
      <c r="P158" s="176"/>
      <c r="Q158" s="152"/>
      <c r="R158" s="152"/>
    </row>
    <row r="159" spans="1:18">
      <c r="A159" s="152"/>
      <c r="B159" s="152"/>
      <c r="C159" s="152"/>
      <c r="D159" s="152"/>
      <c r="E159" s="152"/>
      <c r="F159" s="152"/>
      <c r="G159" s="152"/>
      <c r="H159" s="152"/>
      <c r="I159" s="152"/>
      <c r="J159" s="152"/>
      <c r="K159" s="152"/>
      <c r="L159" s="174"/>
      <c r="M159" s="152"/>
      <c r="N159" s="152"/>
      <c r="O159" s="152"/>
      <c r="P159" s="176"/>
      <c r="Q159" s="152"/>
      <c r="R159" s="152"/>
    </row>
    <row r="160" spans="1:18">
      <c r="A160" s="152"/>
      <c r="B160" s="152"/>
      <c r="C160" s="152"/>
      <c r="D160" s="152"/>
      <c r="E160" s="152"/>
      <c r="F160" s="152"/>
      <c r="G160" s="152"/>
      <c r="H160" s="152"/>
      <c r="I160" s="152"/>
      <c r="J160" s="152"/>
      <c r="K160" s="152"/>
      <c r="L160" s="174"/>
      <c r="M160" s="152"/>
      <c r="N160" s="152"/>
      <c r="O160" s="152"/>
      <c r="P160" s="176"/>
      <c r="Q160" s="152"/>
      <c r="R160" s="152"/>
    </row>
    <row r="161" spans="1:18">
      <c r="A161" s="152"/>
      <c r="B161" s="152"/>
      <c r="C161" s="152"/>
      <c r="D161" s="152"/>
      <c r="E161" s="152"/>
      <c r="F161" s="152"/>
      <c r="G161" s="152"/>
      <c r="H161" s="152"/>
      <c r="I161" s="152"/>
      <c r="J161" s="152"/>
      <c r="K161" s="152"/>
      <c r="L161" s="174"/>
      <c r="M161" s="152"/>
      <c r="N161" s="152"/>
      <c r="O161" s="152"/>
      <c r="P161" s="176"/>
      <c r="Q161" s="152"/>
      <c r="R161" s="152"/>
    </row>
    <row r="162" spans="1:18">
      <c r="A162" s="152"/>
      <c r="B162" s="152"/>
      <c r="C162" s="152"/>
      <c r="D162" s="152"/>
      <c r="E162" s="152"/>
      <c r="F162" s="152"/>
      <c r="G162" s="152"/>
      <c r="H162" s="152"/>
      <c r="I162" s="152"/>
      <c r="J162" s="152"/>
      <c r="K162" s="152"/>
      <c r="L162" s="174"/>
      <c r="M162" s="152"/>
      <c r="N162" s="152"/>
      <c r="O162" s="152"/>
      <c r="P162" s="176"/>
      <c r="Q162" s="152"/>
      <c r="R162" s="152"/>
    </row>
    <row r="163" spans="1:18">
      <c r="A163" s="152"/>
      <c r="B163" s="152"/>
      <c r="C163" s="152"/>
      <c r="D163" s="152"/>
      <c r="E163" s="152"/>
      <c r="F163" s="152"/>
      <c r="G163" s="152"/>
      <c r="H163" s="152"/>
      <c r="I163" s="152"/>
      <c r="J163" s="152"/>
      <c r="K163" s="152"/>
      <c r="L163" s="174"/>
      <c r="M163" s="152"/>
      <c r="N163" s="152"/>
      <c r="O163" s="152"/>
      <c r="P163" s="176"/>
      <c r="Q163" s="152"/>
      <c r="R163" s="152"/>
    </row>
    <row r="164" spans="1:18">
      <c r="A164" s="152"/>
      <c r="B164" s="152"/>
      <c r="C164" s="152"/>
      <c r="D164" s="152"/>
      <c r="E164" s="152"/>
      <c r="F164" s="152"/>
      <c r="G164" s="152"/>
      <c r="H164" s="152"/>
      <c r="I164" s="152"/>
      <c r="J164" s="152"/>
      <c r="K164" s="152"/>
      <c r="L164" s="174"/>
      <c r="M164" s="152"/>
      <c r="N164" s="152"/>
      <c r="O164" s="152"/>
      <c r="P164" s="176"/>
      <c r="Q164" s="152"/>
      <c r="R164" s="152"/>
    </row>
    <row r="165" spans="1:18">
      <c r="A165" s="152"/>
      <c r="B165" s="152"/>
      <c r="C165" s="152"/>
      <c r="D165" s="152"/>
      <c r="E165" s="152"/>
      <c r="F165" s="152"/>
      <c r="G165" s="152"/>
      <c r="H165" s="152"/>
      <c r="I165" s="152"/>
      <c r="J165" s="152"/>
      <c r="K165" s="152"/>
      <c r="L165" s="174"/>
      <c r="M165" s="152"/>
      <c r="N165" s="152"/>
      <c r="O165" s="152"/>
      <c r="P165" s="176"/>
      <c r="Q165" s="152"/>
      <c r="R165" s="152"/>
    </row>
    <row r="166" spans="1:18">
      <c r="A166" s="152"/>
      <c r="B166" s="152"/>
      <c r="C166" s="152"/>
      <c r="D166" s="152"/>
      <c r="E166" s="152"/>
      <c r="F166" s="152"/>
      <c r="G166" s="152"/>
      <c r="H166" s="152"/>
      <c r="I166" s="152"/>
      <c r="J166" s="152"/>
      <c r="K166" s="152"/>
      <c r="L166" s="174"/>
      <c r="M166" s="152"/>
      <c r="N166" s="152"/>
      <c r="O166" s="152"/>
      <c r="P166" s="176"/>
      <c r="Q166" s="152"/>
      <c r="R166" s="152"/>
    </row>
    <row r="167" spans="1:18">
      <c r="A167" s="152"/>
      <c r="B167" s="152"/>
      <c r="C167" s="152"/>
      <c r="D167" s="152"/>
      <c r="E167" s="152"/>
      <c r="F167" s="152"/>
      <c r="G167" s="152"/>
      <c r="H167" s="152"/>
      <c r="I167" s="152"/>
      <c r="J167" s="152"/>
      <c r="K167" s="152"/>
      <c r="L167" s="174"/>
      <c r="M167" s="152"/>
      <c r="N167" s="152"/>
      <c r="O167" s="152"/>
      <c r="P167" s="176"/>
      <c r="Q167" s="152"/>
      <c r="R167" s="152"/>
    </row>
    <row r="168" spans="1:18">
      <c r="A168" s="152"/>
      <c r="B168" s="152"/>
      <c r="C168" s="152"/>
      <c r="D168" s="152"/>
      <c r="E168" s="152"/>
      <c r="F168" s="152"/>
      <c r="G168" s="152"/>
      <c r="H168" s="152"/>
      <c r="I168" s="152"/>
      <c r="J168" s="152"/>
      <c r="K168" s="152"/>
      <c r="L168" s="174"/>
      <c r="M168" s="152"/>
      <c r="N168" s="152"/>
      <c r="O168" s="152"/>
      <c r="P168" s="176"/>
      <c r="Q168" s="152"/>
      <c r="R168" s="152"/>
    </row>
    <row r="169" spans="1:18">
      <c r="A169" s="152"/>
      <c r="B169" s="152"/>
      <c r="C169" s="152"/>
      <c r="D169" s="152"/>
      <c r="E169" s="152"/>
      <c r="F169" s="152"/>
      <c r="G169" s="152"/>
      <c r="H169" s="152"/>
      <c r="I169" s="152"/>
      <c r="J169" s="152"/>
      <c r="K169" s="152"/>
      <c r="L169" s="174"/>
      <c r="M169" s="152"/>
      <c r="N169" s="152"/>
      <c r="O169" s="152"/>
      <c r="P169" s="176"/>
      <c r="Q169" s="152"/>
      <c r="R169" s="152"/>
    </row>
    <row r="170" spans="1:18">
      <c r="A170" s="152"/>
      <c r="B170" s="152"/>
      <c r="C170" s="152"/>
      <c r="D170" s="152"/>
      <c r="E170" s="152"/>
      <c r="F170" s="152"/>
      <c r="G170" s="152"/>
      <c r="H170" s="152"/>
      <c r="I170" s="152"/>
      <c r="J170" s="152"/>
      <c r="K170" s="152"/>
      <c r="L170" s="174"/>
      <c r="M170" s="152"/>
      <c r="N170" s="152"/>
      <c r="O170" s="152"/>
      <c r="P170" s="176"/>
      <c r="Q170" s="152"/>
      <c r="R170" s="152"/>
    </row>
    <row r="171" spans="1:18">
      <c r="A171" s="152"/>
      <c r="B171" s="152"/>
      <c r="C171" s="152"/>
      <c r="D171" s="152"/>
      <c r="E171" s="152"/>
      <c r="F171" s="152"/>
      <c r="G171" s="152"/>
      <c r="H171" s="152"/>
      <c r="I171" s="152"/>
      <c r="J171" s="152"/>
      <c r="K171" s="152"/>
      <c r="L171" s="174"/>
      <c r="M171" s="152"/>
      <c r="N171" s="152"/>
      <c r="O171" s="152"/>
      <c r="P171" s="176"/>
      <c r="Q171" s="152"/>
      <c r="R171" s="152"/>
    </row>
    <row r="172" spans="1:18">
      <c r="A172" s="152"/>
      <c r="B172" s="152"/>
      <c r="C172" s="152"/>
      <c r="D172" s="152"/>
      <c r="E172" s="152"/>
      <c r="F172" s="152"/>
      <c r="G172" s="152"/>
      <c r="H172" s="152"/>
      <c r="I172" s="152"/>
      <c r="J172" s="152"/>
      <c r="K172" s="152"/>
      <c r="L172" s="174"/>
      <c r="M172" s="152"/>
      <c r="N172" s="152"/>
      <c r="O172" s="152"/>
      <c r="P172" s="176"/>
      <c r="Q172" s="152"/>
      <c r="R172" s="152"/>
    </row>
    <row r="173" spans="1:18">
      <c r="A173" s="152"/>
      <c r="B173" s="152"/>
      <c r="C173" s="152"/>
      <c r="D173" s="152"/>
      <c r="E173" s="152"/>
      <c r="F173" s="152"/>
      <c r="G173" s="152"/>
      <c r="H173" s="152"/>
      <c r="I173" s="152"/>
      <c r="J173" s="152"/>
      <c r="K173" s="152"/>
      <c r="L173" s="174"/>
      <c r="M173" s="152"/>
      <c r="N173" s="152"/>
      <c r="O173" s="152"/>
      <c r="P173" s="176"/>
      <c r="Q173" s="152"/>
      <c r="R173" s="152"/>
    </row>
    <row r="174" spans="1:18">
      <c r="A174" s="152"/>
      <c r="B174" s="152"/>
      <c r="C174" s="152"/>
      <c r="D174" s="152"/>
      <c r="E174" s="152"/>
      <c r="F174" s="152"/>
      <c r="G174" s="152"/>
      <c r="H174" s="152"/>
      <c r="I174" s="152"/>
      <c r="J174" s="152"/>
      <c r="K174" s="152"/>
      <c r="L174" s="174"/>
      <c r="M174" s="152"/>
      <c r="N174" s="152"/>
      <c r="O174" s="152"/>
      <c r="P174" s="176"/>
      <c r="Q174" s="152"/>
      <c r="R174" s="152"/>
    </row>
    <row r="175" spans="1:18">
      <c r="A175" s="152"/>
      <c r="B175" s="152"/>
      <c r="C175" s="152"/>
      <c r="D175" s="152"/>
      <c r="E175" s="152"/>
      <c r="F175" s="152"/>
      <c r="G175" s="152"/>
      <c r="H175" s="152"/>
      <c r="I175" s="152"/>
      <c r="J175" s="152"/>
      <c r="K175" s="152"/>
      <c r="L175" s="174"/>
      <c r="M175" s="152"/>
      <c r="N175" s="152"/>
      <c r="O175" s="152"/>
      <c r="P175" s="176"/>
      <c r="Q175" s="152"/>
      <c r="R175" s="152"/>
    </row>
    <row r="176" spans="1:18">
      <c r="A176" s="152"/>
      <c r="B176" s="152"/>
      <c r="C176" s="152"/>
      <c r="D176" s="152"/>
      <c r="E176" s="152"/>
      <c r="F176" s="152"/>
      <c r="G176" s="152"/>
      <c r="H176" s="152"/>
      <c r="I176" s="152"/>
      <c r="J176" s="152"/>
      <c r="K176" s="152"/>
      <c r="L176" s="174"/>
      <c r="M176" s="152"/>
      <c r="N176" s="152"/>
      <c r="O176" s="152"/>
      <c r="P176" s="176"/>
      <c r="Q176" s="152"/>
      <c r="R176" s="152"/>
    </row>
    <row r="177" spans="1:18">
      <c r="A177" s="152"/>
      <c r="B177" s="152"/>
      <c r="C177" s="152"/>
      <c r="D177" s="152"/>
      <c r="E177" s="152"/>
      <c r="F177" s="152"/>
      <c r="G177" s="152"/>
      <c r="H177" s="152"/>
      <c r="I177" s="152"/>
      <c r="J177" s="152"/>
      <c r="K177" s="152"/>
      <c r="L177" s="174"/>
      <c r="M177" s="152"/>
      <c r="N177" s="152"/>
      <c r="O177" s="152"/>
      <c r="P177" s="176"/>
      <c r="Q177" s="152"/>
      <c r="R177" s="152"/>
    </row>
    <row r="178" spans="1:18">
      <c r="A178" s="152"/>
      <c r="B178" s="152"/>
      <c r="C178" s="152"/>
      <c r="D178" s="152"/>
      <c r="E178" s="152"/>
      <c r="F178" s="152"/>
      <c r="G178" s="152"/>
      <c r="H178" s="152"/>
      <c r="I178" s="152"/>
      <c r="J178" s="152"/>
      <c r="K178" s="152"/>
      <c r="L178" s="174"/>
      <c r="M178" s="152"/>
      <c r="N178" s="152"/>
      <c r="O178" s="152"/>
      <c r="P178" s="176"/>
      <c r="Q178" s="152"/>
      <c r="R178" s="152"/>
    </row>
    <row r="179" spans="1:18">
      <c r="A179" s="152"/>
      <c r="B179" s="152"/>
      <c r="C179" s="152"/>
      <c r="D179" s="152"/>
      <c r="E179" s="152"/>
      <c r="F179" s="152"/>
      <c r="G179" s="152"/>
      <c r="H179" s="152"/>
      <c r="I179" s="152"/>
      <c r="J179" s="152"/>
      <c r="K179" s="152"/>
      <c r="L179" s="174"/>
      <c r="M179" s="152"/>
      <c r="N179" s="152"/>
      <c r="O179" s="152"/>
      <c r="P179" s="176"/>
      <c r="Q179" s="152"/>
      <c r="R179" s="152"/>
    </row>
    <row r="180" spans="1:18">
      <c r="A180" s="152"/>
      <c r="B180" s="152"/>
      <c r="C180" s="152"/>
      <c r="D180" s="152"/>
      <c r="E180" s="152"/>
      <c r="F180" s="152"/>
      <c r="G180" s="152"/>
      <c r="H180" s="152"/>
      <c r="I180" s="152"/>
      <c r="J180" s="152"/>
      <c r="K180" s="152"/>
      <c r="L180" s="174"/>
      <c r="M180" s="152"/>
      <c r="N180" s="152"/>
      <c r="O180" s="152"/>
      <c r="P180" s="176"/>
      <c r="Q180" s="152"/>
      <c r="R180" s="152"/>
    </row>
    <row r="181" spans="1:18">
      <c r="A181" s="152"/>
      <c r="B181" s="152"/>
      <c r="C181" s="152"/>
      <c r="D181" s="152"/>
      <c r="E181" s="152"/>
      <c r="F181" s="152"/>
      <c r="G181" s="152"/>
      <c r="H181" s="152"/>
      <c r="I181" s="152"/>
      <c r="J181" s="152"/>
      <c r="K181" s="152"/>
      <c r="L181" s="174"/>
      <c r="M181" s="152"/>
      <c r="N181" s="152"/>
      <c r="O181" s="152"/>
      <c r="P181" s="176"/>
      <c r="Q181" s="152"/>
      <c r="R181" s="152"/>
    </row>
    <row r="182" spans="1:18">
      <c r="A182" s="152"/>
      <c r="B182" s="152"/>
      <c r="C182" s="152"/>
      <c r="D182" s="152"/>
      <c r="E182" s="152"/>
      <c r="F182" s="152"/>
      <c r="G182" s="152"/>
      <c r="H182" s="152"/>
      <c r="I182" s="152"/>
      <c r="J182" s="152"/>
      <c r="K182" s="152"/>
      <c r="L182" s="174"/>
      <c r="M182" s="152"/>
      <c r="N182" s="152"/>
      <c r="O182" s="152"/>
      <c r="P182" s="176"/>
      <c r="Q182" s="152"/>
      <c r="R182" s="152"/>
    </row>
    <row r="183" spans="1:18">
      <c r="A183" s="152"/>
      <c r="B183" s="152"/>
      <c r="C183" s="152"/>
      <c r="D183" s="152"/>
      <c r="E183" s="152"/>
      <c r="F183" s="152"/>
      <c r="G183" s="152"/>
      <c r="H183" s="152"/>
      <c r="I183" s="152"/>
      <c r="J183" s="152"/>
      <c r="K183" s="152"/>
      <c r="L183" s="174"/>
      <c r="M183" s="152"/>
      <c r="N183" s="152"/>
      <c r="O183" s="152"/>
      <c r="P183" s="176"/>
      <c r="Q183" s="152"/>
      <c r="R183" s="152"/>
    </row>
    <row r="184" spans="1:18">
      <c r="A184" s="152"/>
      <c r="B184" s="152"/>
      <c r="C184" s="152"/>
      <c r="D184" s="152"/>
      <c r="E184" s="152"/>
      <c r="F184" s="152"/>
      <c r="G184" s="152"/>
      <c r="H184" s="152"/>
      <c r="I184" s="152"/>
      <c r="J184" s="152"/>
      <c r="K184" s="152"/>
      <c r="L184" s="174"/>
      <c r="M184" s="152"/>
      <c r="N184" s="152"/>
      <c r="O184" s="152"/>
      <c r="P184" s="176"/>
      <c r="Q184" s="152"/>
      <c r="R184" s="152"/>
    </row>
    <row r="185" spans="1:18">
      <c r="A185" s="152"/>
      <c r="B185" s="152"/>
      <c r="C185" s="152"/>
      <c r="D185" s="152"/>
      <c r="E185" s="152"/>
      <c r="F185" s="152"/>
      <c r="G185" s="152"/>
      <c r="H185" s="152"/>
      <c r="I185" s="152"/>
      <c r="J185" s="152"/>
      <c r="K185" s="152"/>
      <c r="L185" s="174"/>
      <c r="M185" s="152"/>
      <c r="N185" s="152"/>
      <c r="O185" s="152"/>
      <c r="P185" s="176"/>
      <c r="Q185" s="152"/>
      <c r="R185" s="152"/>
    </row>
    <row r="186" spans="1:18">
      <c r="A186" s="152"/>
      <c r="B186" s="152"/>
      <c r="C186" s="152"/>
      <c r="D186" s="152"/>
      <c r="E186" s="152"/>
      <c r="F186" s="152"/>
      <c r="G186" s="152"/>
      <c r="H186" s="152"/>
      <c r="I186" s="152"/>
      <c r="J186" s="152"/>
      <c r="K186" s="152"/>
      <c r="L186" s="174"/>
      <c r="M186" s="152"/>
      <c r="N186" s="152"/>
      <c r="O186" s="152"/>
      <c r="P186" s="176"/>
      <c r="Q186" s="152"/>
      <c r="R186" s="152"/>
    </row>
    <row r="187" spans="1:18">
      <c r="A187" s="152"/>
      <c r="B187" s="152"/>
      <c r="C187" s="152"/>
      <c r="D187" s="152"/>
      <c r="E187" s="152"/>
      <c r="F187" s="152"/>
      <c r="G187" s="152"/>
      <c r="H187" s="152"/>
      <c r="I187" s="152"/>
      <c r="J187" s="152"/>
      <c r="K187" s="152"/>
      <c r="L187" s="174"/>
      <c r="M187" s="152"/>
      <c r="N187" s="152"/>
      <c r="O187" s="152"/>
      <c r="P187" s="176"/>
      <c r="Q187" s="152"/>
      <c r="R187" s="152"/>
    </row>
    <row r="188" spans="1:18">
      <c r="A188" s="152"/>
      <c r="B188" s="152"/>
      <c r="C188" s="152"/>
      <c r="D188" s="152"/>
      <c r="E188" s="152"/>
      <c r="F188" s="152"/>
      <c r="G188" s="152"/>
      <c r="H188" s="152"/>
      <c r="I188" s="152"/>
      <c r="J188" s="152"/>
      <c r="K188" s="152"/>
      <c r="L188" s="174"/>
      <c r="M188" s="152"/>
      <c r="N188" s="152"/>
      <c r="O188" s="152"/>
      <c r="P188" s="176"/>
      <c r="Q188" s="152"/>
      <c r="R188" s="152"/>
    </row>
    <row r="189" spans="1:18">
      <c r="A189" s="152"/>
      <c r="B189" s="152"/>
      <c r="C189" s="152"/>
      <c r="D189" s="152"/>
      <c r="E189" s="152"/>
      <c r="F189" s="152"/>
      <c r="G189" s="152"/>
      <c r="H189" s="152"/>
      <c r="I189" s="152"/>
      <c r="J189" s="152"/>
      <c r="K189" s="152"/>
      <c r="L189" s="174"/>
      <c r="M189" s="152"/>
      <c r="N189" s="152"/>
      <c r="O189" s="152"/>
      <c r="P189" s="176"/>
      <c r="Q189" s="152"/>
      <c r="R189" s="152"/>
    </row>
    <row r="190" spans="1:18">
      <c r="A190" s="152"/>
      <c r="B190" s="152"/>
      <c r="C190" s="152"/>
      <c r="D190" s="152"/>
      <c r="E190" s="152"/>
      <c r="F190" s="152"/>
      <c r="G190" s="152"/>
      <c r="H190" s="152"/>
      <c r="I190" s="152"/>
      <c r="J190" s="152"/>
      <c r="K190" s="152"/>
      <c r="L190" s="174"/>
      <c r="M190" s="152"/>
      <c r="N190" s="152"/>
      <c r="O190" s="152"/>
      <c r="P190" s="176"/>
      <c r="Q190" s="152"/>
      <c r="R190" s="152"/>
    </row>
    <row r="191" spans="1:18">
      <c r="A191" s="152"/>
      <c r="B191" s="152"/>
      <c r="C191" s="152"/>
      <c r="D191" s="152"/>
      <c r="E191" s="152"/>
      <c r="F191" s="152"/>
      <c r="G191" s="152"/>
      <c r="H191" s="152"/>
      <c r="I191" s="152"/>
      <c r="J191" s="152"/>
      <c r="K191" s="152"/>
      <c r="L191" s="174"/>
      <c r="M191" s="152"/>
      <c r="N191" s="152"/>
      <c r="O191" s="152"/>
      <c r="P191" s="176"/>
      <c r="Q191" s="152"/>
      <c r="R191" s="152"/>
    </row>
    <row r="192" spans="1:18">
      <c r="A192" s="152"/>
      <c r="B192" s="152"/>
      <c r="C192" s="152"/>
      <c r="D192" s="152"/>
      <c r="E192" s="152"/>
      <c r="F192" s="152"/>
      <c r="G192" s="152"/>
      <c r="H192" s="152"/>
      <c r="I192" s="152"/>
      <c r="J192" s="152"/>
      <c r="K192" s="152"/>
      <c r="L192" s="174"/>
      <c r="M192" s="152"/>
      <c r="N192" s="152"/>
      <c r="O192" s="152"/>
      <c r="P192" s="176"/>
      <c r="Q192" s="152"/>
      <c r="R192" s="152"/>
    </row>
    <row r="193" spans="1:18">
      <c r="A193" s="152"/>
      <c r="B193" s="152"/>
      <c r="C193" s="152"/>
      <c r="D193" s="152"/>
      <c r="E193" s="152"/>
      <c r="F193" s="152"/>
      <c r="G193" s="152"/>
      <c r="H193" s="152"/>
      <c r="I193" s="152"/>
      <c r="J193" s="152"/>
      <c r="K193" s="152"/>
      <c r="L193" s="174"/>
      <c r="M193" s="152"/>
      <c r="N193" s="152"/>
      <c r="O193" s="152"/>
      <c r="P193" s="176"/>
      <c r="Q193" s="152"/>
      <c r="R193" s="152"/>
    </row>
    <row r="194" spans="1:18">
      <c r="A194" s="152"/>
      <c r="B194" s="152"/>
      <c r="C194" s="152"/>
      <c r="D194" s="152"/>
      <c r="E194" s="152"/>
      <c r="F194" s="152"/>
      <c r="G194" s="152"/>
      <c r="H194" s="152"/>
      <c r="I194" s="152"/>
      <c r="J194" s="152"/>
      <c r="K194" s="152"/>
      <c r="L194" s="174"/>
      <c r="M194" s="152"/>
      <c r="N194" s="152"/>
      <c r="O194" s="152"/>
      <c r="P194" s="176"/>
      <c r="Q194" s="152"/>
      <c r="R194" s="152"/>
    </row>
    <row r="195" spans="1:18">
      <c r="A195" s="152"/>
      <c r="B195" s="152"/>
      <c r="C195" s="152"/>
      <c r="D195" s="152"/>
      <c r="E195" s="152"/>
      <c r="F195" s="152"/>
      <c r="G195" s="152"/>
      <c r="H195" s="152"/>
      <c r="I195" s="152"/>
      <c r="J195" s="152"/>
      <c r="K195" s="152"/>
      <c r="L195" s="174"/>
      <c r="M195" s="152"/>
      <c r="N195" s="152"/>
      <c r="O195" s="152"/>
      <c r="P195" s="176"/>
      <c r="Q195" s="152"/>
      <c r="R195" s="152"/>
    </row>
    <row r="196" spans="1:18">
      <c r="A196" s="152"/>
      <c r="B196" s="152"/>
      <c r="C196" s="152"/>
      <c r="D196" s="152"/>
      <c r="E196" s="152"/>
      <c r="F196" s="152"/>
      <c r="G196" s="152"/>
      <c r="H196" s="152"/>
      <c r="I196" s="152"/>
      <c r="J196" s="152"/>
      <c r="K196" s="152"/>
      <c r="L196" s="174"/>
      <c r="M196" s="152"/>
      <c r="N196" s="152"/>
      <c r="O196" s="152"/>
      <c r="P196" s="176"/>
      <c r="Q196" s="152"/>
      <c r="R196" s="152"/>
    </row>
    <row r="197" spans="1:18">
      <c r="A197" s="152"/>
      <c r="B197" s="152"/>
      <c r="C197" s="152"/>
      <c r="D197" s="152"/>
      <c r="E197" s="152"/>
      <c r="F197" s="152"/>
      <c r="G197" s="152"/>
      <c r="H197" s="152"/>
      <c r="I197" s="152"/>
      <c r="J197" s="152"/>
      <c r="K197" s="152"/>
      <c r="L197" s="174"/>
      <c r="M197" s="152"/>
      <c r="N197" s="152"/>
      <c r="O197" s="152"/>
      <c r="P197" s="176"/>
      <c r="Q197" s="152"/>
      <c r="R197" s="152"/>
    </row>
    <row r="198" spans="1:18">
      <c r="A198" s="152"/>
      <c r="B198" s="152"/>
      <c r="C198" s="152"/>
      <c r="D198" s="152"/>
      <c r="E198" s="152"/>
      <c r="F198" s="152"/>
      <c r="G198" s="152"/>
      <c r="H198" s="152"/>
      <c r="I198" s="152"/>
      <c r="J198" s="152"/>
      <c r="K198" s="152"/>
      <c r="L198" s="174"/>
      <c r="M198" s="152"/>
      <c r="N198" s="152"/>
      <c r="O198" s="152"/>
      <c r="P198" s="176"/>
      <c r="Q198" s="152"/>
      <c r="R198" s="152"/>
    </row>
    <row r="199" spans="1:18">
      <c r="A199" s="152"/>
      <c r="B199" s="152"/>
      <c r="C199" s="152"/>
      <c r="D199" s="152"/>
      <c r="E199" s="152"/>
      <c r="F199" s="152"/>
      <c r="G199" s="152"/>
      <c r="H199" s="152"/>
      <c r="I199" s="152"/>
      <c r="J199" s="152"/>
      <c r="K199" s="152"/>
      <c r="L199" s="174"/>
      <c r="M199" s="152"/>
      <c r="N199" s="152"/>
      <c r="O199" s="152"/>
      <c r="P199" s="176"/>
      <c r="Q199" s="152"/>
      <c r="R199" s="152"/>
    </row>
    <row r="200" spans="1:18">
      <c r="A200" s="152"/>
      <c r="B200" s="152"/>
      <c r="C200" s="152"/>
      <c r="D200" s="152"/>
      <c r="E200" s="152"/>
      <c r="F200" s="152"/>
      <c r="G200" s="152"/>
      <c r="H200" s="152"/>
      <c r="I200" s="152"/>
      <c r="J200" s="152"/>
      <c r="K200" s="152"/>
      <c r="L200" s="174"/>
      <c r="M200" s="152"/>
      <c r="N200" s="152"/>
      <c r="O200" s="152"/>
      <c r="P200" s="176"/>
      <c r="Q200" s="152"/>
      <c r="R200" s="152"/>
    </row>
    <row r="201" spans="1:18">
      <c r="A201" s="152"/>
      <c r="B201" s="152"/>
      <c r="C201" s="152"/>
      <c r="D201" s="152"/>
      <c r="E201" s="152"/>
      <c r="F201" s="152"/>
      <c r="G201" s="152"/>
      <c r="H201" s="152"/>
      <c r="I201" s="152"/>
      <c r="J201" s="152"/>
      <c r="K201" s="152"/>
      <c r="L201" s="174"/>
      <c r="M201" s="152"/>
      <c r="N201" s="152"/>
      <c r="O201" s="152"/>
      <c r="P201" s="176"/>
      <c r="Q201" s="152"/>
      <c r="R201" s="152"/>
    </row>
    <row r="202" spans="1:18">
      <c r="A202" s="152"/>
      <c r="B202" s="152"/>
      <c r="C202" s="152"/>
      <c r="D202" s="152"/>
      <c r="E202" s="152"/>
      <c r="F202" s="152"/>
      <c r="G202" s="152"/>
      <c r="H202" s="152"/>
      <c r="I202" s="152"/>
      <c r="J202" s="152"/>
      <c r="K202" s="152"/>
      <c r="L202" s="177"/>
      <c r="M202" s="152"/>
      <c r="N202" s="152"/>
      <c r="O202" s="152"/>
      <c r="P202" s="176"/>
      <c r="Q202" s="152"/>
      <c r="R202" s="152"/>
    </row>
    <row r="203" spans="1:18">
      <c r="A203" s="152"/>
      <c r="B203" s="152"/>
      <c r="C203" s="152"/>
      <c r="D203" s="152"/>
      <c r="E203" s="152"/>
      <c r="F203" s="152"/>
      <c r="G203" s="152"/>
      <c r="H203" s="152"/>
      <c r="I203" s="152"/>
      <c r="J203" s="152"/>
      <c r="K203" s="152"/>
      <c r="L203" s="177"/>
      <c r="M203" s="152"/>
      <c r="N203" s="152"/>
      <c r="O203" s="152"/>
      <c r="P203" s="176"/>
      <c r="Q203" s="152"/>
      <c r="R203" s="152"/>
    </row>
    <row r="204" spans="1:18">
      <c r="A204" s="152"/>
      <c r="B204" s="152"/>
      <c r="C204" s="152"/>
      <c r="D204" s="152"/>
      <c r="E204" s="152"/>
      <c r="F204" s="152"/>
      <c r="G204" s="152"/>
      <c r="H204" s="152"/>
      <c r="I204" s="152"/>
      <c r="J204" s="152"/>
      <c r="K204" s="152"/>
      <c r="L204" s="177"/>
      <c r="M204" s="152"/>
      <c r="N204" s="152"/>
      <c r="O204" s="152"/>
      <c r="P204" s="176"/>
      <c r="Q204" s="152"/>
      <c r="R204" s="152"/>
    </row>
    <row r="205" spans="1:18">
      <c r="A205" s="152"/>
      <c r="B205" s="152"/>
      <c r="C205" s="152"/>
      <c r="D205" s="152"/>
      <c r="E205" s="152"/>
      <c r="F205" s="152"/>
      <c r="G205" s="152"/>
      <c r="H205" s="152"/>
      <c r="I205" s="152"/>
      <c r="J205" s="152"/>
      <c r="K205" s="152"/>
      <c r="L205" s="177"/>
      <c r="M205" s="152"/>
      <c r="N205" s="152"/>
      <c r="O205" s="152"/>
      <c r="P205" s="176"/>
      <c r="Q205" s="152"/>
      <c r="R205" s="152"/>
    </row>
    <row r="206" spans="1:18">
      <c r="A206" s="152"/>
      <c r="B206" s="152"/>
      <c r="C206" s="152"/>
      <c r="D206" s="152"/>
      <c r="E206" s="152"/>
      <c r="F206" s="152"/>
      <c r="G206" s="152"/>
      <c r="H206" s="152"/>
      <c r="I206" s="152"/>
      <c r="J206" s="152"/>
      <c r="K206" s="152"/>
      <c r="L206" s="177"/>
      <c r="M206" s="152"/>
      <c r="N206" s="152"/>
      <c r="O206" s="152"/>
      <c r="P206" s="176"/>
      <c r="Q206" s="152"/>
      <c r="R206" s="152"/>
    </row>
    <row r="207" spans="1:18">
      <c r="A207" s="152"/>
      <c r="B207" s="152"/>
      <c r="C207" s="152"/>
      <c r="D207" s="152"/>
      <c r="E207" s="152"/>
      <c r="F207" s="152"/>
      <c r="G207" s="152"/>
      <c r="H207" s="152"/>
      <c r="I207" s="152"/>
      <c r="J207" s="152"/>
      <c r="K207" s="152"/>
      <c r="L207" s="177"/>
      <c r="M207" s="152"/>
      <c r="N207" s="152"/>
      <c r="O207" s="152"/>
      <c r="P207" s="176"/>
      <c r="Q207" s="152"/>
      <c r="R207" s="152"/>
    </row>
    <row r="208" spans="1:18">
      <c r="A208" s="152"/>
      <c r="B208" s="152"/>
      <c r="C208" s="152"/>
      <c r="D208" s="152"/>
      <c r="E208" s="152"/>
      <c r="F208" s="152"/>
      <c r="G208" s="152"/>
      <c r="H208" s="152"/>
      <c r="I208" s="152"/>
      <c r="J208" s="152"/>
      <c r="K208" s="152"/>
      <c r="L208" s="177"/>
      <c r="M208" s="152"/>
      <c r="N208" s="152"/>
      <c r="O208" s="152"/>
      <c r="P208" s="176"/>
      <c r="Q208" s="152"/>
      <c r="R208" s="152"/>
    </row>
  </sheetData>
  <mergeCells count="23">
    <mergeCell ref="A1:T1"/>
    <mergeCell ref="A3:D3"/>
    <mergeCell ref="E3:I3"/>
    <mergeCell ref="N3:O3"/>
    <mergeCell ref="Q3:S3"/>
    <mergeCell ref="A4:D4"/>
    <mergeCell ref="E4:I4"/>
    <mergeCell ref="N4:O4"/>
    <mergeCell ref="Q4:S4"/>
    <mergeCell ref="B5:H5"/>
    <mergeCell ref="A5:A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conditionalFormatting sqref="R7">
    <cfRule type="cellIs" dxfId="0" priority="19" operator="equal">
      <formula>"采购 procurement"</formula>
    </cfRule>
    <cfRule type="cellIs" dxfId="1" priority="20" operator="equal">
      <formula>"自制 homemade"</formula>
    </cfRule>
  </conditionalFormatting>
  <conditionalFormatting sqref="R10">
    <cfRule type="cellIs" dxfId="0" priority="9" operator="equal">
      <formula>"采购 procurement"</formula>
    </cfRule>
    <cfRule type="cellIs" dxfId="1" priority="10" operator="equal">
      <formula>"自制 homemade"</formula>
    </cfRule>
  </conditionalFormatting>
  <conditionalFormatting sqref="R11">
    <cfRule type="cellIs" dxfId="1" priority="4" operator="equal">
      <formula>"自制 homemade"</formula>
    </cfRule>
    <cfRule type="cellIs" dxfId="0" priority="3" operator="equal">
      <formula>"采购 procurement"</formula>
    </cfRule>
  </conditionalFormatting>
  <conditionalFormatting sqref="R14">
    <cfRule type="cellIs" dxfId="1" priority="2" operator="equal">
      <formula>"自制 homemade"</formula>
    </cfRule>
    <cfRule type="cellIs" dxfId="0" priority="1" operator="equal">
      <formula>"采购 procurement"</formula>
    </cfRule>
  </conditionalFormatting>
  <conditionalFormatting sqref="R15">
    <cfRule type="cellIs" dxfId="0" priority="23" operator="equal">
      <formula>"采购 procurement"</formula>
    </cfRule>
    <cfRule type="cellIs" dxfId="1" priority="24" operator="equal">
      <formula>"自制 homemade"</formula>
    </cfRule>
  </conditionalFormatting>
  <conditionalFormatting sqref="R16">
    <cfRule type="cellIs" dxfId="0" priority="13" operator="equal">
      <formula>"采购 procurement"</formula>
    </cfRule>
    <cfRule type="cellIs" dxfId="1" priority="14" operator="equal">
      <formula>"自制 homemade"</formula>
    </cfRule>
  </conditionalFormatting>
  <conditionalFormatting sqref="R8:R9">
    <cfRule type="cellIs" dxfId="0" priority="25" operator="equal">
      <formula>"采购 procurement"</formula>
    </cfRule>
    <cfRule type="cellIs" dxfId="1" priority="26" operator="equal">
      <formula>"自制 homemade"</formula>
    </cfRule>
  </conditionalFormatting>
  <conditionalFormatting sqref="R12:R13">
    <cfRule type="cellIs" dxfId="1" priority="6" operator="equal">
      <formula>"自制 homemade"</formula>
    </cfRule>
    <cfRule type="cellIs" dxfId="0" priority="5" operator="equal">
      <formula>"采购 procurement"</formula>
    </cfRule>
  </conditionalFormatting>
  <dataValidations count="1">
    <dataValidation type="list" allowBlank="1" showInputMessage="1" showErrorMessage="1" sqref="R7 R8 R9 R10 R11 R12 R13 R14 R15 R16">
      <formula1>"自制 homemade,采购 procurement"</formula1>
    </dataValidation>
  </dataValidations>
  <pageMargins left="0.71" right="0.71" top="0.75" bottom="0.75" header="0.31" footer="0.31"/>
  <pageSetup paperSize="8" scale="75" orientation="landscape" horizontalDpi="600" vertic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H11" sqref="H11"/>
    </sheetView>
  </sheetViews>
  <sheetFormatPr defaultColWidth="8.8" defaultRowHeight="15.6" outlineLevelCol="4"/>
  <cols>
    <col min="2" max="2" width="20.3" customWidth="1"/>
    <col min="3" max="3" width="15.8" customWidth="1"/>
    <col min="4" max="4" width="12" customWidth="1"/>
    <col min="5" max="5" width="18.2" customWidth="1"/>
  </cols>
  <sheetData>
    <row r="1" ht="25.8" spans="1:5">
      <c r="A1" s="104" t="s">
        <v>44</v>
      </c>
      <c r="B1" s="105"/>
      <c r="C1" s="105"/>
      <c r="D1" s="105"/>
      <c r="E1" s="105"/>
    </row>
    <row r="2" ht="17.4" spans="1:5">
      <c r="A2" s="106" t="s">
        <v>45</v>
      </c>
      <c r="B2" s="106"/>
      <c r="C2" s="106"/>
      <c r="D2" s="106"/>
      <c r="E2" s="106"/>
    </row>
    <row r="3" spans="1:5">
      <c r="A3" s="107" t="s">
        <v>11</v>
      </c>
      <c r="B3" s="107" t="s">
        <v>46</v>
      </c>
      <c r="C3" s="107" t="s">
        <v>47</v>
      </c>
      <c r="D3" s="107" t="s">
        <v>24</v>
      </c>
      <c r="E3" s="107"/>
    </row>
    <row r="4" spans="1:5">
      <c r="A4" s="108">
        <v>1</v>
      </c>
      <c r="B4" s="109" t="s">
        <v>48</v>
      </c>
      <c r="C4" s="110" t="s">
        <v>49</v>
      </c>
      <c r="D4" s="111" t="s">
        <v>50</v>
      </c>
      <c r="E4" s="111"/>
    </row>
    <row r="5" spans="1:5">
      <c r="A5" s="108">
        <v>2</v>
      </c>
      <c r="B5" s="109" t="s">
        <v>51</v>
      </c>
      <c r="C5" s="110" t="s">
        <v>49</v>
      </c>
      <c r="D5" s="111" t="s">
        <v>50</v>
      </c>
      <c r="E5" s="111"/>
    </row>
    <row r="6" spans="1:5">
      <c r="A6" s="108">
        <v>3</v>
      </c>
      <c r="B6" s="109" t="s">
        <v>52</v>
      </c>
      <c r="C6" s="110" t="s">
        <v>49</v>
      </c>
      <c r="D6" s="111"/>
      <c r="E6" s="111"/>
    </row>
    <row r="7" spans="1:5">
      <c r="A7" s="108">
        <v>4</v>
      </c>
      <c r="B7" s="109" t="s">
        <v>53</v>
      </c>
      <c r="C7" s="110">
        <f>上饰条DVP!G48</f>
        <v>104700</v>
      </c>
      <c r="D7" s="111" t="s">
        <v>54</v>
      </c>
      <c r="E7" s="111"/>
    </row>
    <row r="8" spans="1:5">
      <c r="A8" s="108">
        <v>6</v>
      </c>
      <c r="B8" s="109" t="s">
        <v>55</v>
      </c>
      <c r="C8" s="112">
        <f>模具清单!N6</f>
        <v>860000</v>
      </c>
      <c r="D8" s="111"/>
      <c r="E8" s="111"/>
    </row>
    <row r="9" spans="1:5">
      <c r="A9" s="108">
        <v>7</v>
      </c>
      <c r="B9" s="109" t="s">
        <v>56</v>
      </c>
      <c r="C9" s="110">
        <f>工夹检清单!J14</f>
        <v>104000</v>
      </c>
      <c r="D9" s="111"/>
      <c r="E9" s="111"/>
    </row>
    <row r="10" spans="1:5">
      <c r="A10" s="113" t="s">
        <v>57</v>
      </c>
      <c r="B10" s="114"/>
      <c r="C10" s="115">
        <f>SUM(C4:C9)</f>
        <v>1068700</v>
      </c>
      <c r="D10" s="116" t="s">
        <v>49</v>
      </c>
      <c r="E10" s="116"/>
    </row>
    <row r="11" spans="1:5">
      <c r="A11" s="117"/>
      <c r="B11" s="117"/>
      <c r="C11" s="117"/>
      <c r="D11" s="117"/>
      <c r="E11" s="117"/>
    </row>
    <row r="12" ht="17.4" spans="1:5">
      <c r="A12" s="106" t="s">
        <v>58</v>
      </c>
      <c r="B12" s="106"/>
      <c r="C12" s="106"/>
      <c r="D12" s="106"/>
      <c r="E12" s="106"/>
    </row>
    <row r="13" spans="1:5">
      <c r="A13" s="107" t="s">
        <v>11</v>
      </c>
      <c r="B13" s="118" t="s">
        <v>46</v>
      </c>
      <c r="C13" s="119"/>
      <c r="D13" s="107" t="s">
        <v>47</v>
      </c>
      <c r="E13" s="107" t="s">
        <v>24</v>
      </c>
    </row>
    <row r="14" spans="1:5">
      <c r="A14" s="120">
        <v>1</v>
      </c>
      <c r="B14" s="121" t="s">
        <v>59</v>
      </c>
      <c r="C14" s="109" t="s">
        <v>60</v>
      </c>
      <c r="D14" s="110">
        <f t="shared" ref="D14:D18" si="0">G14*F14</f>
        <v>0</v>
      </c>
      <c r="E14" s="109"/>
    </row>
    <row r="15" spans="1:5">
      <c r="A15" s="120"/>
      <c r="B15" s="121"/>
      <c r="C15" s="109" t="s">
        <v>61</v>
      </c>
      <c r="D15" s="110">
        <f t="shared" si="0"/>
        <v>0</v>
      </c>
      <c r="E15" s="109"/>
    </row>
    <row r="16" spans="1:5">
      <c r="A16" s="120"/>
      <c r="B16" s="121"/>
      <c r="C16" s="109" t="s">
        <v>62</v>
      </c>
      <c r="D16" s="110">
        <f t="shared" si="0"/>
        <v>0</v>
      </c>
      <c r="E16" s="109"/>
    </row>
    <row r="17" spans="1:5">
      <c r="A17" s="120">
        <v>2</v>
      </c>
      <c r="B17" s="121" t="s">
        <v>63</v>
      </c>
      <c r="C17" s="109" t="s">
        <v>64</v>
      </c>
      <c r="D17" s="110">
        <f t="shared" si="0"/>
        <v>0</v>
      </c>
      <c r="E17" s="121"/>
    </row>
    <row r="18" spans="1:5">
      <c r="A18" s="120"/>
      <c r="B18" s="121"/>
      <c r="C18" s="109" t="s">
        <v>65</v>
      </c>
      <c r="D18" s="110">
        <f t="shared" si="0"/>
        <v>0</v>
      </c>
      <c r="E18" s="121"/>
    </row>
    <row r="19" spans="1:5">
      <c r="A19" s="120"/>
      <c r="B19" s="121"/>
      <c r="C19" s="109" t="s">
        <v>66</v>
      </c>
      <c r="D19" s="110">
        <v>0</v>
      </c>
      <c r="E19" s="121"/>
    </row>
    <row r="20" spans="1:5">
      <c r="A20" s="120"/>
      <c r="B20" s="121"/>
      <c r="C20" s="122" t="s">
        <v>67</v>
      </c>
      <c r="D20" s="110"/>
      <c r="E20" s="121" t="s">
        <v>68</v>
      </c>
    </row>
    <row r="21" spans="1:5">
      <c r="A21" s="120">
        <v>3</v>
      </c>
      <c r="B21" s="123" t="s">
        <v>69</v>
      </c>
      <c r="C21" s="109" t="s">
        <v>70</v>
      </c>
      <c r="D21" s="110">
        <v>0</v>
      </c>
      <c r="E21" s="121"/>
    </row>
    <row r="22" spans="1:5">
      <c r="A22" s="120"/>
      <c r="B22" s="123"/>
      <c r="C22" s="109" t="s">
        <v>71</v>
      </c>
      <c r="D22" s="110">
        <f t="shared" ref="D22:D24" si="1">G22*F22</f>
        <v>0</v>
      </c>
      <c r="E22" s="121"/>
    </row>
    <row r="23" spans="1:5">
      <c r="A23" s="120"/>
      <c r="B23" s="123"/>
      <c r="C23" s="109" t="s">
        <v>72</v>
      </c>
      <c r="D23" s="110">
        <f t="shared" si="1"/>
        <v>0</v>
      </c>
      <c r="E23" s="121"/>
    </row>
    <row r="24" spans="1:5">
      <c r="A24" s="120"/>
      <c r="B24" s="123"/>
      <c r="C24" s="124" t="s">
        <v>73</v>
      </c>
      <c r="D24" s="110">
        <v>60000</v>
      </c>
      <c r="E24" s="121"/>
    </row>
    <row r="25" spans="1:5">
      <c r="A25" s="120"/>
      <c r="B25" s="123"/>
      <c r="C25" s="109" t="s">
        <v>74</v>
      </c>
      <c r="D25" s="110">
        <v>0</v>
      </c>
      <c r="E25" s="109"/>
    </row>
    <row r="26" spans="1:5">
      <c r="A26" s="116" t="s">
        <v>57</v>
      </c>
      <c r="B26" s="116"/>
      <c r="C26" s="116"/>
      <c r="D26" s="125">
        <f>SUM(D14:D25)</f>
        <v>60000</v>
      </c>
      <c r="E26" s="116" t="s">
        <v>49</v>
      </c>
    </row>
    <row r="27" spans="1:5">
      <c r="A27" s="117"/>
      <c r="B27" s="117"/>
      <c r="C27" s="117"/>
      <c r="D27" s="117"/>
      <c r="E27" s="117"/>
    </row>
    <row r="28" spans="1:5">
      <c r="A28" s="126" t="s">
        <v>75</v>
      </c>
      <c r="B28" s="126"/>
      <c r="C28" s="126" t="s">
        <v>76</v>
      </c>
      <c r="D28" s="126"/>
      <c r="E28" s="126"/>
    </row>
    <row r="29" spans="1:5">
      <c r="A29" s="127" t="s">
        <v>77</v>
      </c>
      <c r="B29" s="127"/>
      <c r="C29" s="128">
        <f>C10</f>
        <v>1068700</v>
      </c>
      <c r="D29" s="128"/>
      <c r="E29" s="128"/>
    </row>
    <row r="30" spans="1:5">
      <c r="A30" s="127" t="s">
        <v>78</v>
      </c>
      <c r="B30" s="127"/>
      <c r="C30" s="128">
        <f>D26</f>
        <v>60000</v>
      </c>
      <c r="D30" s="128"/>
      <c r="E30" s="128"/>
    </row>
    <row r="31" spans="1:5">
      <c r="A31" s="116" t="s">
        <v>79</v>
      </c>
      <c r="B31" s="116"/>
      <c r="C31" s="129">
        <f>SUM(C29:E30)</f>
        <v>1128700</v>
      </c>
      <c r="D31" s="130"/>
      <c r="E31" s="131"/>
    </row>
  </sheetData>
  <mergeCells count="28">
    <mergeCell ref="A1:E1"/>
    <mergeCell ref="A2:E2"/>
    <mergeCell ref="D3:E3"/>
    <mergeCell ref="D4:E4"/>
    <mergeCell ref="D5:E5"/>
    <mergeCell ref="D6:E6"/>
    <mergeCell ref="D7:E7"/>
    <mergeCell ref="D8:E8"/>
    <mergeCell ref="D9:E9"/>
    <mergeCell ref="A10:B10"/>
    <mergeCell ref="D10:E10"/>
    <mergeCell ref="A12:E12"/>
    <mergeCell ref="B13:C13"/>
    <mergeCell ref="A26:C26"/>
    <mergeCell ref="A28:B28"/>
    <mergeCell ref="C28:E28"/>
    <mergeCell ref="A29:B29"/>
    <mergeCell ref="C29:E29"/>
    <mergeCell ref="A30:B30"/>
    <mergeCell ref="C30:E30"/>
    <mergeCell ref="A31:B31"/>
    <mergeCell ref="C31:E31"/>
    <mergeCell ref="A14:A16"/>
    <mergeCell ref="A17:A20"/>
    <mergeCell ref="A21:A25"/>
    <mergeCell ref="B14:B16"/>
    <mergeCell ref="B17:B20"/>
    <mergeCell ref="B21:B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opLeftCell="A2" workbookViewId="0">
      <selection activeCell="K9" sqref="K9"/>
    </sheetView>
  </sheetViews>
  <sheetFormatPr defaultColWidth="8.8" defaultRowHeight="15.6" outlineLevelCol="6"/>
  <cols>
    <col min="1" max="1" width="8.8" style="74"/>
    <col min="2" max="2" width="7.9" style="74" customWidth="1"/>
    <col min="3" max="3" width="23.7" style="75" customWidth="1"/>
    <col min="4" max="4" width="13" style="75" customWidth="1"/>
    <col min="5" max="5" width="49.3" style="75" customWidth="1"/>
    <col min="6" max="6" width="10.8" style="74" customWidth="1"/>
    <col min="7" max="7" width="11" style="74" customWidth="1"/>
  </cols>
  <sheetData>
    <row r="1" ht="30" customHeight="1" spans="2:7">
      <c r="B1" s="76" t="s">
        <v>80</v>
      </c>
      <c r="C1" s="76"/>
      <c r="D1" s="76"/>
      <c r="E1" s="76"/>
      <c r="F1" s="76"/>
      <c r="G1" s="77"/>
    </row>
    <row r="2" ht="24" customHeight="1" spans="1:7">
      <c r="A2" s="74" t="s">
        <v>81</v>
      </c>
      <c r="B2" s="78" t="s">
        <v>19</v>
      </c>
      <c r="C2" s="79"/>
      <c r="D2" s="79"/>
      <c r="E2" s="79"/>
      <c r="F2" s="77"/>
      <c r="G2" s="77"/>
    </row>
    <row r="3" ht="26" customHeight="1" spans="2:7">
      <c r="B3" s="80" t="s">
        <v>11</v>
      </c>
      <c r="C3" s="81" t="s">
        <v>82</v>
      </c>
      <c r="D3" s="81" t="s">
        <v>83</v>
      </c>
      <c r="E3" s="81" t="s">
        <v>84</v>
      </c>
      <c r="F3" s="80" t="s">
        <v>85</v>
      </c>
      <c r="G3" s="77"/>
    </row>
    <row r="4" ht="26" customHeight="1" spans="2:7">
      <c r="B4" s="80">
        <v>1</v>
      </c>
      <c r="C4" s="81" t="s">
        <v>86</v>
      </c>
      <c r="D4" s="81" t="s">
        <v>87</v>
      </c>
      <c r="E4" s="81" t="s">
        <v>88</v>
      </c>
      <c r="F4" s="80">
        <v>500</v>
      </c>
      <c r="G4" s="77"/>
    </row>
    <row r="5" ht="26" customHeight="1" spans="2:7">
      <c r="B5" s="80">
        <v>2</v>
      </c>
      <c r="C5" s="81" t="s">
        <v>89</v>
      </c>
      <c r="D5" s="81" t="s">
        <v>90</v>
      </c>
      <c r="E5" s="81" t="s">
        <v>91</v>
      </c>
      <c r="F5" s="80">
        <v>500</v>
      </c>
      <c r="G5" s="77"/>
    </row>
    <row r="6" ht="26" customHeight="1" spans="2:7">
      <c r="B6" s="80">
        <v>3</v>
      </c>
      <c r="C6" s="81" t="s">
        <v>92</v>
      </c>
      <c r="D6" s="81" t="s">
        <v>93</v>
      </c>
      <c r="E6" s="81" t="s">
        <v>94</v>
      </c>
      <c r="F6" s="80">
        <v>500</v>
      </c>
      <c r="G6" s="77"/>
    </row>
    <row r="7" ht="26" customHeight="1" spans="2:7">
      <c r="B7" s="80">
        <v>4</v>
      </c>
      <c r="C7" s="81" t="s">
        <v>95</v>
      </c>
      <c r="D7" s="81" t="s">
        <v>93</v>
      </c>
      <c r="E7" s="81" t="s">
        <v>96</v>
      </c>
      <c r="F7" s="82">
        <v>800</v>
      </c>
      <c r="G7" s="77"/>
    </row>
    <row r="8" ht="26" customHeight="1" spans="2:7">
      <c r="B8" s="80">
        <v>5</v>
      </c>
      <c r="C8" s="81" t="s">
        <v>97</v>
      </c>
      <c r="D8" s="81" t="s">
        <v>93</v>
      </c>
      <c r="E8" s="81" t="s">
        <v>98</v>
      </c>
      <c r="F8" s="83"/>
      <c r="G8" s="77"/>
    </row>
    <row r="9" ht="26" customHeight="1" spans="2:7">
      <c r="B9" s="80">
        <v>6</v>
      </c>
      <c r="C9" s="81" t="s">
        <v>99</v>
      </c>
      <c r="D9" s="81" t="s">
        <v>100</v>
      </c>
      <c r="E9" s="81" t="s">
        <v>101</v>
      </c>
      <c r="F9" s="80">
        <v>500</v>
      </c>
      <c r="G9" s="77"/>
    </row>
    <row r="10" ht="26" customHeight="1" spans="2:7">
      <c r="B10" s="80">
        <v>7</v>
      </c>
      <c r="C10" s="81" t="s">
        <v>102</v>
      </c>
      <c r="D10" s="81" t="s">
        <v>100</v>
      </c>
      <c r="E10" s="81" t="s">
        <v>103</v>
      </c>
      <c r="F10" s="80">
        <v>1200</v>
      </c>
      <c r="G10" s="77"/>
    </row>
    <row r="11" ht="26" customHeight="1" spans="2:7">
      <c r="B11" s="80">
        <v>8</v>
      </c>
      <c r="C11" s="81" t="s">
        <v>104</v>
      </c>
      <c r="D11" s="81" t="s">
        <v>105</v>
      </c>
      <c r="E11" s="81" t="s">
        <v>106</v>
      </c>
      <c r="F11" s="80">
        <v>300</v>
      </c>
      <c r="G11" s="77"/>
    </row>
    <row r="12" ht="26" customHeight="1" spans="2:7">
      <c r="B12" s="80">
        <v>9</v>
      </c>
      <c r="C12" s="81" t="s">
        <v>107</v>
      </c>
      <c r="D12" s="81" t="s">
        <v>108</v>
      </c>
      <c r="E12" s="81" t="s">
        <v>109</v>
      </c>
      <c r="F12" s="80">
        <v>6000</v>
      </c>
      <c r="G12" s="77"/>
    </row>
    <row r="13" ht="26" customHeight="1" spans="2:7">
      <c r="B13" s="80">
        <v>10</v>
      </c>
      <c r="C13" s="81" t="s">
        <v>110</v>
      </c>
      <c r="D13" s="81" t="s">
        <v>111</v>
      </c>
      <c r="E13" s="81" t="s">
        <v>112</v>
      </c>
      <c r="F13" s="82">
        <v>1800</v>
      </c>
      <c r="G13" s="77"/>
    </row>
    <row r="14" ht="26" customHeight="1" spans="2:7">
      <c r="B14" s="80"/>
      <c r="C14" s="81"/>
      <c r="D14" s="81"/>
      <c r="E14" s="81" t="s">
        <v>113</v>
      </c>
      <c r="F14" s="84"/>
      <c r="G14" s="77"/>
    </row>
    <row r="15" ht="26" customHeight="1" spans="2:7">
      <c r="B15" s="80"/>
      <c r="C15" s="81"/>
      <c r="D15" s="81"/>
      <c r="E15" s="81" t="s">
        <v>114</v>
      </c>
      <c r="F15" s="83"/>
      <c r="G15" s="77"/>
    </row>
    <row r="16" ht="26" customHeight="1" spans="2:7">
      <c r="B16" s="77"/>
      <c r="C16" s="79"/>
      <c r="D16" s="79"/>
      <c r="E16" s="79"/>
      <c r="F16" s="78">
        <f>SUM(F4:F15)</f>
        <v>12100</v>
      </c>
      <c r="G16" s="77"/>
    </row>
    <row r="17" ht="26" customHeight="1" spans="1:7">
      <c r="A17" s="74" t="s">
        <v>115</v>
      </c>
      <c r="B17" s="78" t="s">
        <v>116</v>
      </c>
      <c r="C17" s="79"/>
      <c r="D17" s="79"/>
      <c r="E17" s="79"/>
      <c r="F17" s="77"/>
      <c r="G17" s="77"/>
    </row>
    <row r="18" ht="26" customHeight="1" spans="2:7">
      <c r="B18" s="80" t="s">
        <v>11</v>
      </c>
      <c r="C18" s="81" t="s">
        <v>82</v>
      </c>
      <c r="D18" s="85" t="s">
        <v>117</v>
      </c>
      <c r="E18" s="86"/>
      <c r="F18" s="80" t="s">
        <v>118</v>
      </c>
      <c r="G18" s="80" t="s">
        <v>119</v>
      </c>
    </row>
    <row r="19" ht="26" customHeight="1" spans="2:7">
      <c r="B19" s="87">
        <v>1</v>
      </c>
      <c r="C19" s="88" t="s">
        <v>120</v>
      </c>
      <c r="D19" s="89" t="s">
        <v>121</v>
      </c>
      <c r="E19" s="90" t="s">
        <v>122</v>
      </c>
      <c r="F19" s="80">
        <v>3600</v>
      </c>
      <c r="G19" s="80">
        <v>3600</v>
      </c>
    </row>
    <row r="20" ht="26" customHeight="1" spans="2:7">
      <c r="B20" s="87">
        <v>2</v>
      </c>
      <c r="C20" s="88" t="s">
        <v>123</v>
      </c>
      <c r="D20" s="91" t="s">
        <v>124</v>
      </c>
      <c r="E20" s="90" t="s">
        <v>122</v>
      </c>
      <c r="F20" s="80">
        <v>900</v>
      </c>
      <c r="G20" s="80">
        <v>900</v>
      </c>
    </row>
    <row r="21" ht="26" customHeight="1" spans="2:7">
      <c r="B21" s="87">
        <v>3</v>
      </c>
      <c r="C21" s="88" t="s">
        <v>125</v>
      </c>
      <c r="D21" s="91" t="s">
        <v>126</v>
      </c>
      <c r="E21" s="90" t="s">
        <v>122</v>
      </c>
      <c r="F21" s="80">
        <v>2000</v>
      </c>
      <c r="G21" s="80">
        <v>2000</v>
      </c>
    </row>
    <row r="22" ht="26" customHeight="1" spans="2:7">
      <c r="B22" s="87">
        <v>4</v>
      </c>
      <c r="C22" s="90" t="s">
        <v>127</v>
      </c>
      <c r="D22" s="91" t="s">
        <v>128</v>
      </c>
      <c r="E22" s="90" t="s">
        <v>122</v>
      </c>
      <c r="F22" s="80">
        <v>10</v>
      </c>
      <c r="G22" s="80">
        <v>10000</v>
      </c>
    </row>
    <row r="23" ht="26" customHeight="1" spans="2:7">
      <c r="B23" s="92">
        <v>5</v>
      </c>
      <c r="C23" s="93" t="s">
        <v>129</v>
      </c>
      <c r="D23" s="91" t="s">
        <v>130</v>
      </c>
      <c r="E23" s="90" t="s">
        <v>122</v>
      </c>
      <c r="F23" s="80">
        <v>1700</v>
      </c>
      <c r="G23" s="80">
        <v>3200</v>
      </c>
    </row>
    <row r="24" ht="26" customHeight="1" spans="2:7">
      <c r="B24" s="92">
        <v>6</v>
      </c>
      <c r="C24" s="94" t="s">
        <v>131</v>
      </c>
      <c r="D24" s="91" t="s">
        <v>132</v>
      </c>
      <c r="E24" s="90" t="s">
        <v>122</v>
      </c>
      <c r="F24" s="80">
        <v>12</v>
      </c>
      <c r="G24" s="80">
        <v>12000</v>
      </c>
    </row>
    <row r="25" ht="26" customHeight="1" spans="2:7">
      <c r="B25" s="92">
        <v>7</v>
      </c>
      <c r="C25" s="93" t="s">
        <v>133</v>
      </c>
      <c r="D25" s="91" t="s">
        <v>134</v>
      </c>
      <c r="E25" s="90" t="s">
        <v>122</v>
      </c>
      <c r="F25" s="80">
        <v>400</v>
      </c>
      <c r="G25" s="80">
        <v>5200</v>
      </c>
    </row>
    <row r="26" ht="26" customHeight="1" spans="2:7">
      <c r="B26" s="92">
        <v>8</v>
      </c>
      <c r="C26" s="93" t="s">
        <v>135</v>
      </c>
      <c r="D26" s="91" t="s">
        <v>136</v>
      </c>
      <c r="E26" s="90" t="s">
        <v>122</v>
      </c>
      <c r="F26" s="80">
        <v>1500</v>
      </c>
      <c r="G26" s="80">
        <v>5800</v>
      </c>
    </row>
    <row r="27" ht="26" customHeight="1" spans="2:7">
      <c r="B27" s="92">
        <v>9</v>
      </c>
      <c r="C27" s="93" t="s">
        <v>137</v>
      </c>
      <c r="D27" s="91" t="s">
        <v>138</v>
      </c>
      <c r="E27" s="90" t="s">
        <v>122</v>
      </c>
      <c r="F27" s="80">
        <v>500</v>
      </c>
      <c r="G27" s="80">
        <v>2400</v>
      </c>
    </row>
    <row r="28" ht="26" customHeight="1" spans="2:7">
      <c r="B28" s="92">
        <v>10</v>
      </c>
      <c r="C28" s="90" t="s">
        <v>139</v>
      </c>
      <c r="D28" s="91" t="s">
        <v>140</v>
      </c>
      <c r="E28" s="90" t="s">
        <v>122</v>
      </c>
      <c r="F28" s="80">
        <v>300</v>
      </c>
      <c r="G28" s="80">
        <v>1200</v>
      </c>
    </row>
    <row r="29" ht="26" customHeight="1" spans="2:7">
      <c r="B29" s="80"/>
      <c r="C29" s="81"/>
      <c r="D29" s="81"/>
      <c r="E29" s="90"/>
      <c r="F29" s="80"/>
      <c r="G29" s="80"/>
    </row>
    <row r="30" ht="26" customHeight="1" spans="2:7">
      <c r="B30" s="77"/>
      <c r="C30" s="81"/>
      <c r="D30" s="81"/>
      <c r="E30" s="90"/>
      <c r="F30" s="80"/>
      <c r="G30" s="95">
        <f>SUM(G19:G29)</f>
        <v>46300</v>
      </c>
    </row>
    <row r="31" ht="26" customHeight="1" spans="1:7">
      <c r="A31" s="74" t="s">
        <v>141</v>
      </c>
      <c r="B31" s="78" t="s">
        <v>142</v>
      </c>
      <c r="C31" s="81"/>
      <c r="D31" s="81"/>
      <c r="E31" s="81"/>
      <c r="F31" s="80" t="s">
        <v>118</v>
      </c>
      <c r="G31" s="80" t="s">
        <v>119</v>
      </c>
    </row>
    <row r="32" ht="26" customHeight="1" spans="2:7">
      <c r="B32" s="96">
        <v>1</v>
      </c>
      <c r="C32" s="90" t="s">
        <v>143</v>
      </c>
      <c r="D32" s="90" t="s">
        <v>144</v>
      </c>
      <c r="E32" s="97" t="s">
        <v>145</v>
      </c>
      <c r="F32" s="98">
        <v>400</v>
      </c>
      <c r="G32" s="98">
        <f t="shared" ref="G32:G37" si="0">F32*3</f>
        <v>1200</v>
      </c>
    </row>
    <row r="33" ht="26" customHeight="1" spans="2:7">
      <c r="B33" s="99">
        <v>2</v>
      </c>
      <c r="C33" s="100" t="s">
        <v>146</v>
      </c>
      <c r="D33" s="100" t="s">
        <v>147</v>
      </c>
      <c r="E33" s="100" t="s">
        <v>148</v>
      </c>
      <c r="F33" s="101">
        <v>500</v>
      </c>
      <c r="G33" s="101">
        <f t="shared" si="0"/>
        <v>1500</v>
      </c>
    </row>
    <row r="34" ht="26" customHeight="1" spans="2:7">
      <c r="B34" s="96">
        <v>3</v>
      </c>
      <c r="C34" s="90" t="s">
        <v>149</v>
      </c>
      <c r="D34" s="90" t="s">
        <v>150</v>
      </c>
      <c r="E34" s="90" t="s">
        <v>151</v>
      </c>
      <c r="F34" s="98">
        <v>600</v>
      </c>
      <c r="G34" s="98">
        <f t="shared" si="0"/>
        <v>1800</v>
      </c>
    </row>
    <row r="35" ht="26" customHeight="1" spans="2:7">
      <c r="B35" s="96">
        <v>4</v>
      </c>
      <c r="C35" s="90" t="s">
        <v>152</v>
      </c>
      <c r="D35" s="90" t="s">
        <v>153</v>
      </c>
      <c r="E35" s="90" t="s">
        <v>154</v>
      </c>
      <c r="F35" s="98">
        <v>200</v>
      </c>
      <c r="G35" s="98">
        <f t="shared" si="0"/>
        <v>600</v>
      </c>
    </row>
    <row r="36" ht="26" customHeight="1" spans="2:7">
      <c r="B36" s="96">
        <v>5</v>
      </c>
      <c r="C36" s="90" t="s">
        <v>155</v>
      </c>
      <c r="D36" s="90" t="s">
        <v>156</v>
      </c>
      <c r="E36" s="90" t="s">
        <v>157</v>
      </c>
      <c r="F36" s="98">
        <v>200</v>
      </c>
      <c r="G36" s="98">
        <f t="shared" si="0"/>
        <v>600</v>
      </c>
    </row>
    <row r="37" ht="26" customHeight="1" spans="2:7">
      <c r="B37" s="99">
        <v>6</v>
      </c>
      <c r="C37" s="100" t="s">
        <v>158</v>
      </c>
      <c r="D37" s="100" t="s">
        <v>159</v>
      </c>
      <c r="E37" s="100" t="s">
        <v>160</v>
      </c>
      <c r="F37" s="101">
        <v>2000</v>
      </c>
      <c r="G37" s="101">
        <f t="shared" si="0"/>
        <v>6000</v>
      </c>
    </row>
    <row r="38" ht="26" customHeight="1" spans="2:7">
      <c r="B38" s="96">
        <v>7</v>
      </c>
      <c r="C38" s="90" t="s">
        <v>161</v>
      </c>
      <c r="D38" s="90" t="s">
        <v>162</v>
      </c>
      <c r="E38" s="90" t="s">
        <v>163</v>
      </c>
      <c r="F38" s="98">
        <v>3000</v>
      </c>
      <c r="G38" s="98">
        <f t="shared" ref="G38:G42" si="1">F38</f>
        <v>3000</v>
      </c>
    </row>
    <row r="39" ht="26" customHeight="1" spans="2:7">
      <c r="B39" s="96">
        <v>8</v>
      </c>
      <c r="C39" s="90" t="s">
        <v>164</v>
      </c>
      <c r="D39" s="90" t="s">
        <v>165</v>
      </c>
      <c r="E39" s="90" t="s">
        <v>163</v>
      </c>
      <c r="F39" s="98">
        <v>1200</v>
      </c>
      <c r="G39" s="98">
        <f t="shared" si="1"/>
        <v>1200</v>
      </c>
    </row>
    <row r="40" ht="26" customHeight="1" spans="2:7">
      <c r="B40" s="96">
        <v>9</v>
      </c>
      <c r="C40" s="90" t="s">
        <v>166</v>
      </c>
      <c r="D40" s="90" t="s">
        <v>167</v>
      </c>
      <c r="E40" s="90" t="s">
        <v>163</v>
      </c>
      <c r="F40" s="98">
        <v>2000</v>
      </c>
      <c r="G40" s="98">
        <f t="shared" si="1"/>
        <v>2000</v>
      </c>
    </row>
    <row r="41" ht="26" customHeight="1" spans="2:7">
      <c r="B41" s="96">
        <v>10</v>
      </c>
      <c r="C41" s="90" t="s">
        <v>168</v>
      </c>
      <c r="D41" s="90" t="s">
        <v>169</v>
      </c>
      <c r="E41" s="90" t="s">
        <v>170</v>
      </c>
      <c r="F41" s="98">
        <v>500</v>
      </c>
      <c r="G41" s="98">
        <f>F41*10</f>
        <v>5000</v>
      </c>
    </row>
    <row r="42" ht="26" customHeight="1" spans="2:7">
      <c r="B42" s="96">
        <v>11</v>
      </c>
      <c r="C42" s="90" t="s">
        <v>129</v>
      </c>
      <c r="D42" s="90" t="s">
        <v>171</v>
      </c>
      <c r="E42" s="90" t="s">
        <v>172</v>
      </c>
      <c r="F42" s="98">
        <v>2400</v>
      </c>
      <c r="G42" s="98">
        <f t="shared" si="1"/>
        <v>2400</v>
      </c>
    </row>
    <row r="43" ht="26" customHeight="1" spans="2:7">
      <c r="B43" s="96">
        <v>12</v>
      </c>
      <c r="C43" s="90" t="s">
        <v>173</v>
      </c>
      <c r="D43" s="90" t="s">
        <v>174</v>
      </c>
      <c r="E43" s="90" t="s">
        <v>175</v>
      </c>
      <c r="F43" s="98">
        <v>200</v>
      </c>
      <c r="G43" s="98">
        <v>600</v>
      </c>
    </row>
    <row r="44" ht="26" customHeight="1" spans="2:7">
      <c r="B44" s="96">
        <v>12</v>
      </c>
      <c r="C44" s="97" t="s">
        <v>176</v>
      </c>
      <c r="D44" s="90" t="s">
        <v>177</v>
      </c>
      <c r="E44" s="90" t="s">
        <v>178</v>
      </c>
      <c r="F44" s="98">
        <v>12</v>
      </c>
      <c r="G44" s="98">
        <f>1000*F44</f>
        <v>12000</v>
      </c>
    </row>
    <row r="45" ht="26" customHeight="1" spans="2:7">
      <c r="B45" s="96">
        <v>13</v>
      </c>
      <c r="C45" s="90" t="s">
        <v>179</v>
      </c>
      <c r="D45" s="90" t="s">
        <v>180</v>
      </c>
      <c r="E45" s="90" t="s">
        <v>181</v>
      </c>
      <c r="F45" s="98">
        <v>500</v>
      </c>
      <c r="G45" s="98">
        <v>2400</v>
      </c>
    </row>
    <row r="46" ht="26" customHeight="1" spans="2:7">
      <c r="B46" s="99">
        <v>14</v>
      </c>
      <c r="C46" s="100" t="s">
        <v>182</v>
      </c>
      <c r="D46" s="100" t="s">
        <v>183</v>
      </c>
      <c r="E46" s="100" t="s">
        <v>184</v>
      </c>
      <c r="F46" s="101">
        <v>2000</v>
      </c>
      <c r="G46" s="101">
        <v>6000</v>
      </c>
    </row>
    <row r="47" ht="26" customHeight="1" spans="2:7">
      <c r="B47" s="77"/>
      <c r="C47" s="79"/>
      <c r="D47" s="79"/>
      <c r="E47" s="79"/>
      <c r="F47" s="77"/>
      <c r="G47" s="78">
        <f>SUM(G32:G46)</f>
        <v>46300</v>
      </c>
    </row>
    <row r="48" ht="26" customHeight="1" spans="1:7">
      <c r="A48" s="74" t="s">
        <v>185</v>
      </c>
      <c r="B48" s="102" t="s">
        <v>186</v>
      </c>
      <c r="C48" s="102"/>
      <c r="D48" s="102"/>
      <c r="E48" s="102"/>
      <c r="F48" s="102"/>
      <c r="G48" s="103">
        <f>F16+G30+G47</f>
        <v>104700</v>
      </c>
    </row>
  </sheetData>
  <mergeCells count="5">
    <mergeCell ref="B1:F1"/>
    <mergeCell ref="D18:E18"/>
    <mergeCell ref="B48:F48"/>
    <mergeCell ref="F7:F8"/>
    <mergeCell ref="F13:F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J14" sqref="J14"/>
    </sheetView>
  </sheetViews>
  <sheetFormatPr defaultColWidth="8.8" defaultRowHeight="15.6" outlineLevelRow="6"/>
  <cols>
    <col min="1" max="1" width="6.2" customWidth="1"/>
    <col min="3" max="3" width="6.5" customWidth="1"/>
    <col min="4" max="4" width="7.6" customWidth="1"/>
    <col min="5" max="5" width="22.4" customWidth="1"/>
    <col min="11" max="11" width="13.1" customWidth="1"/>
    <col min="14" max="14" width="10.5" customWidth="1"/>
    <col min="15" max="15" width="9.7" customWidth="1"/>
    <col min="16" max="16" width="19" customWidth="1"/>
  </cols>
  <sheetData>
    <row r="1" ht="37" customHeight="1" spans="1:16">
      <c r="A1" s="49" t="s">
        <v>187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>
      <c r="A2" s="50" t="s">
        <v>11</v>
      </c>
      <c r="B2" s="51" t="s">
        <v>3</v>
      </c>
      <c r="C2" s="52"/>
      <c r="D2" s="52" t="s">
        <v>19</v>
      </c>
      <c r="E2" s="52" t="s">
        <v>188</v>
      </c>
      <c r="F2" s="50" t="s">
        <v>189</v>
      </c>
      <c r="G2" s="50" t="s">
        <v>190</v>
      </c>
      <c r="H2" s="51" t="s">
        <v>191</v>
      </c>
      <c r="I2" s="52"/>
      <c r="J2" s="50" t="s">
        <v>192</v>
      </c>
      <c r="K2" s="50" t="s">
        <v>193</v>
      </c>
      <c r="L2" s="50" t="s">
        <v>194</v>
      </c>
      <c r="M2" s="51"/>
      <c r="N2" s="62" t="s">
        <v>195</v>
      </c>
      <c r="O2" s="63"/>
      <c r="P2" s="50" t="s">
        <v>24</v>
      </c>
    </row>
    <row r="3" ht="36" spans="1:16">
      <c r="A3" s="53"/>
      <c r="B3" s="54"/>
      <c r="C3" s="55"/>
      <c r="D3" s="55"/>
      <c r="E3" s="55"/>
      <c r="F3" s="53"/>
      <c r="G3" s="53"/>
      <c r="H3" s="54"/>
      <c r="I3" s="55"/>
      <c r="J3" s="53"/>
      <c r="K3" s="53"/>
      <c r="L3" s="53"/>
      <c r="M3" s="64" t="s">
        <v>196</v>
      </c>
      <c r="N3" s="65" t="s">
        <v>197</v>
      </c>
      <c r="O3" s="65" t="s">
        <v>198</v>
      </c>
      <c r="P3" s="53"/>
    </row>
    <row r="4" ht="47" customHeight="1" spans="1:16">
      <c r="A4" s="56">
        <v>1</v>
      </c>
      <c r="B4" s="57" t="s">
        <v>199</v>
      </c>
      <c r="C4" s="58"/>
      <c r="D4" s="58" t="s">
        <v>31</v>
      </c>
      <c r="E4" s="58"/>
      <c r="F4" s="59" t="s">
        <v>200</v>
      </c>
      <c r="G4" s="60" t="s">
        <v>201</v>
      </c>
      <c r="H4" s="61" t="s">
        <v>202</v>
      </c>
      <c r="I4" s="66"/>
      <c r="J4" s="60" t="s">
        <v>203</v>
      </c>
      <c r="K4" s="67" t="s">
        <v>204</v>
      </c>
      <c r="L4" s="67" t="s">
        <v>205</v>
      </c>
      <c r="M4" s="68"/>
      <c r="N4" s="69">
        <v>460000</v>
      </c>
      <c r="O4" s="59"/>
      <c r="P4" s="70" t="s">
        <v>206</v>
      </c>
    </row>
    <row r="5" ht="47" customHeight="1" spans="1:16">
      <c r="A5" s="56">
        <v>2</v>
      </c>
      <c r="B5" s="57" t="s">
        <v>207</v>
      </c>
      <c r="C5" s="58"/>
      <c r="D5" s="58" t="s">
        <v>31</v>
      </c>
      <c r="E5" s="58"/>
      <c r="F5" s="59" t="s">
        <v>200</v>
      </c>
      <c r="G5" s="60" t="s">
        <v>201</v>
      </c>
      <c r="H5" s="61" t="s">
        <v>208</v>
      </c>
      <c r="I5" s="66"/>
      <c r="J5" s="71" t="s">
        <v>209</v>
      </c>
      <c r="K5" s="67" t="s">
        <v>210</v>
      </c>
      <c r="L5" s="67" t="s">
        <v>205</v>
      </c>
      <c r="M5" s="68"/>
      <c r="N5" s="69">
        <v>400000</v>
      </c>
      <c r="O5" s="59"/>
      <c r="P5" s="70" t="s">
        <v>206</v>
      </c>
    </row>
    <row r="6" ht="31" customHeight="1" spans="1:16">
      <c r="A6" s="56"/>
      <c r="B6" s="59"/>
      <c r="C6" s="59"/>
      <c r="D6" s="59"/>
      <c r="E6" s="59"/>
      <c r="F6" s="59"/>
      <c r="G6" s="60"/>
      <c r="H6" s="57"/>
      <c r="I6" s="58"/>
      <c r="J6" s="71"/>
      <c r="K6" s="67"/>
      <c r="L6" s="67"/>
      <c r="M6" s="68"/>
      <c r="N6" s="72">
        <f>SUM(N4:N5)</f>
        <v>860000</v>
      </c>
      <c r="O6" s="59"/>
      <c r="P6" s="73"/>
    </row>
    <row r="7" ht="26" customHeight="1" spans="1:16">
      <c r="A7" s="56"/>
      <c r="B7" s="57"/>
      <c r="C7" s="58"/>
      <c r="D7" s="58"/>
      <c r="E7" s="58"/>
      <c r="F7" s="59"/>
      <c r="G7" s="60"/>
      <c r="H7" s="57"/>
      <c r="I7" s="58"/>
      <c r="J7" s="71"/>
      <c r="K7" s="67"/>
      <c r="L7" s="67"/>
      <c r="M7" s="68"/>
      <c r="N7" s="59"/>
      <c r="O7" s="59"/>
      <c r="P7" s="73"/>
    </row>
  </sheetData>
  <mergeCells count="21">
    <mergeCell ref="A1:P1"/>
    <mergeCell ref="N2:O2"/>
    <mergeCell ref="B4:C4"/>
    <mergeCell ref="H4:I4"/>
    <mergeCell ref="B5:C5"/>
    <mergeCell ref="H5:I5"/>
    <mergeCell ref="B6:C6"/>
    <mergeCell ref="H6:I6"/>
    <mergeCell ref="B7:C7"/>
    <mergeCell ref="H7:I7"/>
    <mergeCell ref="A2:A3"/>
    <mergeCell ref="D2:D3"/>
    <mergeCell ref="E2:E3"/>
    <mergeCell ref="F2:F3"/>
    <mergeCell ref="G2:G3"/>
    <mergeCell ref="J2:J3"/>
    <mergeCell ref="K2:K3"/>
    <mergeCell ref="L2:L3"/>
    <mergeCell ref="P2:P3"/>
    <mergeCell ref="B2:C3"/>
    <mergeCell ref="H2:I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4"/>
  <sheetViews>
    <sheetView workbookViewId="0">
      <selection activeCell="O11" sqref="O11"/>
    </sheetView>
  </sheetViews>
  <sheetFormatPr defaultColWidth="8.8" defaultRowHeight="15.6"/>
  <cols>
    <col min="3" max="3" width="28" customWidth="1"/>
    <col min="4" max="4" width="15.8" customWidth="1"/>
    <col min="6" max="6" width="13.8" customWidth="1"/>
    <col min="9" max="9" width="11" customWidth="1"/>
    <col min="10" max="10" width="12.2" customWidth="1"/>
  </cols>
  <sheetData>
    <row r="1" ht="25" customHeight="1" spans="1:10">
      <c r="A1" s="19" t="s">
        <v>211</v>
      </c>
      <c r="B1" s="19"/>
      <c r="C1" s="19"/>
      <c r="D1" s="19"/>
      <c r="E1" s="19"/>
      <c r="F1" s="19"/>
      <c r="G1" s="19"/>
      <c r="H1" s="19"/>
      <c r="I1" s="19"/>
      <c r="J1" s="19"/>
    </row>
    <row r="2" s="18" customFormat="1" ht="21" customHeight="1" spans="1:10">
      <c r="A2" s="20" t="s">
        <v>212</v>
      </c>
      <c r="B2" s="21"/>
      <c r="C2" s="21"/>
      <c r="D2" s="21"/>
      <c r="E2" s="21"/>
      <c r="F2" s="21"/>
      <c r="G2" s="21"/>
      <c r="H2" s="21"/>
      <c r="I2" s="21"/>
      <c r="J2" s="40"/>
    </row>
    <row r="3" ht="30" customHeight="1" spans="1:253">
      <c r="A3" s="22" t="s">
        <v>213</v>
      </c>
      <c r="B3" s="23" t="s">
        <v>214</v>
      </c>
      <c r="C3" s="23" t="s">
        <v>215</v>
      </c>
      <c r="D3" s="23" t="s">
        <v>216</v>
      </c>
      <c r="E3" s="23" t="s">
        <v>17</v>
      </c>
      <c r="F3" s="23" t="s">
        <v>217</v>
      </c>
      <c r="G3" s="24" t="s">
        <v>218</v>
      </c>
      <c r="H3" s="25" t="s">
        <v>196</v>
      </c>
      <c r="I3" s="41" t="s">
        <v>219</v>
      </c>
      <c r="J3" s="42" t="s">
        <v>220</v>
      </c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18"/>
    </row>
    <row r="4" s="18" customFormat="1" ht="24.95" customHeight="1" spans="1:10">
      <c r="A4" s="26">
        <v>1</v>
      </c>
      <c r="B4" s="23" t="s">
        <v>221</v>
      </c>
      <c r="C4" s="27" t="s">
        <v>222</v>
      </c>
      <c r="D4" s="28" t="s">
        <v>223</v>
      </c>
      <c r="E4" s="28">
        <v>2</v>
      </c>
      <c r="F4" s="28" t="s">
        <v>224</v>
      </c>
      <c r="G4" s="29"/>
      <c r="H4" s="29"/>
      <c r="I4" s="29">
        <v>6000</v>
      </c>
      <c r="J4" s="44">
        <f>I4*E4</f>
        <v>12000</v>
      </c>
    </row>
    <row r="5" s="18" customFormat="1" ht="24.95" customHeight="1" spans="1:10">
      <c r="A5" s="26">
        <v>2</v>
      </c>
      <c r="B5" s="23" t="s">
        <v>221</v>
      </c>
      <c r="C5" s="27" t="s">
        <v>225</v>
      </c>
      <c r="D5" s="28" t="s">
        <v>223</v>
      </c>
      <c r="E5" s="28">
        <v>2</v>
      </c>
      <c r="F5" s="28" t="s">
        <v>224</v>
      </c>
      <c r="G5" s="29"/>
      <c r="H5" s="30"/>
      <c r="I5" s="29">
        <v>6000</v>
      </c>
      <c r="J5" s="44">
        <f>I5*E5</f>
        <v>12000</v>
      </c>
    </row>
    <row r="6" s="18" customFormat="1" ht="24.95" customHeight="1" spans="1:10">
      <c r="A6" s="26"/>
      <c r="B6" s="23"/>
      <c r="C6" s="31"/>
      <c r="D6" s="29"/>
      <c r="E6" s="29"/>
      <c r="F6" s="29"/>
      <c r="G6" s="29"/>
      <c r="H6" s="30"/>
      <c r="I6" s="29"/>
      <c r="J6" s="44"/>
    </row>
    <row r="7" s="18" customFormat="1" ht="24.95" customHeight="1" spans="1:10">
      <c r="A7" s="26"/>
      <c r="B7" s="23"/>
      <c r="C7" s="31"/>
      <c r="D7" s="29"/>
      <c r="E7" s="29"/>
      <c r="F7" s="29"/>
      <c r="G7" s="29"/>
      <c r="H7" s="30"/>
      <c r="I7" s="29"/>
      <c r="J7" s="44">
        <f>SUM(J4:J6)</f>
        <v>24000</v>
      </c>
    </row>
    <row r="8" ht="26" customHeight="1" spans="1:10">
      <c r="A8" s="19" t="s">
        <v>226</v>
      </c>
      <c r="B8" s="19"/>
      <c r="C8" s="19"/>
      <c r="D8" s="19"/>
      <c r="E8" s="19"/>
      <c r="F8" s="19"/>
      <c r="G8" s="19"/>
      <c r="H8" s="19"/>
      <c r="I8" s="19"/>
      <c r="J8" s="19"/>
    </row>
    <row r="9" s="18" customFormat="1" ht="24.95" customHeight="1" spans="1:10">
      <c r="A9" s="20" t="s">
        <v>227</v>
      </c>
      <c r="B9" s="21"/>
      <c r="C9" s="21"/>
      <c r="D9" s="21"/>
      <c r="E9" s="21"/>
      <c r="F9" s="21"/>
      <c r="G9" s="21"/>
      <c r="H9" s="21"/>
      <c r="I9" s="21"/>
      <c r="J9" s="40"/>
    </row>
    <row r="10" s="18" customFormat="1" ht="24.95" customHeight="1" spans="1:10">
      <c r="A10" s="22" t="s">
        <v>213</v>
      </c>
      <c r="B10" s="23" t="s">
        <v>214</v>
      </c>
      <c r="C10" s="23" t="s">
        <v>228</v>
      </c>
      <c r="D10" s="23" t="s">
        <v>229</v>
      </c>
      <c r="E10" s="23" t="s">
        <v>230</v>
      </c>
      <c r="F10" s="24"/>
      <c r="G10" s="32"/>
      <c r="H10" s="23"/>
      <c r="I10" s="23" t="s">
        <v>219</v>
      </c>
      <c r="J10" s="42" t="s">
        <v>231</v>
      </c>
    </row>
    <row r="11" s="18" customFormat="1" ht="24.95" customHeight="1" spans="1:10">
      <c r="A11" s="26">
        <v>1</v>
      </c>
      <c r="B11" s="23" t="s">
        <v>221</v>
      </c>
      <c r="C11" s="33" t="s">
        <v>232</v>
      </c>
      <c r="D11" s="34">
        <v>2</v>
      </c>
      <c r="E11" s="35" t="s">
        <v>233</v>
      </c>
      <c r="F11" s="24"/>
      <c r="G11" s="32"/>
      <c r="H11" s="32"/>
      <c r="I11" s="45">
        <v>20000</v>
      </c>
      <c r="J11" s="46">
        <f>I11*D11</f>
        <v>40000</v>
      </c>
    </row>
    <row r="12" s="18" customFormat="1" ht="24.95" customHeight="1" spans="1:10">
      <c r="A12" s="26">
        <v>2</v>
      </c>
      <c r="B12" s="23" t="s">
        <v>221</v>
      </c>
      <c r="C12" s="36" t="s">
        <v>234</v>
      </c>
      <c r="D12" s="34">
        <v>2</v>
      </c>
      <c r="E12" s="35" t="s">
        <v>233</v>
      </c>
      <c r="F12" s="24"/>
      <c r="G12" s="32"/>
      <c r="H12" s="32"/>
      <c r="I12" s="45">
        <v>20000</v>
      </c>
      <c r="J12" s="46">
        <f>I12*D12</f>
        <v>40000</v>
      </c>
    </row>
    <row r="13" s="18" customFormat="1" ht="24.95" customHeight="1" spans="1:10">
      <c r="A13" s="26" t="s">
        <v>235</v>
      </c>
      <c r="B13" s="32"/>
      <c r="C13" s="32"/>
      <c r="D13" s="32"/>
      <c r="E13" s="32"/>
      <c r="F13" s="32"/>
      <c r="G13" s="32"/>
      <c r="H13" s="32"/>
      <c r="I13" s="32"/>
      <c r="J13" s="47">
        <f>SUM(J11:J12)</f>
        <v>80000</v>
      </c>
    </row>
    <row r="14" s="18" customFormat="1" ht="24.95" customHeight="1" spans="1:10">
      <c r="A14" s="37" t="s">
        <v>236</v>
      </c>
      <c r="B14" s="38"/>
      <c r="C14" s="38"/>
      <c r="D14" s="38"/>
      <c r="E14" s="38"/>
      <c r="F14" s="38"/>
      <c r="G14" s="39"/>
      <c r="H14" s="39"/>
      <c r="I14" s="39"/>
      <c r="J14" s="48">
        <f>J7+J13</f>
        <v>104000</v>
      </c>
    </row>
  </sheetData>
  <mergeCells count="4">
    <mergeCell ref="A1:J1"/>
    <mergeCell ref="A2:J2"/>
    <mergeCell ref="A8:J8"/>
    <mergeCell ref="A9:J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K8" sqref="K8"/>
    </sheetView>
  </sheetViews>
  <sheetFormatPr defaultColWidth="8.8" defaultRowHeight="15.6"/>
  <cols>
    <col min="1" max="1" width="6.6" style="6" customWidth="1"/>
    <col min="2" max="2" width="7.6" style="6" customWidth="1"/>
    <col min="3" max="5" width="11.1" style="6" customWidth="1"/>
    <col min="6" max="6" width="12.4" style="6" customWidth="1"/>
    <col min="7" max="7" width="9.6" style="7" customWidth="1"/>
    <col min="8" max="8" width="13.9" style="6" customWidth="1"/>
    <col min="9" max="9" width="6.8" style="7" customWidth="1"/>
    <col min="10" max="10" width="11.2" style="6" customWidth="1"/>
    <col min="11" max="11" width="13.8" style="6" customWidth="1"/>
    <col min="12" max="16384" width="8.8" style="6"/>
  </cols>
  <sheetData>
    <row r="1" ht="41" customHeight="1" spans="1:11">
      <c r="A1" s="8" t="s">
        <v>237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8" customHeight="1" spans="1:11">
      <c r="A2" s="9" t="s">
        <v>11</v>
      </c>
      <c r="B2" s="9" t="s">
        <v>238</v>
      </c>
      <c r="C2" s="9" t="s">
        <v>239</v>
      </c>
      <c r="D2" s="9" t="s">
        <v>19</v>
      </c>
      <c r="E2" s="9" t="s">
        <v>240</v>
      </c>
      <c r="F2" s="9" t="s">
        <v>188</v>
      </c>
      <c r="G2" s="9" t="s">
        <v>17</v>
      </c>
      <c r="H2" s="9" t="s">
        <v>241</v>
      </c>
      <c r="I2" s="9" t="s">
        <v>242</v>
      </c>
      <c r="J2" s="9" t="s">
        <v>243</v>
      </c>
      <c r="K2" s="15" t="s">
        <v>24</v>
      </c>
    </row>
    <row r="3" ht="46" customHeight="1" spans="1:11">
      <c r="A3" s="9">
        <v>1</v>
      </c>
      <c r="B3" s="9" t="s">
        <v>244</v>
      </c>
      <c r="C3" s="10" t="s">
        <v>245</v>
      </c>
      <c r="D3" s="11" t="s">
        <v>31</v>
      </c>
      <c r="E3" s="11" t="s">
        <v>202</v>
      </c>
      <c r="F3" s="12"/>
      <c r="G3" s="9">
        <v>2</v>
      </c>
      <c r="H3" s="9" t="s">
        <v>246</v>
      </c>
      <c r="I3" s="9">
        <v>1</v>
      </c>
      <c r="J3" s="9">
        <v>100</v>
      </c>
      <c r="K3" s="16"/>
    </row>
    <row r="4" ht="41" customHeight="1" spans="1:11">
      <c r="A4" s="9">
        <v>2</v>
      </c>
      <c r="B4" s="9" t="s">
        <v>244</v>
      </c>
      <c r="C4" s="10" t="s">
        <v>247</v>
      </c>
      <c r="D4" s="11" t="s">
        <v>31</v>
      </c>
      <c r="E4" s="11" t="s">
        <v>208</v>
      </c>
      <c r="F4" s="12"/>
      <c r="G4" s="9">
        <v>2</v>
      </c>
      <c r="H4" s="9" t="s">
        <v>248</v>
      </c>
      <c r="I4" s="9">
        <v>1</v>
      </c>
      <c r="J4" s="9">
        <v>80</v>
      </c>
      <c r="K4" s="16"/>
    </row>
    <row r="5" ht="41" customHeight="1" spans="1:11">
      <c r="A5" s="9"/>
      <c r="B5" s="9"/>
      <c r="C5" s="13"/>
      <c r="D5" s="11"/>
      <c r="E5" s="11"/>
      <c r="F5" s="12"/>
      <c r="G5" s="9"/>
      <c r="H5" s="9"/>
      <c r="I5" s="9"/>
      <c r="J5" s="9"/>
      <c r="K5" s="16"/>
    </row>
    <row r="6" ht="48" customHeight="1" spans="1:11">
      <c r="A6" s="9"/>
      <c r="B6" s="9"/>
      <c r="C6" s="10"/>
      <c r="D6" s="11"/>
      <c r="E6" s="11"/>
      <c r="F6" s="12"/>
      <c r="G6" s="9"/>
      <c r="H6" s="9"/>
      <c r="I6" s="9"/>
      <c r="J6" s="9"/>
      <c r="K6" s="16"/>
    </row>
    <row r="7" ht="48" customHeight="1" spans="1:11">
      <c r="A7" s="9"/>
      <c r="B7" s="9"/>
      <c r="C7" s="10"/>
      <c r="D7" s="11"/>
      <c r="E7" s="11"/>
      <c r="F7" s="12"/>
      <c r="G7" s="9"/>
      <c r="H7" s="9"/>
      <c r="I7" s="9"/>
      <c r="J7" s="9"/>
      <c r="K7" s="16"/>
    </row>
    <row r="8" ht="48" customHeight="1" spans="1:11">
      <c r="A8" s="9"/>
      <c r="B8" s="9"/>
      <c r="C8" s="10"/>
      <c r="D8" s="14"/>
      <c r="E8" s="14"/>
      <c r="F8" s="12"/>
      <c r="G8" s="12"/>
      <c r="H8" s="12"/>
      <c r="I8" s="12"/>
      <c r="J8" s="12"/>
      <c r="K8" s="16"/>
    </row>
    <row r="9" ht="48" customHeight="1" spans="1:11">
      <c r="A9" s="9"/>
      <c r="B9" s="9"/>
      <c r="C9" s="13"/>
      <c r="D9" s="14"/>
      <c r="E9" s="14"/>
      <c r="F9" s="12"/>
      <c r="G9" s="12"/>
      <c r="H9" s="12"/>
      <c r="I9" s="12"/>
      <c r="J9" s="12"/>
      <c r="K9" s="16"/>
    </row>
    <row r="10" ht="42" customHeight="1" spans="1:11">
      <c r="A10" s="9"/>
      <c r="B10" s="9"/>
      <c r="C10" s="13"/>
      <c r="D10" s="13"/>
      <c r="E10" s="13"/>
      <c r="F10" s="12"/>
      <c r="G10" s="9"/>
      <c r="H10" s="9"/>
      <c r="I10" s="9"/>
      <c r="J10" s="9"/>
      <c r="K10" s="17"/>
    </row>
    <row r="11" ht="22" customHeight="1" spans="1:5">
      <c r="A11" s="7"/>
      <c r="B11" s="7"/>
      <c r="C11" s="7"/>
      <c r="D11" s="7"/>
      <c r="E11" s="7"/>
    </row>
  </sheetData>
  <mergeCells count="1">
    <mergeCell ref="A1:K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F11" sqref="F11"/>
    </sheetView>
  </sheetViews>
  <sheetFormatPr defaultColWidth="8.1" defaultRowHeight="14.4" outlineLevelRow="3"/>
  <cols>
    <col min="1" max="1" width="20.9" style="1" customWidth="1"/>
    <col min="2" max="2" width="10.1" style="1" customWidth="1"/>
    <col min="3" max="3" width="11.7" style="1" customWidth="1"/>
    <col min="4" max="4" width="10.6" style="1" customWidth="1"/>
    <col min="5" max="5" width="18.5" style="1" customWidth="1"/>
    <col min="6" max="6" width="10.4" style="1" customWidth="1"/>
    <col min="7" max="7" width="13" style="1" customWidth="1"/>
    <col min="8" max="9" width="10.1" style="1" customWidth="1"/>
    <col min="10" max="10" width="10.2" style="1" customWidth="1"/>
    <col min="11" max="16384" width="8.1" style="1"/>
  </cols>
  <sheetData>
    <row r="1" ht="55" customHeight="1" spans="1:10">
      <c r="A1" s="2" t="s">
        <v>249</v>
      </c>
      <c r="B1" s="2"/>
      <c r="C1" s="2"/>
      <c r="D1" s="2"/>
      <c r="E1" s="2"/>
      <c r="F1" s="2"/>
      <c r="G1" s="2"/>
      <c r="H1" s="2"/>
      <c r="I1" s="2"/>
      <c r="J1" s="2"/>
    </row>
    <row r="2" ht="25" customHeight="1" spans="1:10">
      <c r="A2" s="3" t="s">
        <v>3</v>
      </c>
      <c r="B2" s="3" t="s">
        <v>19</v>
      </c>
      <c r="C2" s="3" t="s">
        <v>191</v>
      </c>
      <c r="D2" s="3" t="s">
        <v>250</v>
      </c>
      <c r="E2" s="3" t="s">
        <v>251</v>
      </c>
      <c r="F2" s="3" t="s">
        <v>252</v>
      </c>
      <c r="G2" s="3" t="s">
        <v>253</v>
      </c>
      <c r="H2" s="3" t="s">
        <v>254</v>
      </c>
      <c r="I2" s="3" t="s">
        <v>255</v>
      </c>
      <c r="J2" s="3" t="s">
        <v>256</v>
      </c>
    </row>
    <row r="3" ht="25" customHeight="1" spans="1:10">
      <c r="A3" s="4" t="s">
        <v>199</v>
      </c>
      <c r="B3" s="5" t="s">
        <v>31</v>
      </c>
      <c r="C3" s="5" t="s">
        <v>32</v>
      </c>
      <c r="D3" s="5">
        <v>10</v>
      </c>
      <c r="E3" s="5" t="s">
        <v>257</v>
      </c>
      <c r="F3" s="5">
        <v>25</v>
      </c>
      <c r="G3" s="5" t="s">
        <v>258</v>
      </c>
      <c r="H3" s="5">
        <v>0.5</v>
      </c>
      <c r="I3" s="5" t="s">
        <v>259</v>
      </c>
      <c r="J3" s="5">
        <v>0.6</v>
      </c>
    </row>
    <row r="4" ht="25" customHeight="1" spans="1:10">
      <c r="A4" s="4" t="s">
        <v>207</v>
      </c>
      <c r="B4" s="5" t="s">
        <v>31</v>
      </c>
      <c r="C4" s="5" t="s">
        <v>42</v>
      </c>
      <c r="D4" s="5">
        <v>6</v>
      </c>
      <c r="E4" s="5" t="s">
        <v>260</v>
      </c>
      <c r="F4" s="5">
        <v>20</v>
      </c>
      <c r="G4" s="5" t="s">
        <v>258</v>
      </c>
      <c r="H4" s="5">
        <v>0.5</v>
      </c>
      <c r="I4" s="5" t="s">
        <v>261</v>
      </c>
      <c r="J4" s="5">
        <v>0.5</v>
      </c>
    </row>
  </sheetData>
  <mergeCells count="1">
    <mergeCell ref="A1:J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前后门上饰条</vt:lpstr>
      <vt:lpstr>开发费</vt:lpstr>
      <vt:lpstr>上饰条DVP</vt:lpstr>
      <vt:lpstr>模具清单</vt:lpstr>
      <vt:lpstr>工夹检清单</vt:lpstr>
      <vt:lpstr>工艺规划</vt:lpstr>
      <vt:lpstr>包装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2022-11-28T07:15:00Z</dcterms:created>
  <dcterms:modified xsi:type="dcterms:W3CDTF">2022-12-27T01:21:44Z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6AF55E0D18FD427D9BFC99EC4A9CCA0B</vt:lpwstr>
  </property>
  <property fmtid="{D5CDD505-2E9C-101B-9397-08002B2CF9AE}" pid="3" name="KSOProductBuildVer">
    <vt:lpwstr>2052-11.1.0.12980</vt:lpwstr>
  </property>
</Properties>
</file>