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15、年度采购合同（南京奥托立夫汽车安全系统有限公司）河北工厂 2023年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建议!$A$1:$N$32</definedName>
  </definedNames>
  <calcPr calcId="162913"/>
</workbook>
</file>

<file path=xl/calcChain.xml><?xml version="1.0" encoding="utf-8"?>
<calcChain xmlns="http://schemas.openxmlformats.org/spreadsheetml/2006/main">
  <c r="G12" i="9" l="1"/>
  <c r="G10" i="9"/>
  <c r="G11" i="9"/>
  <c r="G13" i="9"/>
  <c r="G14" i="9"/>
  <c r="G15" i="9"/>
  <c r="G16" i="9"/>
  <c r="G17" i="9"/>
  <c r="G18" i="9"/>
  <c r="G19" i="9"/>
  <c r="G9" i="9"/>
  <c r="L19" i="9" l="1"/>
  <c r="L18" i="9"/>
  <c r="L17" i="9"/>
  <c r="L16" i="9"/>
  <c r="L15" i="9"/>
  <c r="L14" i="9"/>
  <c r="L13" i="9"/>
  <c r="L12" i="9"/>
  <c r="L11" i="9"/>
  <c r="L10" i="9"/>
  <c r="L9" i="9"/>
</calcChain>
</file>

<file path=xl/sharedStrings.xml><?xml version="1.0" encoding="utf-8"?>
<sst xmlns="http://schemas.openxmlformats.org/spreadsheetml/2006/main" count="116" uniqueCount="68">
  <si>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</si>
  <si>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</si>
  <si>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</si>
  <si>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</si>
  <si>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</si>
  <si>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</si>
  <si>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</si>
  <si>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</si>
  <si>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</si>
  <si>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</si>
  <si>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</si>
  <si>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</si>
  <si>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</si>
  <si>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</si>
  <si>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</si>
  <si>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</si>
  <si>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</si>
  <si>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</si>
  <si>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</si>
  <si>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</si>
  <si>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</si>
  <si>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</si>
  <si>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</si>
  <si>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</si>
  <si>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</si>
  <si>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</si>
  <si>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5" type="noConversion"/>
  </si>
  <si>
    <t xml:space="preserve">甲方:  河北光华荣昌汽车部件有限公司                                   </t>
    <phoneticPr fontId="1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</si>
  <si>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15" type="noConversion"/>
  </si>
  <si>
    <t>四、产品的数量依据甲方具体采购产品时另行向乙方发出的采购订单。</t>
    <phoneticPr fontId="15" type="noConversion"/>
  </si>
  <si>
    <t>/</t>
    <phoneticPr fontId="15" type="noConversion"/>
  </si>
  <si>
    <t>2023年</t>
    <phoneticPr fontId="15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</si>
  <si>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5" type="noConversion"/>
  </si>
  <si>
    <t xml:space="preserve">                                                                                                协议编号：GHRCJGXY-HB-20221216-1-奥托立夫</t>
    <phoneticPr fontId="15" type="noConversion"/>
  </si>
  <si>
    <t xml:space="preserve">乙方：南京奥托立夫汽车安全系统有限公司   </t>
    <phoneticPr fontId="15" type="noConversion"/>
  </si>
  <si>
    <t xml:space="preserve">乙方：南京奥托立夫汽车安全系统有限公司  </t>
    <phoneticPr fontId="15" type="noConversion"/>
  </si>
  <si>
    <t>2022年</t>
    <phoneticPr fontId="15" type="noConversion"/>
  </si>
  <si>
    <t>2023年</t>
    <phoneticPr fontId="15" type="noConversion"/>
  </si>
  <si>
    <t>SHT0014941</t>
  </si>
  <si>
    <t>主驾高配安全带总成</t>
  </si>
  <si>
    <t>套</t>
    <phoneticPr fontId="16" type="noConversion"/>
  </si>
  <si>
    <t>/</t>
    <phoneticPr fontId="15" type="noConversion"/>
  </si>
  <si>
    <t>60天电汇
入库结算</t>
    <phoneticPr fontId="15" type="noConversion"/>
  </si>
  <si>
    <t>SHT0011649</t>
  </si>
  <si>
    <t>主驾低配安全带总成</t>
    <phoneticPr fontId="16" type="noConversion"/>
  </si>
  <si>
    <t>套</t>
    <phoneticPr fontId="16" type="noConversion"/>
  </si>
  <si>
    <t>/</t>
    <phoneticPr fontId="15" type="noConversion"/>
  </si>
  <si>
    <t>高调器总成</t>
    <phoneticPr fontId="16" type="noConversion"/>
  </si>
  <si>
    <t>个</t>
    <phoneticPr fontId="16" type="noConversion"/>
  </si>
  <si>
    <t>SHT0011651</t>
  </si>
  <si>
    <t>副驾安全带总成</t>
  </si>
  <si>
    <t>套</t>
    <phoneticPr fontId="16" type="noConversion"/>
  </si>
  <si>
    <t>SHT0014041</t>
  </si>
  <si>
    <t>吊环固定螺栓A</t>
  </si>
  <si>
    <t>个</t>
    <phoneticPr fontId="16" type="noConversion"/>
  </si>
  <si>
    <t>SHT0014042</t>
  </si>
  <si>
    <t>吊环固定螺栓B</t>
  </si>
  <si>
    <t>SHT0014044</t>
  </si>
  <si>
    <t>吊环隔圈</t>
  </si>
  <si>
    <t>SHT0014043</t>
  </si>
  <si>
    <t>端片固定螺栓</t>
  </si>
  <si>
    <t>SHT0011116</t>
  </si>
  <si>
    <t>主驾带扣总成</t>
  </si>
  <si>
    <t>SHT0011652</t>
  </si>
  <si>
    <t>副驾高配带扣总成</t>
  </si>
  <si>
    <t>SHT0011653</t>
  </si>
  <si>
    <t>安全带带扣（无线束）总成</t>
  </si>
  <si>
    <r>
      <t>S</t>
    </r>
    <r>
      <rPr>
        <sz val="10"/>
        <color indexed="8"/>
        <rFont val="楷体"/>
        <family val="3"/>
        <charset val="134"/>
      </rPr>
      <t>HT0010601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</si>
</sst>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.0000_ 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10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wrapText="1"/>
    </xf>
    <xf numFmtId="177" fontId="10" fillId="0" borderId="1" xfId="6" applyNumberFormat="1" applyFont="1" applyFill="1" applyBorder="1" applyAlignment="1">
      <alignment horizontal="center"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176" fontId="10" fillId="0" borderId="1" xfId="6" applyNumberFormat="1" applyFont="1" applyFill="1" applyBorder="1" applyAlignment="1">
      <alignment horizontal="center" vertical="center" wrapText="1"/>
    </xf>
    <xf numFmtId="176" fontId="10" fillId="0" borderId="1" xfId="6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78" fontId="10" fillId="4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0" fillId="0" borderId="1" xfId="6" applyNumberFormat="1" applyFont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7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177" fontId="10" fillId="2" borderId="4" xfId="1" applyNumberFormat="1" applyFont="1" applyFill="1" applyBorder="1" applyAlignment="1">
      <alignment horizontal="center" vertical="center" wrapText="1" shrinkToFit="1"/>
    </xf>
    <xf numFmtId="177" fontId="10" fillId="2" borderId="5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tabSelected="1" zoomScale="85" zoomScaleNormal="85" workbookViewId="0">
      <selection activeCell="Q25" sqref="Q25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24.875" style="2" customWidth="1"/>
    <col min="4" max="4" width="13.5" style="4" customWidth="1"/>
    <col min="5" max="5" width="5.625" style="5" customWidth="1"/>
    <col min="6" max="6" width="9.375" style="6" customWidth="1"/>
    <col min="7" max="7" width="10" style="6" customWidth="1"/>
    <col min="8" max="10" width="10.75" style="6" customWidth="1"/>
    <col min="11" max="11" width="12.875" style="6" customWidth="1"/>
    <col min="12" max="12" width="11.625" style="6" customWidth="1"/>
    <col min="13" max="13" width="14.25" style="6" customWidth="1"/>
    <col min="14" max="14" width="11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5" ht="22.5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9"/>
    </row>
    <row r="2" spans="1:15" ht="26.25" customHeight="1" x14ac:dyDescent="0.15">
      <c r="A2" s="52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0"/>
    </row>
    <row r="3" spans="1:15" x14ac:dyDescent="0.15">
      <c r="A3" s="53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1"/>
    </row>
    <row r="4" spans="1:15" ht="21" customHeight="1" x14ac:dyDescent="0.15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11"/>
    </row>
    <row r="5" spans="1:15" x14ac:dyDescent="0.15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2"/>
    </row>
    <row r="6" spans="1:15" x14ac:dyDescent="0.1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13"/>
    </row>
    <row r="7" spans="1:15" ht="48" customHeight="1" x14ac:dyDescent="0.15">
      <c r="A7" s="56" t="s">
        <v>3</v>
      </c>
      <c r="B7" s="57" t="s">
        <v>4</v>
      </c>
      <c r="C7" s="58" t="s">
        <v>5</v>
      </c>
      <c r="D7" s="58" t="s">
        <v>6</v>
      </c>
      <c r="E7" s="58" t="s">
        <v>7</v>
      </c>
      <c r="F7" s="48" t="s">
        <v>8</v>
      </c>
      <c r="G7" s="48"/>
      <c r="H7" s="49" t="s">
        <v>9</v>
      </c>
      <c r="I7" s="49"/>
      <c r="J7" s="49"/>
      <c r="K7" s="34" t="s">
        <v>10</v>
      </c>
      <c r="L7" s="34" t="s">
        <v>11</v>
      </c>
      <c r="M7" s="34" t="s">
        <v>12</v>
      </c>
      <c r="N7" s="59" t="s">
        <v>13</v>
      </c>
      <c r="O7" s="24"/>
    </row>
    <row r="8" spans="1:15" ht="27.75" customHeight="1" x14ac:dyDescent="0.15">
      <c r="A8" s="56"/>
      <c r="B8" s="57"/>
      <c r="C8" s="58"/>
      <c r="D8" s="58"/>
      <c r="E8" s="58"/>
      <c r="F8" s="33" t="s">
        <v>36</v>
      </c>
      <c r="G8" s="33" t="s">
        <v>37</v>
      </c>
      <c r="H8" s="21" t="s">
        <v>14</v>
      </c>
      <c r="I8" s="21" t="s">
        <v>15</v>
      </c>
      <c r="J8" s="21" t="s">
        <v>16</v>
      </c>
      <c r="K8" s="50" t="s">
        <v>31</v>
      </c>
      <c r="L8" s="50"/>
      <c r="M8" s="50"/>
      <c r="N8" s="59"/>
      <c r="O8" s="24"/>
    </row>
    <row r="9" spans="1:15" ht="18" customHeight="1" x14ac:dyDescent="0.15">
      <c r="A9" s="45">
        <v>1</v>
      </c>
      <c r="B9" s="36" t="s">
        <v>38</v>
      </c>
      <c r="C9" s="37" t="s">
        <v>39</v>
      </c>
      <c r="D9" s="36" t="s">
        <v>38</v>
      </c>
      <c r="E9" s="38" t="s">
        <v>40</v>
      </c>
      <c r="F9" s="39">
        <v>176.5</v>
      </c>
      <c r="G9" s="33">
        <f>F9*0.98</f>
        <v>172.97</v>
      </c>
      <c r="H9" s="33" t="s">
        <v>41</v>
      </c>
      <c r="I9" s="33" t="s">
        <v>30</v>
      </c>
      <c r="J9" s="33" t="s">
        <v>30</v>
      </c>
      <c r="K9" s="33">
        <v>172.97</v>
      </c>
      <c r="L9" s="32">
        <f>M9-K9</f>
        <v>22.490000000000009</v>
      </c>
      <c r="M9" s="32">
        <v>195.46</v>
      </c>
      <c r="N9" s="63" t="s">
        <v>42</v>
      </c>
      <c r="O9" s="30"/>
    </row>
    <row r="10" spans="1:15" ht="15.75" customHeight="1" x14ac:dyDescent="0.15">
      <c r="A10" s="45">
        <v>2</v>
      </c>
      <c r="B10" s="40" t="s">
        <v>43</v>
      </c>
      <c r="C10" s="37" t="s">
        <v>44</v>
      </c>
      <c r="D10" s="40" t="s">
        <v>43</v>
      </c>
      <c r="E10" s="38" t="s">
        <v>45</v>
      </c>
      <c r="F10" s="39">
        <v>69.03</v>
      </c>
      <c r="G10" s="35">
        <f t="shared" ref="G10:G19" si="0">F10*0.98</f>
        <v>67.6494</v>
      </c>
      <c r="H10" s="33" t="s">
        <v>46</v>
      </c>
      <c r="I10" s="33" t="s">
        <v>46</v>
      </c>
      <c r="J10" s="33" t="s">
        <v>46</v>
      </c>
      <c r="K10" s="33">
        <v>67.6494</v>
      </c>
      <c r="L10" s="32">
        <f t="shared" ref="L10:L19" si="1">M10-K10</f>
        <v>8.7905999999999977</v>
      </c>
      <c r="M10" s="32">
        <v>76.44</v>
      </c>
      <c r="N10" s="64"/>
      <c r="O10" s="30"/>
    </row>
    <row r="11" spans="1:15" ht="15.75" customHeight="1" x14ac:dyDescent="0.15">
      <c r="A11" s="45">
        <v>3</v>
      </c>
      <c r="B11" s="40" t="s">
        <v>67</v>
      </c>
      <c r="C11" s="37" t="s">
        <v>47</v>
      </c>
      <c r="D11" s="40" t="s">
        <v>67</v>
      </c>
      <c r="E11" s="38" t="s">
        <v>48</v>
      </c>
      <c r="F11" s="39">
        <v>30.97</v>
      </c>
      <c r="G11" s="35">
        <f t="shared" si="0"/>
        <v>30.3506</v>
      </c>
      <c r="H11" s="33" t="s">
        <v>41</v>
      </c>
      <c r="I11" s="33" t="s">
        <v>30</v>
      </c>
      <c r="J11" s="33" t="s">
        <v>41</v>
      </c>
      <c r="K11" s="33">
        <v>30.3506</v>
      </c>
      <c r="L11" s="32">
        <f t="shared" si="1"/>
        <v>3.9493999999999971</v>
      </c>
      <c r="M11" s="32">
        <v>34.299999999999997</v>
      </c>
      <c r="N11" s="64"/>
      <c r="O11" s="30"/>
    </row>
    <row r="12" spans="1:15" ht="15.75" customHeight="1" x14ac:dyDescent="0.15">
      <c r="A12" s="45">
        <v>4</v>
      </c>
      <c r="B12" s="40" t="s">
        <v>49</v>
      </c>
      <c r="C12" s="37" t="s">
        <v>50</v>
      </c>
      <c r="D12" s="40" t="s">
        <v>49</v>
      </c>
      <c r="E12" s="38" t="s">
        <v>51</v>
      </c>
      <c r="F12" s="39">
        <v>69.03</v>
      </c>
      <c r="G12" s="35">
        <f>F12*0.98</f>
        <v>67.6494</v>
      </c>
      <c r="H12" s="33" t="s">
        <v>41</v>
      </c>
      <c r="I12" s="33" t="s">
        <v>30</v>
      </c>
      <c r="J12" s="33" t="s">
        <v>41</v>
      </c>
      <c r="K12" s="33">
        <v>67.6494</v>
      </c>
      <c r="L12" s="32">
        <f t="shared" si="1"/>
        <v>8.7905999999999977</v>
      </c>
      <c r="M12" s="32">
        <v>76.44</v>
      </c>
      <c r="N12" s="64"/>
      <c r="O12" s="30"/>
    </row>
    <row r="13" spans="1:15" ht="15.75" customHeight="1" x14ac:dyDescent="0.15">
      <c r="A13" s="45">
        <v>5</v>
      </c>
      <c r="B13" s="41" t="s">
        <v>52</v>
      </c>
      <c r="C13" s="42" t="s">
        <v>53</v>
      </c>
      <c r="D13" s="41" t="s">
        <v>52</v>
      </c>
      <c r="E13" s="43" t="s">
        <v>54</v>
      </c>
      <c r="F13" s="44">
        <v>2.0499999999999998</v>
      </c>
      <c r="G13" s="35">
        <f t="shared" si="0"/>
        <v>2.0089999999999999</v>
      </c>
      <c r="H13" s="33" t="s">
        <v>41</v>
      </c>
      <c r="I13" s="33" t="s">
        <v>41</v>
      </c>
      <c r="J13" s="33" t="s">
        <v>41</v>
      </c>
      <c r="K13" s="33">
        <v>2.0089999999999999</v>
      </c>
      <c r="L13" s="32">
        <f t="shared" si="1"/>
        <v>0.26100000000000012</v>
      </c>
      <c r="M13" s="32">
        <v>2.27</v>
      </c>
      <c r="N13" s="64"/>
      <c r="O13" s="30"/>
    </row>
    <row r="14" spans="1:15" ht="15.75" customHeight="1" x14ac:dyDescent="0.15">
      <c r="A14" s="45">
        <v>6</v>
      </c>
      <c r="B14" s="41" t="s">
        <v>55</v>
      </c>
      <c r="C14" s="42" t="s">
        <v>56</v>
      </c>
      <c r="D14" s="41" t="s">
        <v>55</v>
      </c>
      <c r="E14" s="43" t="s">
        <v>54</v>
      </c>
      <c r="F14" s="44">
        <v>2.2799999999999998</v>
      </c>
      <c r="G14" s="35">
        <f t="shared" si="0"/>
        <v>2.2343999999999999</v>
      </c>
      <c r="H14" s="33" t="s">
        <v>30</v>
      </c>
      <c r="I14" s="33" t="s">
        <v>41</v>
      </c>
      <c r="J14" s="33" t="s">
        <v>41</v>
      </c>
      <c r="K14" s="33">
        <v>2.2343999999999999</v>
      </c>
      <c r="L14" s="32">
        <f t="shared" si="1"/>
        <v>0.28560000000000008</v>
      </c>
      <c r="M14" s="32">
        <v>2.52</v>
      </c>
      <c r="N14" s="64"/>
      <c r="O14" s="30"/>
    </row>
    <row r="15" spans="1:15" ht="15.75" customHeight="1" x14ac:dyDescent="0.15">
      <c r="A15" s="45">
        <v>7</v>
      </c>
      <c r="B15" s="41" t="s">
        <v>57</v>
      </c>
      <c r="C15" s="42" t="s">
        <v>58</v>
      </c>
      <c r="D15" s="41" t="s">
        <v>57</v>
      </c>
      <c r="E15" s="43" t="s">
        <v>48</v>
      </c>
      <c r="F15" s="44">
        <v>0.73</v>
      </c>
      <c r="G15" s="35">
        <f t="shared" si="0"/>
        <v>0.71539999999999992</v>
      </c>
      <c r="H15" s="33" t="s">
        <v>41</v>
      </c>
      <c r="I15" s="33" t="s">
        <v>41</v>
      </c>
      <c r="J15" s="33" t="s">
        <v>41</v>
      </c>
      <c r="K15" s="33">
        <v>0.71539999999999992</v>
      </c>
      <c r="L15" s="32">
        <f t="shared" si="1"/>
        <v>9.4600000000000128E-2</v>
      </c>
      <c r="M15" s="32">
        <v>0.81</v>
      </c>
      <c r="N15" s="64"/>
      <c r="O15" s="30"/>
    </row>
    <row r="16" spans="1:15" ht="15.75" customHeight="1" x14ac:dyDescent="0.15">
      <c r="A16" s="45">
        <v>8</v>
      </c>
      <c r="B16" s="41" t="s">
        <v>59</v>
      </c>
      <c r="C16" s="42" t="s">
        <v>60</v>
      </c>
      <c r="D16" s="41" t="s">
        <v>59</v>
      </c>
      <c r="E16" s="43" t="s">
        <v>48</v>
      </c>
      <c r="F16" s="44">
        <v>2.52</v>
      </c>
      <c r="G16" s="35">
        <f t="shared" si="0"/>
        <v>2.4695999999999998</v>
      </c>
      <c r="H16" s="33" t="s">
        <v>41</v>
      </c>
      <c r="I16" s="33" t="s">
        <v>41</v>
      </c>
      <c r="J16" s="33" t="s">
        <v>41</v>
      </c>
      <c r="K16" s="33">
        <v>2.4695999999999998</v>
      </c>
      <c r="L16" s="32">
        <f t="shared" si="1"/>
        <v>0.32040000000000024</v>
      </c>
      <c r="M16" s="32">
        <v>2.79</v>
      </c>
      <c r="N16" s="64"/>
      <c r="O16" s="30"/>
    </row>
    <row r="17" spans="1:16" ht="15.75" customHeight="1" x14ac:dyDescent="0.15">
      <c r="A17" s="45">
        <v>9</v>
      </c>
      <c r="B17" s="40" t="s">
        <v>61</v>
      </c>
      <c r="C17" s="37" t="s">
        <v>62</v>
      </c>
      <c r="D17" s="40" t="s">
        <v>61</v>
      </c>
      <c r="E17" s="38" t="s">
        <v>48</v>
      </c>
      <c r="F17" s="39">
        <v>35.520000000000003</v>
      </c>
      <c r="G17" s="35">
        <f t="shared" si="0"/>
        <v>34.809600000000003</v>
      </c>
      <c r="H17" s="33" t="s">
        <v>30</v>
      </c>
      <c r="I17" s="33" t="s">
        <v>41</v>
      </c>
      <c r="J17" s="33" t="s">
        <v>41</v>
      </c>
      <c r="K17" s="33">
        <v>34.809600000000003</v>
      </c>
      <c r="L17" s="32">
        <f t="shared" si="1"/>
        <v>4.5203999999999951</v>
      </c>
      <c r="M17" s="32">
        <v>39.33</v>
      </c>
      <c r="N17" s="64"/>
      <c r="O17" s="30"/>
    </row>
    <row r="18" spans="1:16" ht="15.75" customHeight="1" x14ac:dyDescent="0.15">
      <c r="A18" s="45">
        <v>10</v>
      </c>
      <c r="B18" s="40" t="s">
        <v>63</v>
      </c>
      <c r="C18" s="37" t="s">
        <v>64</v>
      </c>
      <c r="D18" s="40" t="s">
        <v>63</v>
      </c>
      <c r="E18" s="38" t="s">
        <v>51</v>
      </c>
      <c r="F18" s="39">
        <v>35.520000000000003</v>
      </c>
      <c r="G18" s="35">
        <f t="shared" si="0"/>
        <v>34.809600000000003</v>
      </c>
      <c r="H18" s="33" t="s">
        <v>30</v>
      </c>
      <c r="I18" s="33" t="s">
        <v>41</v>
      </c>
      <c r="J18" s="33" t="s">
        <v>41</v>
      </c>
      <c r="K18" s="33">
        <v>34.809600000000003</v>
      </c>
      <c r="L18" s="32">
        <f t="shared" si="1"/>
        <v>4.5203999999999951</v>
      </c>
      <c r="M18" s="32">
        <v>39.33</v>
      </c>
      <c r="N18" s="64"/>
      <c r="O18" s="30"/>
    </row>
    <row r="19" spans="1:16" ht="15.75" customHeight="1" x14ac:dyDescent="0.15">
      <c r="A19" s="45">
        <v>11</v>
      </c>
      <c r="B19" s="40" t="s">
        <v>65</v>
      </c>
      <c r="C19" s="40" t="s">
        <v>66</v>
      </c>
      <c r="D19" s="40" t="s">
        <v>65</v>
      </c>
      <c r="E19" s="38" t="s">
        <v>48</v>
      </c>
      <c r="F19" s="39">
        <v>28.97</v>
      </c>
      <c r="G19" s="35">
        <f t="shared" si="0"/>
        <v>28.390599999999999</v>
      </c>
      <c r="H19" s="33" t="s">
        <v>41</v>
      </c>
      <c r="I19" s="33" t="s">
        <v>30</v>
      </c>
      <c r="J19" s="33" t="s">
        <v>30</v>
      </c>
      <c r="K19" s="33">
        <v>28.390599999999999</v>
      </c>
      <c r="L19" s="32">
        <f t="shared" si="1"/>
        <v>3.6893999999999991</v>
      </c>
      <c r="M19" s="32">
        <v>32.08</v>
      </c>
      <c r="N19" s="65"/>
      <c r="O19" s="30"/>
    </row>
    <row r="20" spans="1:16" s="1" customFormat="1" ht="24.75" customHeight="1" x14ac:dyDescent="0.15">
      <c r="A20" s="61" t="s">
        <v>28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31"/>
      <c r="P20" s="25"/>
    </row>
    <row r="21" spans="1:16" s="1" customFormat="1" ht="24.75" customHeight="1" x14ac:dyDescent="0.15">
      <c r="A21" s="60" t="s">
        <v>32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4"/>
      <c r="P21" s="25"/>
    </row>
    <row r="22" spans="1:16" s="1" customFormat="1" ht="24.75" customHeight="1" x14ac:dyDescent="0.15">
      <c r="A22" s="61" t="s">
        <v>29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14"/>
      <c r="P22" s="25"/>
    </row>
    <row r="23" spans="1:16" s="1" customFormat="1" ht="24.75" customHeight="1" x14ac:dyDescent="0.15">
      <c r="A23" s="62" t="s">
        <v>17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14"/>
      <c r="P23" s="25"/>
    </row>
    <row r="24" spans="1:16" s="1" customFormat="1" ht="24.75" customHeight="1" x14ac:dyDescent="0.15">
      <c r="A24" s="60" t="s">
        <v>18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14"/>
      <c r="P24" s="25"/>
    </row>
    <row r="25" spans="1:16" s="1" customFormat="1" ht="24.75" customHeight="1" x14ac:dyDescent="0.15">
      <c r="A25" s="60" t="s">
        <v>19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4"/>
      <c r="P25" s="25"/>
    </row>
    <row r="26" spans="1:16" s="1" customFormat="1" ht="24.75" customHeight="1" x14ac:dyDescent="0.15">
      <c r="A26" s="55" t="s">
        <v>20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5"/>
      <c r="P26" s="25"/>
    </row>
    <row r="27" spans="1:16" s="1" customFormat="1" ht="9.7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</row>
    <row r="28" spans="1:16" s="1" customFormat="1" ht="20.25" customHeight="1" x14ac:dyDescent="0.15">
      <c r="A28" s="16" t="s">
        <v>27</v>
      </c>
      <c r="B28" s="17"/>
      <c r="C28" s="18"/>
      <c r="H28" s="22" t="s">
        <v>35</v>
      </c>
      <c r="I28" s="23"/>
      <c r="J28" s="18"/>
      <c r="K28" s="20"/>
      <c r="L28" s="20"/>
      <c r="M28" s="20"/>
      <c r="N28" s="26"/>
      <c r="O28" s="27"/>
      <c r="P28" s="25"/>
    </row>
    <row r="29" spans="1:16" s="1" customFormat="1" ht="20.25" customHeight="1" x14ac:dyDescent="0.15">
      <c r="A29" s="18" t="s">
        <v>21</v>
      </c>
      <c r="B29" s="17"/>
      <c r="C29" s="18"/>
      <c r="H29" s="1" t="s">
        <v>22</v>
      </c>
      <c r="I29" s="18"/>
      <c r="J29" s="18"/>
      <c r="K29" s="20"/>
      <c r="L29" s="18"/>
      <c r="M29" s="18"/>
      <c r="N29" s="28"/>
      <c r="O29" s="29"/>
      <c r="P29" s="25"/>
    </row>
    <row r="30" spans="1:16" s="1" customFormat="1" ht="15" customHeight="1" x14ac:dyDescent="0.15">
      <c r="A30" s="18"/>
      <c r="B30" s="17"/>
      <c r="C30" s="18"/>
      <c r="I30" s="18"/>
      <c r="J30" s="18"/>
      <c r="K30" s="20"/>
      <c r="L30" s="18"/>
      <c r="M30" s="18"/>
      <c r="N30" s="28"/>
      <c r="O30" s="29"/>
      <c r="P30" s="25"/>
    </row>
    <row r="31" spans="1:16" s="1" customFormat="1" ht="20.25" customHeight="1" x14ac:dyDescent="0.15">
      <c r="A31" s="16" t="s">
        <v>23</v>
      </c>
      <c r="B31" s="16"/>
      <c r="C31" s="19"/>
      <c r="H31" s="1" t="s">
        <v>24</v>
      </c>
      <c r="I31" s="16"/>
      <c r="J31" s="19"/>
      <c r="K31" s="20"/>
      <c r="L31" s="20"/>
      <c r="M31" s="20"/>
      <c r="N31" s="28"/>
      <c r="O31" s="29"/>
      <c r="P31" s="25"/>
    </row>
    <row r="32" spans="1:16" s="1" customFormat="1" ht="20.25" customHeight="1" x14ac:dyDescent="0.15">
      <c r="A32" s="20"/>
      <c r="B32" s="46" t="s">
        <v>25</v>
      </c>
      <c r="C32" s="46"/>
      <c r="I32" s="20" t="s">
        <v>25</v>
      </c>
      <c r="J32" s="20"/>
      <c r="K32" s="20"/>
      <c r="L32" s="20"/>
      <c r="M32" s="20"/>
      <c r="N32" s="28"/>
      <c r="O32" s="29"/>
      <c r="P32" s="25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</sheetData>
  <mergeCells count="24">
    <mergeCell ref="A25:N25"/>
    <mergeCell ref="A20:N20"/>
    <mergeCell ref="N9:N19"/>
    <mergeCell ref="A1:N1"/>
    <mergeCell ref="A2:N2"/>
    <mergeCell ref="A3:N3"/>
    <mergeCell ref="A4:N4"/>
    <mergeCell ref="A5:N5"/>
    <mergeCell ref="B32:C32"/>
    <mergeCell ref="A6:N6"/>
    <mergeCell ref="F7:G7"/>
    <mergeCell ref="H7:J7"/>
    <mergeCell ref="K8:M8"/>
    <mergeCell ref="A26:N26"/>
    <mergeCell ref="A7:A8"/>
    <mergeCell ref="B7:B8"/>
    <mergeCell ref="C7:C8"/>
    <mergeCell ref="D7:D8"/>
    <mergeCell ref="E7:E8"/>
    <mergeCell ref="N7:N8"/>
    <mergeCell ref="A21:N21"/>
    <mergeCell ref="A22:N22"/>
    <mergeCell ref="A23:N23"/>
    <mergeCell ref="A24:N24"/>
  </mergeCells>
  <phoneticPr fontId="15" type="noConversion"/>
  <conditionalFormatting sqref="D33:D1048576 I28:I32 D1:D8 D20:D27">
    <cfRule type="duplicateValues" dxfId="12" priority="28"/>
  </conditionalFormatting>
  <conditionalFormatting sqref="B10:B19">
    <cfRule type="duplicateValues" dxfId="11" priority="11"/>
  </conditionalFormatting>
  <conditionalFormatting sqref="B10:B19">
    <cfRule type="duplicateValues" dxfId="10" priority="12"/>
  </conditionalFormatting>
  <conditionalFormatting sqref="D10:D19">
    <cfRule type="duplicateValues" dxfId="9" priority="9"/>
  </conditionalFormatting>
  <conditionalFormatting sqref="D10:D19">
    <cfRule type="duplicateValues" dxfId="8" priority="10"/>
  </conditionalFormatting>
  <conditionalFormatting sqref="B9">
    <cfRule type="duplicateValues" dxfId="7" priority="6"/>
    <cfRule type="duplicateValues" dxfId="6" priority="7"/>
    <cfRule type="duplicateValues" dxfId="5" priority="8"/>
  </conditionalFormatting>
  <conditionalFormatting sqref="B9">
    <cfRule type="uniqueValues" dxfId="4" priority="5"/>
  </conditionalFormatting>
  <conditionalFormatting sqref="D9">
    <cfRule type="duplicateValues" dxfId="3" priority="2"/>
    <cfRule type="duplicateValues" dxfId="2" priority="3"/>
    <cfRule type="duplicateValues" dxfId="1" priority="4"/>
  </conditionalFormatting>
  <conditionalFormatting sqref="D9">
    <cfRule type="uniqueValues" dxfId="0" priority="1"/>
  </conditionalFormatting>
  <dataValidations count="1">
    <dataValidation type="list" allowBlank="1" showInputMessage="1" showErrorMessage="1" sqref="B9 D9">
      <formula1>$Q$1:$Q$289</formula1>
    </dataValidation>
  </dataValidations>
  <printOptions horizontalCentered="1"/>
  <pageMargins left="3.937007874015748E-2" right="3.937007874015748E-2" top="0.15748031496062992" bottom="0.15748031496062992" header="0.31496062992125984" footer="0.31496062992125984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2022-12-16T08:02:53Z</cp:lastPrinted>
  <dcterms:created xsi:type="dcterms:W3CDTF">2006-09-14T11:21:00Z</dcterms:created>
  <dcterms:modified xsi:type="dcterms:W3CDTF">2023-01-02T06:05:42Z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