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项目开发\座椅\K1河北转移至潍坊\K1调角器半成品\"/>
    </mc:Choice>
  </mc:AlternateContent>
  <xr:revisionPtr revIDLastSave="0" documentId="13_ncr:1_{02607BEB-F3D0-4B8A-BEA1-A51AAC33FB0C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物料及工装采购价格审批表 （江苏力乐K1半成品)" sheetId="2" r:id="rId1"/>
    <sheet name="物料采购价格审批表-江苏力乐" sheetId="3" r:id="rId2"/>
    <sheet name="Sheet1" sheetId="1" r:id="rId3"/>
  </sheets>
  <externalReferences>
    <externalReference r:id="rId4"/>
  </externalReferences>
  <definedNames>
    <definedName name="_xlnm._FilterDatabase" localSheetId="0" hidden="1">'物料及工装采购价格审批表 （江苏力乐K1半成品)'!$A$3:$Q$44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3" l="1"/>
  <c r="Q7" i="3"/>
  <c r="Q8" i="3"/>
  <c r="R8" i="3" s="1"/>
  <c r="Q9" i="3"/>
  <c r="Q10" i="3"/>
  <c r="Q11" i="3"/>
  <c r="R11" i="3" s="1"/>
  <c r="Q12" i="3"/>
  <c r="Q13" i="3"/>
  <c r="Q14" i="3"/>
  <c r="Q15" i="3"/>
  <c r="Q16" i="3"/>
  <c r="R16" i="3" s="1"/>
  <c r="Q17" i="3"/>
  <c r="Q18" i="3"/>
  <c r="Q19" i="3"/>
  <c r="R19" i="3" s="1"/>
  <c r="Q20" i="3"/>
  <c r="Q21" i="3"/>
  <c r="Q22" i="3"/>
  <c r="Q23" i="3"/>
  <c r="Q24" i="3"/>
  <c r="R24" i="3" s="1"/>
  <c r="Q25" i="3"/>
  <c r="Q26" i="3"/>
  <c r="R26" i="3" s="1"/>
  <c r="Q27" i="3"/>
  <c r="R27" i="3" s="1"/>
  <c r="Q28" i="3"/>
  <c r="Q29" i="3"/>
  <c r="Q30" i="3"/>
  <c r="Q31" i="3"/>
  <c r="Q32" i="3"/>
  <c r="R32" i="3" s="1"/>
  <c r="Q33" i="3"/>
  <c r="Q34" i="3"/>
  <c r="R34" i="3" s="1"/>
  <c r="Q35" i="3"/>
  <c r="R35" i="3" s="1"/>
  <c r="Q36" i="3"/>
  <c r="Q37" i="3"/>
  <c r="Q38" i="3"/>
  <c r="Q39" i="3"/>
  <c r="Q40" i="3"/>
  <c r="R40" i="3" s="1"/>
  <c r="Q41" i="3"/>
  <c r="Q5" i="3"/>
  <c r="R5" i="3" s="1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5" i="3"/>
  <c r="N44" i="3"/>
  <c r="H5" i="3"/>
  <c r="H41" i="2"/>
  <c r="L41" i="2"/>
  <c r="N41" i="2" s="1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L39" i="2" s="1"/>
  <c r="N39" i="2" s="1"/>
  <c r="K40" i="2"/>
  <c r="M40" i="2" s="1"/>
  <c r="K4" i="2"/>
  <c r="M39" i="2"/>
  <c r="H39" i="2"/>
  <c r="H40" i="2"/>
  <c r="R6" i="3"/>
  <c r="R7" i="3"/>
  <c r="R9" i="3"/>
  <c r="R10" i="3"/>
  <c r="R12" i="3"/>
  <c r="R13" i="3"/>
  <c r="R14" i="3"/>
  <c r="R15" i="3"/>
  <c r="R17" i="3"/>
  <c r="R18" i="3"/>
  <c r="R20" i="3"/>
  <c r="R21" i="3"/>
  <c r="R22" i="3"/>
  <c r="R23" i="3"/>
  <c r="R25" i="3"/>
  <c r="R28" i="3"/>
  <c r="R29" i="3"/>
  <c r="R30" i="3"/>
  <c r="R31" i="3"/>
  <c r="R33" i="3"/>
  <c r="R36" i="3"/>
  <c r="R37" i="3"/>
  <c r="R38" i="3"/>
  <c r="R39" i="3"/>
  <c r="R41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5" i="3"/>
  <c r="R44" i="3" l="1"/>
  <c r="H44" i="3"/>
  <c r="L40" i="2"/>
  <c r="N40" i="2" s="1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4" i="2"/>
  <c r="L38" i="2"/>
  <c r="N38" i="2" s="1"/>
  <c r="H38" i="2"/>
  <c r="L37" i="2"/>
  <c r="N37" i="2" s="1"/>
  <c r="H37" i="2"/>
  <c r="L36" i="2"/>
  <c r="N36" i="2" s="1"/>
  <c r="H36" i="2"/>
  <c r="L35" i="2"/>
  <c r="N35" i="2" s="1"/>
  <c r="H35" i="2"/>
  <c r="L34" i="2"/>
  <c r="N34" i="2" s="1"/>
  <c r="H34" i="2"/>
  <c r="L33" i="2"/>
  <c r="N33" i="2" s="1"/>
  <c r="H33" i="2"/>
  <c r="L32" i="2"/>
  <c r="N32" i="2" s="1"/>
  <c r="H32" i="2"/>
  <c r="L31" i="2"/>
  <c r="N31" i="2" s="1"/>
  <c r="H31" i="2"/>
  <c r="L30" i="2"/>
  <c r="N30" i="2" s="1"/>
  <c r="H30" i="2"/>
  <c r="L29" i="2"/>
  <c r="N29" i="2" s="1"/>
  <c r="H29" i="2"/>
  <c r="L28" i="2"/>
  <c r="N28" i="2" s="1"/>
  <c r="H28" i="2"/>
  <c r="L27" i="2"/>
  <c r="N27" i="2" s="1"/>
  <c r="H27" i="2"/>
  <c r="L26" i="2"/>
  <c r="N26" i="2" s="1"/>
  <c r="H26" i="2"/>
  <c r="L25" i="2"/>
  <c r="N25" i="2" s="1"/>
  <c r="H25" i="2"/>
  <c r="L24" i="2"/>
  <c r="N24" i="2" s="1"/>
  <c r="H24" i="2"/>
  <c r="L23" i="2"/>
  <c r="N23" i="2" s="1"/>
  <c r="H23" i="2"/>
  <c r="L22" i="2"/>
  <c r="N22" i="2" s="1"/>
  <c r="H22" i="2"/>
  <c r="L21" i="2"/>
  <c r="N21" i="2" s="1"/>
  <c r="H21" i="2"/>
  <c r="L20" i="2"/>
  <c r="N20" i="2" s="1"/>
  <c r="H20" i="2"/>
  <c r="L19" i="2"/>
  <c r="N19" i="2" s="1"/>
  <c r="H19" i="2"/>
  <c r="L18" i="2"/>
  <c r="N18" i="2" s="1"/>
  <c r="H18" i="2"/>
  <c r="L17" i="2"/>
  <c r="N17" i="2" s="1"/>
  <c r="H17" i="2"/>
  <c r="L16" i="2"/>
  <c r="N16" i="2" s="1"/>
  <c r="H16" i="2"/>
  <c r="L15" i="2"/>
  <c r="N15" i="2" s="1"/>
  <c r="H15" i="2"/>
  <c r="L14" i="2"/>
  <c r="N14" i="2" s="1"/>
  <c r="H14" i="2"/>
  <c r="L13" i="2"/>
  <c r="N13" i="2" s="1"/>
  <c r="H13" i="2"/>
  <c r="L12" i="2"/>
  <c r="N12" i="2" s="1"/>
  <c r="H12" i="2"/>
  <c r="L11" i="2"/>
  <c r="N11" i="2" s="1"/>
  <c r="H11" i="2"/>
  <c r="L10" i="2"/>
  <c r="N10" i="2" s="1"/>
  <c r="H10" i="2"/>
  <c r="L9" i="2"/>
  <c r="N9" i="2" s="1"/>
  <c r="H9" i="2"/>
  <c r="L8" i="2"/>
  <c r="N8" i="2" s="1"/>
  <c r="H8" i="2"/>
  <c r="L7" i="2"/>
  <c r="N7" i="2" s="1"/>
  <c r="H7" i="2"/>
  <c r="L6" i="2"/>
  <c r="N6" i="2" s="1"/>
  <c r="H6" i="2"/>
  <c r="L5" i="2"/>
  <c r="N5" i="2" s="1"/>
  <c r="H5" i="2"/>
  <c r="L4" i="2"/>
  <c r="N4" i="2" s="1"/>
  <c r="H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K3" authorId="0" shapeId="0" xr:uid="{9A625A6F-7C01-43FF-8C2F-029FBEC0DAC1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O3" authorId="0" shapeId="0" xr:uid="{70FF0789-F062-4E44-A7AE-6E3CF99124EF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<sst xmlns="http://schemas.openxmlformats.org/spreadsheetml/2006/main" count="346" uniqueCount="145">
  <si>
    <t>物料及工装采购价格审批表（未税、元）</t>
    <phoneticPr fontId="5" type="noConversion"/>
  </si>
  <si>
    <t>编号：</t>
    <phoneticPr fontId="5" type="noConversion"/>
  </si>
  <si>
    <t>序号</t>
    <phoneticPr fontId="5" type="noConversion"/>
  </si>
  <si>
    <t>图号/编码</t>
    <phoneticPr fontId="5" type="noConversion"/>
  </si>
  <si>
    <t>物料/工装名称</t>
    <phoneticPr fontId="5" type="noConversion"/>
  </si>
  <si>
    <t>K3号</t>
    <phoneticPr fontId="4" type="noConversion"/>
  </si>
  <si>
    <t>数量</t>
    <phoneticPr fontId="4" type="noConversion"/>
  </si>
  <si>
    <t>单位</t>
    <phoneticPr fontId="5" type="noConversion"/>
  </si>
  <si>
    <t>厂家报价-单价</t>
    <phoneticPr fontId="5" type="noConversion"/>
  </si>
  <si>
    <t>厂家报价-总价</t>
    <phoneticPr fontId="5" type="noConversion"/>
  </si>
  <si>
    <t>增值税率</t>
    <phoneticPr fontId="5" type="noConversion"/>
  </si>
  <si>
    <t>目标价格</t>
    <phoneticPr fontId="5" type="noConversion"/>
  </si>
  <si>
    <t>报批价格-单价</t>
    <phoneticPr fontId="5" type="noConversion"/>
  </si>
  <si>
    <t>报批价格-总价</t>
    <phoneticPr fontId="5" type="noConversion"/>
  </si>
  <si>
    <t>审批价格-单价</t>
    <phoneticPr fontId="5" type="noConversion"/>
  </si>
  <si>
    <t>审批价格-总价</t>
    <phoneticPr fontId="5" type="noConversion"/>
  </si>
  <si>
    <t>供应商</t>
    <phoneticPr fontId="5" type="noConversion"/>
  </si>
  <si>
    <t>备注</t>
    <phoneticPr fontId="5" type="noConversion"/>
  </si>
  <si>
    <t>只</t>
    <phoneticPr fontId="4" type="noConversion"/>
  </si>
  <si>
    <t>江苏力乐汽车部件股份有限公司</t>
    <phoneticPr fontId="4" type="noConversion"/>
  </si>
  <si>
    <t>K1乘客双人座下板冲压件</t>
  </si>
  <si>
    <t>K1乘客座手柄右</t>
  </si>
  <si>
    <t>K1乘客座双人座下板</t>
  </si>
  <si>
    <t>K1单人座主动下板</t>
  </si>
  <si>
    <t>K1翻转椅被动罩壳支架</t>
  </si>
  <si>
    <t>K1翻转椅上板</t>
  </si>
  <si>
    <t>K1翻转椅下板</t>
  </si>
  <si>
    <t>K1翻转椅主动罩壳支架</t>
  </si>
  <si>
    <t>K1双人座被动外盘簧支架</t>
  </si>
  <si>
    <t>K1双人座被动下板罩壳支架</t>
  </si>
  <si>
    <t>K1双人座右被动上板</t>
  </si>
  <si>
    <t>K1双人座左被动下板</t>
  </si>
  <si>
    <t>K1司机座内盘簧支架</t>
  </si>
  <si>
    <t>K1司机座上板右</t>
  </si>
  <si>
    <t>K1司机座上板罩壳支架</t>
  </si>
  <si>
    <t>K1司机座上板左</t>
  </si>
  <si>
    <t>K1司机座手柄右</t>
  </si>
  <si>
    <t>K1司机座外盘簧支架</t>
  </si>
  <si>
    <t>K1司机座右主动下板</t>
  </si>
  <si>
    <t>K1司机座左被动上板</t>
  </si>
  <si>
    <t>K1司机座左主动下板</t>
  </si>
  <si>
    <t>金杯海狮单人座右主动手柄</t>
  </si>
  <si>
    <t>金杯海狮内盘簧被动支架</t>
  </si>
  <si>
    <t>金杯海狮内盘簧支架</t>
  </si>
  <si>
    <t xml:space="preserve">
总经理
日期：
</t>
    <phoneticPr fontId="5" type="noConversion"/>
  </si>
  <si>
    <t xml:space="preserve">
厂长
日期：
</t>
    <phoneticPr fontId="5" type="noConversion"/>
  </si>
  <si>
    <t xml:space="preserve">
采购负责人
日期：
</t>
    <phoneticPr fontId="5" type="noConversion"/>
  </si>
  <si>
    <t xml:space="preserve">
成本部门
日期：
</t>
    <phoneticPr fontId="5" type="noConversion"/>
  </si>
  <si>
    <t xml:space="preserve">
采购工程师
日期：
</t>
    <phoneticPr fontId="5" type="noConversion"/>
  </si>
  <si>
    <t>6480限位块</t>
    <phoneticPr fontId="4" type="noConversion"/>
  </si>
  <si>
    <t>6480主动固定板</t>
    <phoneticPr fontId="4" type="noConversion"/>
  </si>
  <si>
    <t>6480被动固定板</t>
    <phoneticPr fontId="4" type="noConversion"/>
  </si>
  <si>
    <t>TJQ-H3-Z-007 L</t>
    <phoneticPr fontId="4" type="noConversion"/>
  </si>
  <si>
    <t>TJQ-H3-Z-004 R</t>
    <phoneticPr fontId="4" type="noConversion"/>
  </si>
  <si>
    <t>TJQ-H3-Z-007 R(与被动固定板对称)</t>
    <phoneticPr fontId="4" type="noConversion"/>
  </si>
  <si>
    <t>K1乘客双人座上板冲压件</t>
    <phoneticPr fontId="4" type="noConversion"/>
  </si>
  <si>
    <t>FTK1-7134000-01-101</t>
    <phoneticPr fontId="4" type="noConversion"/>
  </si>
  <si>
    <t>FTK1-7234100-02-001</t>
    <phoneticPr fontId="4" type="noConversion"/>
  </si>
  <si>
    <t>K1乘客主动左手柄</t>
    <phoneticPr fontId="4" type="noConversion"/>
  </si>
  <si>
    <t xml:space="preserve">JB6802-100-03-04 </t>
    <phoneticPr fontId="4" type="noConversion"/>
  </si>
  <si>
    <t>H2L6804TL-01</t>
    <phoneticPr fontId="4" type="noConversion"/>
  </si>
  <si>
    <t>与JB6802-100-03-04对称</t>
    <phoneticPr fontId="4" type="noConversion"/>
  </si>
  <si>
    <t>K1单人座主动外盘簧支架</t>
    <phoneticPr fontId="4" type="noConversion"/>
  </si>
  <si>
    <t>FTK1-7134000-01-102</t>
    <phoneticPr fontId="4" type="noConversion"/>
  </si>
  <si>
    <t>FTK1-7134000-01-001</t>
    <phoneticPr fontId="4" type="noConversion"/>
  </si>
  <si>
    <t>H2L7204TL-10-02</t>
    <phoneticPr fontId="4" type="noConversion"/>
  </si>
  <si>
    <t>FTK1-2012859-01-101</t>
    <phoneticPr fontId="4" type="noConversion"/>
  </si>
  <si>
    <t>FTK1-2012859L-01-003</t>
    <phoneticPr fontId="4" type="noConversion"/>
  </si>
  <si>
    <t>FTK1-7234200-02-102</t>
    <phoneticPr fontId="4" type="noConversion"/>
  </si>
  <si>
    <t>JB6802-200-03-04</t>
    <phoneticPr fontId="4" type="noConversion"/>
  </si>
  <si>
    <t>FTK1-7234200-02-101</t>
    <phoneticPr fontId="4" type="noConversion"/>
  </si>
  <si>
    <t>H2L6804T-10-02</t>
    <phoneticPr fontId="4" type="noConversion"/>
  </si>
  <si>
    <t>FTK1-6801500-02-101</t>
    <phoneticPr fontId="4" type="noConversion"/>
  </si>
  <si>
    <t>H2L6804T-10-03</t>
    <phoneticPr fontId="4" type="noConversion"/>
  </si>
  <si>
    <t>LL6804170-A15</t>
    <phoneticPr fontId="4" type="noConversion"/>
  </si>
  <si>
    <t>FTK1-6801500-01-101</t>
    <phoneticPr fontId="4" type="noConversion"/>
  </si>
  <si>
    <t>H2L6804T-20-02</t>
    <phoneticPr fontId="4" type="noConversion"/>
  </si>
  <si>
    <t>FTK1-6801500-02-100</t>
    <phoneticPr fontId="4" type="noConversion"/>
  </si>
  <si>
    <t>FTK1-6801500-02-201</t>
    <phoneticPr fontId="4" type="noConversion"/>
  </si>
  <si>
    <t>FTK1-6801500-01-201</t>
    <phoneticPr fontId="4" type="noConversion"/>
  </si>
  <si>
    <t>K1乘客座双人左被动下板</t>
  </si>
  <si>
    <t>K1乘客座双人左被动下板</t>
    <phoneticPr fontId="4" type="noConversion"/>
  </si>
  <si>
    <t>H2L6804T-10-02</t>
  </si>
  <si>
    <t>物料采购价格审批表（未税、元）</t>
    <phoneticPr fontId="5" type="noConversion"/>
  </si>
  <si>
    <t>采购工厂：河北光华荣昌汽车部件有限公司</t>
    <phoneticPr fontId="5" type="noConversion"/>
  </si>
  <si>
    <t>供应商报价</t>
    <phoneticPr fontId="5" type="noConversion"/>
  </si>
  <si>
    <t>增值税率%</t>
    <phoneticPr fontId="5" type="noConversion"/>
  </si>
  <si>
    <t>相同/类似物料价格</t>
    <phoneticPr fontId="5" type="noConversion"/>
  </si>
  <si>
    <t>目标价格（不含模摊）</t>
    <phoneticPr fontId="5" type="noConversion"/>
  </si>
  <si>
    <t>报批价格</t>
    <phoneticPr fontId="5" type="noConversion"/>
  </si>
  <si>
    <t>单件模摊</t>
    <phoneticPr fontId="5" type="noConversion"/>
  </si>
  <si>
    <t>审批价格</t>
    <phoneticPr fontId="5" type="noConversion"/>
  </si>
  <si>
    <t>供应商全称</t>
    <phoneticPr fontId="5" type="noConversion"/>
  </si>
  <si>
    <t>备注（如模具总价及分摊数量）</t>
    <phoneticPr fontId="5" type="noConversion"/>
  </si>
  <si>
    <t>基础价格</t>
  </si>
  <si>
    <t>含模摊价格</t>
  </si>
  <si>
    <t>主要原材料名称规格/价格</t>
    <phoneticPr fontId="5" type="noConversion"/>
  </si>
  <si>
    <t>产品单价</t>
    <phoneticPr fontId="5" type="noConversion"/>
  </si>
  <si>
    <t>基础价格</t>
    <phoneticPr fontId="5" type="noConversion"/>
  </si>
  <si>
    <t>含模摊价格</t>
    <phoneticPr fontId="5" type="noConversion"/>
  </si>
  <si>
    <t>6480被动固定板</t>
  </si>
  <si>
    <t>TJQ-H3-Z-007 L</t>
  </si>
  <si>
    <t>6480限位块</t>
  </si>
  <si>
    <t>TJQ-H3-Z-004 R</t>
  </si>
  <si>
    <t>6480主动固定板</t>
  </si>
  <si>
    <t>TJQ-H3-Z-007 R(与被动固定板对称)</t>
  </si>
  <si>
    <t>K1乘客双人座上板冲压件</t>
  </si>
  <si>
    <t>FTK1-7134000-01-101</t>
  </si>
  <si>
    <t>FTK1-7234100-02-001</t>
  </si>
  <si>
    <t>K1乘客主动左手柄</t>
  </si>
  <si>
    <t xml:space="preserve">JB6802-100-03-04 </t>
  </si>
  <si>
    <t>与JB6802-100-03-04对称</t>
  </si>
  <si>
    <t>K1单人座主动外盘簧支架</t>
  </si>
  <si>
    <t>FTK1-7134000-01-102</t>
  </si>
  <si>
    <t>FTK1-7134000-01-001</t>
  </si>
  <si>
    <t>H2L7204TL-10-02</t>
  </si>
  <si>
    <t>FTK1-2012859-01-101</t>
  </si>
  <si>
    <t>FTK1-2012859L-01-003</t>
  </si>
  <si>
    <t>FTK1-7234200-02-102</t>
  </si>
  <si>
    <t>JB6802-200-03-04</t>
  </si>
  <si>
    <t>FTK1-7234200-02-101</t>
  </si>
  <si>
    <t>FTK1-6801500-02-101</t>
  </si>
  <si>
    <t>H2L6804T-10-03</t>
  </si>
  <si>
    <t>FTK1-6801500-01-101</t>
  </si>
  <si>
    <t>H2L6804TL-01</t>
  </si>
  <si>
    <t>H2L6804T-20-02</t>
  </si>
  <si>
    <t>FTK1-6801500-02-201</t>
  </si>
  <si>
    <t>FTK1-6801500-01-201</t>
  </si>
  <si>
    <t>江苏力乐汽车部件股份有限公司</t>
  </si>
  <si>
    <t>产品总价</t>
    <phoneticPr fontId="5" type="noConversion"/>
  </si>
  <si>
    <t>K1司机座上板组件右被动+轴套</t>
    <phoneticPr fontId="4" type="noConversion"/>
  </si>
  <si>
    <t>与K1乘客主动左手柄对称</t>
    <phoneticPr fontId="4" type="noConversion"/>
  </si>
  <si>
    <t>与序号6对称</t>
    <phoneticPr fontId="4" type="noConversion"/>
  </si>
  <si>
    <t>6480主动下板</t>
    <phoneticPr fontId="4" type="noConversion"/>
  </si>
  <si>
    <t>6480被动下板</t>
    <phoneticPr fontId="4" type="noConversion"/>
  </si>
  <si>
    <t>K1司机座上板组件右被动+轴套</t>
  </si>
  <si>
    <t>K1司机座右被动上板组件+轴套</t>
  </si>
  <si>
    <t>K1司机座右被动上板组件+轴套</t>
    <phoneticPr fontId="4" type="noConversion"/>
  </si>
  <si>
    <t>说明：
1.2022年11月22日，江苏力乐反馈，有K1调角器半成品仍在力乐未出库，请我司进行接收。
2.力乐报价总费用未税75229.50元，第一次经过协商，按照70000元执行。再次协商后，根据单价继续下调，调整后总价为未税66476.571元，厂家表示已是最低价格（因K1项目力乐一直亏损，且无富裕产能制作，故才转移，因此价格达不成目标价）。
3.由于是半成品无编号，且是单次发生事件，故申请单次结算，即货到票到30天，以电汇（无扣点）或承兑方式支付。
4.此部分应属河北工厂临采范围，现申请定价后由工厂签订临时采购合同后，接收结算。
5.现我司紧急需求6480限位块，力乐不同意仅转移此产品，需我司全部接收半成品。</t>
    <phoneticPr fontId="5" type="noConversion"/>
  </si>
  <si>
    <t>LL6804170-A15</t>
  </si>
  <si>
    <t>FTK1-6801500-02-100</t>
  </si>
  <si>
    <t>6480主动下板</t>
  </si>
  <si>
    <t>6480被动下板</t>
  </si>
  <si>
    <t>只</t>
  </si>
  <si>
    <t>说明（模具费评审、支付等情况）：
1.2022年11月22日，江苏力乐反馈，有K1调角器半成品仍在力乐未出库，请我司进行接收。
2.力乐报价总费用未税75229.50元，第一次经过协商，按照70000元执行。再次协商后，根据单价继续下调，调整后总价为未税66476.571元，厂家表示已是最低价格（因K1项目力乐一直亏损，且无富裕产能制作，故才转移，因此价格达不成目标价）。
3.由于是半成品无编号，且是单次发生事件，故申请单次结算，即货到票到30天，以电汇（无扣点）或承兑方式支付。
4.此部分应属河北工厂临采范围，现申请定价后由工厂签订临时采购合同后，接收结算。
5.现我司紧急需求6480限位块，力乐不同意仅转移此产品，需我司全部接收半成品。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</si>
</sst>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00"/>
    <numFmt numFmtId="177" formatCode="0.00_);[Red]\(0.00\)"/>
    <numFmt numFmtId="178" formatCode="0.00000000000000_ "/>
    <numFmt numFmtId="179" formatCode="0.0000_);[Red]\(0.0000\)"/>
    <numFmt numFmtId="180" formatCode="0.000"/>
  </numFmts>
  <fonts count="14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楷体"/>
      <family val="3"/>
      <charset val="134"/>
    </font>
    <font>
      <sz val="11"/>
      <color indexed="8"/>
      <name val="楷体"/>
      <family val="3"/>
      <charset val="134"/>
    </font>
    <font>
      <sz val="10"/>
      <color indexed="8"/>
      <name val="宋体"/>
      <family val="3"/>
      <charset val="134"/>
    </font>
    <font>
      <sz val="11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  <xf numFmtId="0" fontId="7" fillId="0" borderId="0">
      <alignment vertical="center"/>
    </xf>
    <xf numFmtId="0" fontId="2" fillId="0" borderId="0" applyProtection="0">
      <alignment vertical="center"/>
    </xf>
    <xf numFmtId="43" fontId="2" fillId="0" borderId="0" applyFont="0" applyFill="0" applyBorder="0" applyAlignment="0" applyProtection="0"/>
  </cellStyleXfs>
  <cellXfs count="76">
    <xf numFmtId="0" fontId="0" fillId="0" borderId="0" xfId="0"/>
    <xf numFmtId="0" fontId="2" fillId="2" borderId="0" xfId="2" applyFill="1" applyAlignment="1">
      <alignment vertical="center"/>
    </xf>
    <xf numFmtId="0" fontId="2" fillId="0" borderId="0" xfId="2" applyAlignment="1">
      <alignment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2" fillId="0" borderId="0" xfId="2" applyAlignment="1">
      <alignment horizontal="center" vertical="center" wrapText="1"/>
    </xf>
    <xf numFmtId="0" fontId="2" fillId="0" borderId="0" xfId="2" applyAlignment="1">
      <alignment horizontal="center" vertical="center"/>
    </xf>
    <xf numFmtId="0" fontId="2" fillId="0" borderId="2" xfId="2" applyBorder="1" applyAlignment="1">
      <alignment horizontal="center" vertical="center"/>
    </xf>
    <xf numFmtId="0" fontId="2" fillId="0" borderId="1" xfId="2" applyBorder="1" applyAlignment="1">
      <alignment horizontal="center" vertical="center"/>
    </xf>
    <xf numFmtId="0" fontId="2" fillId="0" borderId="2" xfId="2" applyBorder="1" applyAlignment="1">
      <alignment horizontal="center" vertical="center" wrapText="1"/>
    </xf>
    <xf numFmtId="176" fontId="2" fillId="0" borderId="1" xfId="2" applyNumberFormat="1" applyBorder="1" applyAlignment="1">
      <alignment horizontal="center" vertical="center" wrapText="1"/>
    </xf>
    <xf numFmtId="9" fontId="2" fillId="0" borderId="1" xfId="2" applyNumberFormat="1" applyBorder="1" applyAlignment="1">
      <alignment vertical="center"/>
    </xf>
    <xf numFmtId="176" fontId="2" fillId="0" borderId="1" xfId="2" applyNumberFormat="1" applyBorder="1" applyAlignment="1">
      <alignment horizontal="center" vertical="center"/>
    </xf>
    <xf numFmtId="0" fontId="2" fillId="0" borderId="1" xfId="2" applyBorder="1" applyAlignment="1">
      <alignment horizontal="center" vertical="center" wrapText="1"/>
    </xf>
    <xf numFmtId="0" fontId="2" fillId="0" borderId="1" xfId="2" applyBorder="1" applyAlignment="1">
      <alignment horizontal="left" vertical="center" wrapText="1"/>
    </xf>
    <xf numFmtId="177" fontId="2" fillId="0" borderId="0" xfId="1" applyNumberFormat="1" applyFont="1" applyFill="1" applyAlignment="1">
      <alignment horizontal="center" vertical="center"/>
    </xf>
    <xf numFmtId="176" fontId="2" fillId="3" borderId="1" xfId="2" applyNumberFormat="1" applyFill="1" applyBorder="1" applyAlignment="1">
      <alignment horizontal="center" vertical="center" wrapText="1"/>
    </xf>
    <xf numFmtId="0" fontId="2" fillId="0" borderId="4" xfId="2" applyBorder="1" applyAlignment="1">
      <alignment horizontal="left" vertical="top" wrapText="1"/>
    </xf>
    <xf numFmtId="0" fontId="2" fillId="4" borderId="0" xfId="2" applyFill="1" applyAlignment="1">
      <alignment vertical="center"/>
    </xf>
    <xf numFmtId="176" fontId="2" fillId="5" borderId="1" xfId="2" applyNumberFormat="1" applyFill="1" applyBorder="1" applyAlignment="1">
      <alignment horizontal="center" vertical="center" wrapText="1"/>
    </xf>
    <xf numFmtId="176" fontId="2" fillId="6" borderId="1" xfId="2" applyNumberFormat="1" applyFill="1" applyBorder="1" applyAlignment="1">
      <alignment horizontal="center" vertical="center" wrapText="1"/>
    </xf>
    <xf numFmtId="176" fontId="2" fillId="4" borderId="1" xfId="2" applyNumberFormat="1" applyFill="1" applyBorder="1" applyAlignment="1">
      <alignment horizontal="center" vertical="center" wrapText="1"/>
    </xf>
    <xf numFmtId="0" fontId="2" fillId="5" borderId="2" xfId="2" applyFill="1" applyBorder="1" applyAlignment="1">
      <alignment horizontal="center" vertical="center" wrapText="1"/>
    </xf>
    <xf numFmtId="176" fontId="2" fillId="7" borderId="1" xfId="2" applyNumberFormat="1" applyFill="1" applyBorder="1" applyAlignment="1">
      <alignment horizontal="center" vertical="center" wrapText="1"/>
    </xf>
    <xf numFmtId="176" fontId="2" fillId="8" borderId="1" xfId="2" applyNumberFormat="1" applyFill="1" applyBorder="1" applyAlignment="1">
      <alignment horizontal="center" vertical="center" wrapText="1"/>
    </xf>
    <xf numFmtId="178" fontId="2" fillId="0" borderId="1" xfId="2" applyNumberFormat="1" applyBorder="1" applyAlignment="1">
      <alignment horizontal="left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2" fillId="2" borderId="0" xfId="2" applyFill="1" applyAlignment="1">
      <alignment horizontal="center" vertical="center" wrapText="1"/>
    </xf>
    <xf numFmtId="0" fontId="2" fillId="2" borderId="1" xfId="2" applyFill="1" applyBorder="1" applyAlignment="1">
      <alignment horizontal="center" vertical="center"/>
    </xf>
    <xf numFmtId="49" fontId="8" fillId="9" borderId="1" xfId="3" applyNumberFormat="1" applyFont="1" applyFill="1" applyBorder="1" applyAlignment="1">
      <alignment horizontal="center" vertical="center" wrapText="1"/>
    </xf>
    <xf numFmtId="0" fontId="6" fillId="9" borderId="1" xfId="3" applyFont="1" applyFill="1" applyBorder="1" applyAlignment="1">
      <alignment horizontal="center" vertical="center" wrapText="1"/>
    </xf>
    <xf numFmtId="179" fontId="10" fillId="9" borderId="1" xfId="3" applyNumberFormat="1" applyFont="1" applyFill="1" applyBorder="1" applyAlignment="1">
      <alignment horizontal="center" vertical="center" wrapText="1"/>
    </xf>
    <xf numFmtId="9" fontId="8" fillId="9" borderId="1" xfId="1" applyFont="1" applyFill="1" applyBorder="1" applyAlignment="1">
      <alignment horizontal="center" vertical="center" wrapText="1"/>
    </xf>
    <xf numFmtId="179" fontId="8" fillId="9" borderId="1" xfId="4" applyNumberFormat="1" applyFont="1" applyFill="1" applyBorder="1" applyAlignment="1">
      <alignment horizontal="center" vertical="center" wrapText="1"/>
    </xf>
    <xf numFmtId="43" fontId="0" fillId="2" borderId="1" xfId="5" applyFont="1" applyFill="1" applyBorder="1" applyAlignment="1">
      <alignment vertical="center"/>
    </xf>
    <xf numFmtId="0" fontId="2" fillId="2" borderId="1" xfId="2" applyFill="1" applyBorder="1" applyAlignment="1">
      <alignment vertical="center"/>
    </xf>
    <xf numFmtId="179" fontId="0" fillId="2" borderId="1" xfId="5" applyNumberFormat="1" applyFont="1" applyFill="1" applyBorder="1" applyAlignment="1">
      <alignment vertical="center"/>
    </xf>
    <xf numFmtId="0" fontId="10" fillId="0" borderId="7" xfId="3" applyFont="1" applyBorder="1" applyAlignment="1">
      <alignment horizontal="center" vertical="center" wrapText="1"/>
    </xf>
    <xf numFmtId="0" fontId="2" fillId="2" borderId="1" xfId="2" applyFill="1" applyBorder="1" applyAlignment="1">
      <alignment horizontal="left" vertical="top" wrapText="1"/>
    </xf>
    <xf numFmtId="0" fontId="2" fillId="2" borderId="0" xfId="2" applyFill="1" applyAlignment="1">
      <alignment vertical="center" wrapText="1"/>
    </xf>
    <xf numFmtId="0" fontId="9" fillId="9" borderId="1" xfId="3" applyFont="1" applyFill="1" applyBorder="1" applyAlignment="1">
      <alignment horizontal="center" vertical="center" wrapText="1"/>
    </xf>
    <xf numFmtId="179" fontId="10" fillId="9" borderId="1" xfId="3" applyNumberFormat="1" applyFont="1" applyFill="1" applyBorder="1" applyAlignment="1">
      <alignment horizontal="right" vertical="center" wrapText="1"/>
    </xf>
    <xf numFmtId="179" fontId="0" fillId="2" borderId="1" xfId="5" applyNumberFormat="1" applyFont="1" applyFill="1" applyBorder="1" applyAlignment="1">
      <alignment horizontal="right" vertical="center"/>
    </xf>
    <xf numFmtId="176" fontId="2" fillId="2" borderId="1" xfId="2" applyNumberFormat="1" applyFill="1" applyBorder="1" applyAlignment="1">
      <alignment vertical="center"/>
    </xf>
    <xf numFmtId="179" fontId="8" fillId="9" borderId="1" xfId="4" applyNumberFormat="1" applyFont="1" applyFill="1" applyBorder="1" applyAlignment="1">
      <alignment horizontal="right" vertical="center" wrapText="1"/>
    </xf>
    <xf numFmtId="0" fontId="11" fillId="2" borderId="1" xfId="3" applyFont="1" applyFill="1" applyBorder="1" applyAlignment="1">
      <alignment horizontal="left" vertical="center" wrapText="1"/>
    </xf>
    <xf numFmtId="49" fontId="8" fillId="5" borderId="1" xfId="3" applyNumberFormat="1" applyFont="1" applyFill="1" applyBorder="1" applyAlignment="1">
      <alignment horizontal="center" vertical="center" wrapText="1"/>
    </xf>
    <xf numFmtId="49" fontId="8" fillId="4" borderId="1" xfId="3" applyNumberFormat="1" applyFont="1" applyFill="1" applyBorder="1" applyAlignment="1">
      <alignment horizontal="center" vertical="center" wrapText="1"/>
    </xf>
    <xf numFmtId="0" fontId="2" fillId="10" borderId="1" xfId="2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0" borderId="1" xfId="2" applyBorder="1" applyAlignment="1">
      <alignment horizontal="left" vertical="top" wrapText="1"/>
    </xf>
    <xf numFmtId="0" fontId="2" fillId="0" borderId="3" xfId="2" applyBorder="1" applyAlignment="1">
      <alignment vertical="top" wrapText="1"/>
    </xf>
    <xf numFmtId="0" fontId="2" fillId="0" borderId="4" xfId="2" applyBorder="1" applyAlignment="1">
      <alignment vertical="top" wrapText="1"/>
    </xf>
    <xf numFmtId="0" fontId="2" fillId="0" borderId="1" xfId="2" applyBorder="1" applyAlignment="1">
      <alignment vertical="top" wrapText="1"/>
    </xf>
    <xf numFmtId="0" fontId="2" fillId="0" borderId="3" xfId="2" applyBorder="1" applyAlignment="1">
      <alignment horizontal="left" vertical="top" wrapText="1"/>
    </xf>
    <xf numFmtId="0" fontId="2" fillId="0" borderId="4" xfId="2" applyBorder="1" applyAlignment="1">
      <alignment horizontal="left" vertical="top" wrapText="1"/>
    </xf>
    <xf numFmtId="0" fontId="2" fillId="2" borderId="1" xfId="2" applyFill="1" applyBorder="1" applyAlignment="1">
      <alignment horizontal="left" vertical="top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2" fillId="2" borderId="3" xfId="2" applyFill="1" applyBorder="1" applyAlignment="1">
      <alignment horizontal="left" vertical="top" wrapText="1"/>
    </xf>
    <xf numFmtId="0" fontId="2" fillId="2" borderId="4" xfId="2" applyFill="1" applyBorder="1" applyAlignment="1">
      <alignment horizontal="left" vertical="top" wrapText="1"/>
    </xf>
    <xf numFmtId="0" fontId="2" fillId="2" borderId="8" xfId="2" applyFill="1" applyBorder="1" applyAlignment="1">
      <alignment horizontal="left" vertical="top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2" fillId="2" borderId="1" xfId="2" applyFill="1" applyBorder="1" applyAlignment="1">
      <alignment horizontal="left" vertical="top"/>
    </xf>
    <xf numFmtId="0" fontId="2" fillId="2" borderId="0" xfId="2" applyFill="1" applyAlignment="1">
      <alignment horizontal="center" vertical="center"/>
    </xf>
    <xf numFmtId="180" fontId="2" fillId="0" borderId="1" xfId="2" applyNumberFormat="1" applyBorder="1" applyAlignment="1">
      <alignment horizontal="center" vertical="center"/>
    </xf>
    <xf numFmtId="177" fontId="2" fillId="0" borderId="0" xfId="1" applyNumberFormat="1" applyFont="1" applyFill="1" applyBorder="1" applyAlignment="1">
      <alignment horizontal="center" vertical="center" wrapText="1"/>
    </xf>
    <xf numFmtId="177" fontId="2" fillId="0" borderId="0" xfId="1" applyNumberFormat="1" applyFont="1" applyFill="1" applyBorder="1" applyAlignment="1">
      <alignment horizontal="center" vertical="center"/>
    </xf>
  </cellXfs>
  <cellStyles count="6">
    <cellStyle name="百分比" xfId="1" builtinId="5"/>
    <cellStyle name="常规" xfId="0" builtinId="0"/>
    <cellStyle name="常规 2" xfId="2" xr:uid="{680A638E-99EF-48FF-B2A4-82319F9918B1}"/>
    <cellStyle name="常规 2 2" xfId="3" xr:uid="{0A63C843-1C8B-4696-9A9D-E90628533928}"/>
    <cellStyle name="常规 2 2 6" xfId="4" xr:uid="{4F803273-502D-43E9-A4D3-89FA3D2773FA}"/>
    <cellStyle name="千位分隔 2" xfId="5" xr:uid="{0F7F9803-DE7D-423D-AFD7-734EBD5507C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png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png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92</xdr:row>
      <xdr:rowOff>0</xdr:rowOff>
    </xdr:from>
    <xdr:to>
      <xdr:col>10</xdr:col>
      <xdr:colOff>717090</xdr:colOff>
      <xdr:row>114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74E13FD-5885-4F81-9293-7157C562A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9197280"/>
          <a:ext cx="10920270" cy="7714564"/>
        </a:xfrm>
        <a:prstGeom prst="rect">
          <a:avLst/>
        </a:prstGeom>
      </xdr:spPr>
    </xdr:pic>
    <xdr:clientData/>
  </xdr:twoCellAnchor>
  <xdr:twoCellAnchor editAs="oneCell">
    <xdr:from>
      <xdr:col>17</xdr:col>
      <xdr:colOff>114301</xdr:colOff>
      <xdr:row>3</xdr:row>
      <xdr:rowOff>63500</xdr:rowOff>
    </xdr:from>
    <xdr:to>
      <xdr:col>17</xdr:col>
      <xdr:colOff>1124624</xdr:colOff>
      <xdr:row>3</xdr:row>
      <xdr:rowOff>635000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9118ED7A-640B-BE32-BCF4-99CFF3A45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646901" y="1270000"/>
          <a:ext cx="1010323" cy="571500"/>
        </a:xfrm>
        <a:prstGeom prst="rect">
          <a:avLst/>
        </a:prstGeom>
      </xdr:spPr>
    </xdr:pic>
    <xdr:clientData/>
  </xdr:twoCellAnchor>
  <xdr:twoCellAnchor editAs="oneCell">
    <xdr:from>
      <xdr:col>17</xdr:col>
      <xdr:colOff>215900</xdr:colOff>
      <xdr:row>6</xdr:row>
      <xdr:rowOff>76200</xdr:rowOff>
    </xdr:from>
    <xdr:to>
      <xdr:col>17</xdr:col>
      <xdr:colOff>724647</xdr:colOff>
      <xdr:row>6</xdr:row>
      <xdr:rowOff>664733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54DF9E1C-9E79-4E86-A9AE-DEDAF156A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15300" y="4127500"/>
          <a:ext cx="508747" cy="588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127000</xdr:colOff>
      <xdr:row>7</xdr:row>
      <xdr:rowOff>76200</xdr:rowOff>
    </xdr:from>
    <xdr:to>
      <xdr:col>17</xdr:col>
      <xdr:colOff>1221591</xdr:colOff>
      <xdr:row>7</xdr:row>
      <xdr:rowOff>588533</xdr:rowOff>
    </xdr:to>
    <xdr:pic>
      <xdr:nvPicPr>
        <xdr:cNvPr id="7" name="Picture 23">
          <a:extLst>
            <a:ext uri="{FF2B5EF4-FFF2-40B4-BE49-F238E27FC236}">
              <a16:creationId xmlns:a16="http://schemas.microsoft.com/office/drawing/2014/main" id="{27357092-0951-4449-A0D4-478E3680D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26400" y="4838700"/>
          <a:ext cx="1094591" cy="512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304800</xdr:colOff>
      <xdr:row>8</xdr:row>
      <xdr:rowOff>38100</xdr:rowOff>
    </xdr:from>
    <xdr:to>
      <xdr:col>17</xdr:col>
      <xdr:colOff>1239371</xdr:colOff>
      <xdr:row>8</xdr:row>
      <xdr:rowOff>687593</xdr:rowOff>
    </xdr:to>
    <xdr:pic>
      <xdr:nvPicPr>
        <xdr:cNvPr id="8" name="Picture 315">
          <a:extLst>
            <a:ext uri="{FF2B5EF4-FFF2-40B4-BE49-F238E27FC236}">
              <a16:creationId xmlns:a16="http://schemas.microsoft.com/office/drawing/2014/main" id="{F9B75BBB-843C-4153-AA82-BBEF817C2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04200" y="5511800"/>
          <a:ext cx="934571" cy="649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177800</xdr:colOff>
      <xdr:row>11</xdr:row>
      <xdr:rowOff>63500</xdr:rowOff>
    </xdr:from>
    <xdr:to>
      <xdr:col>17</xdr:col>
      <xdr:colOff>1272391</xdr:colOff>
      <xdr:row>11</xdr:row>
      <xdr:rowOff>575833</xdr:rowOff>
    </xdr:to>
    <xdr:pic>
      <xdr:nvPicPr>
        <xdr:cNvPr id="10" name="Picture 23">
          <a:extLst>
            <a:ext uri="{FF2B5EF4-FFF2-40B4-BE49-F238E27FC236}">
              <a16:creationId xmlns:a16="http://schemas.microsoft.com/office/drawing/2014/main" id="{67F970C8-F8D2-4C82-B410-21E8F4948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7200" y="7670800"/>
          <a:ext cx="1094591" cy="512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101600</xdr:colOff>
      <xdr:row>12</xdr:row>
      <xdr:rowOff>38100</xdr:rowOff>
    </xdr:from>
    <xdr:to>
      <xdr:col>17</xdr:col>
      <xdr:colOff>1097131</xdr:colOff>
      <xdr:row>12</xdr:row>
      <xdr:rowOff>644114</xdr:rowOff>
    </xdr:to>
    <xdr:pic>
      <xdr:nvPicPr>
        <xdr:cNvPr id="11" name="Picture 318">
          <a:extLst>
            <a:ext uri="{FF2B5EF4-FFF2-40B4-BE49-F238E27FC236}">
              <a16:creationId xmlns:a16="http://schemas.microsoft.com/office/drawing/2014/main" id="{E8D9F413-3380-4708-9E05-FEEBB1982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1000" y="8356600"/>
          <a:ext cx="995531" cy="606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165100</xdr:colOff>
      <xdr:row>13</xdr:row>
      <xdr:rowOff>127000</xdr:rowOff>
    </xdr:from>
    <xdr:to>
      <xdr:col>17</xdr:col>
      <xdr:colOff>1274931</xdr:colOff>
      <xdr:row>13</xdr:row>
      <xdr:rowOff>646953</xdr:rowOff>
    </xdr:to>
    <xdr:pic>
      <xdr:nvPicPr>
        <xdr:cNvPr id="12" name="Picture 317">
          <a:extLst>
            <a:ext uri="{FF2B5EF4-FFF2-40B4-BE49-F238E27FC236}">
              <a16:creationId xmlns:a16="http://schemas.microsoft.com/office/drawing/2014/main" id="{C4B969A4-5223-4E18-B97E-5E7D8AF92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0" y="9156700"/>
          <a:ext cx="1109831" cy="519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381000</xdr:colOff>
      <xdr:row>14</xdr:row>
      <xdr:rowOff>101600</xdr:rowOff>
    </xdr:from>
    <xdr:to>
      <xdr:col>17</xdr:col>
      <xdr:colOff>851647</xdr:colOff>
      <xdr:row>14</xdr:row>
      <xdr:rowOff>697753</xdr:rowOff>
    </xdr:to>
    <xdr:pic>
      <xdr:nvPicPr>
        <xdr:cNvPr id="14" name="Picture 323">
          <a:extLst>
            <a:ext uri="{FF2B5EF4-FFF2-40B4-BE49-F238E27FC236}">
              <a16:creationId xmlns:a16="http://schemas.microsoft.com/office/drawing/2014/main" id="{A869C9D6-7839-409F-8887-E91A93C8D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80400" y="10553700"/>
          <a:ext cx="470647" cy="596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254000</xdr:colOff>
      <xdr:row>15</xdr:row>
      <xdr:rowOff>88900</xdr:rowOff>
    </xdr:from>
    <xdr:to>
      <xdr:col>17</xdr:col>
      <xdr:colOff>884667</xdr:colOff>
      <xdr:row>15</xdr:row>
      <xdr:rowOff>692673</xdr:rowOff>
    </xdr:to>
    <xdr:pic>
      <xdr:nvPicPr>
        <xdr:cNvPr id="15" name="Picture 345">
          <a:extLst>
            <a:ext uri="{FF2B5EF4-FFF2-40B4-BE49-F238E27FC236}">
              <a16:creationId xmlns:a16="http://schemas.microsoft.com/office/drawing/2014/main" id="{ACE787D7-79E5-4A5B-9F19-4396E59A1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3400" y="11252200"/>
          <a:ext cx="630667" cy="603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266700</xdr:colOff>
      <xdr:row>16</xdr:row>
      <xdr:rowOff>50800</xdr:rowOff>
    </xdr:from>
    <xdr:to>
      <xdr:col>17</xdr:col>
      <xdr:colOff>897367</xdr:colOff>
      <xdr:row>16</xdr:row>
      <xdr:rowOff>654573</xdr:rowOff>
    </xdr:to>
    <xdr:pic>
      <xdr:nvPicPr>
        <xdr:cNvPr id="16" name="Picture 345">
          <a:extLst>
            <a:ext uri="{FF2B5EF4-FFF2-40B4-BE49-F238E27FC236}">
              <a16:creationId xmlns:a16="http://schemas.microsoft.com/office/drawing/2014/main" id="{1CE54926-E4F1-B018-A616-AF325F5E9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66100" y="11925300"/>
          <a:ext cx="630667" cy="603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279400</xdr:colOff>
      <xdr:row>17</xdr:row>
      <xdr:rowOff>63500</xdr:rowOff>
    </xdr:from>
    <xdr:to>
      <xdr:col>17</xdr:col>
      <xdr:colOff>818627</xdr:colOff>
      <xdr:row>18</xdr:row>
      <xdr:rowOff>17033</xdr:rowOff>
    </xdr:to>
    <xdr:pic>
      <xdr:nvPicPr>
        <xdr:cNvPr id="17" name="Picture 322">
          <a:extLst>
            <a:ext uri="{FF2B5EF4-FFF2-40B4-BE49-F238E27FC236}">
              <a16:creationId xmlns:a16="http://schemas.microsoft.com/office/drawing/2014/main" id="{4D0EDA87-3328-4C8A-80FF-BB05D9E2B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0878800" y="12649200"/>
          <a:ext cx="539227" cy="664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381000</xdr:colOff>
      <xdr:row>18</xdr:row>
      <xdr:rowOff>50800</xdr:rowOff>
    </xdr:from>
    <xdr:to>
      <xdr:col>17</xdr:col>
      <xdr:colOff>851647</xdr:colOff>
      <xdr:row>18</xdr:row>
      <xdr:rowOff>646953</xdr:rowOff>
    </xdr:to>
    <xdr:pic>
      <xdr:nvPicPr>
        <xdr:cNvPr id="18" name="Picture 323">
          <a:extLst>
            <a:ext uri="{FF2B5EF4-FFF2-40B4-BE49-F238E27FC236}">
              <a16:creationId xmlns:a16="http://schemas.microsoft.com/office/drawing/2014/main" id="{E42B8136-7CA3-410B-ACFE-56CD143C7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80400" y="13347700"/>
          <a:ext cx="470647" cy="596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215900</xdr:colOff>
      <xdr:row>19</xdr:row>
      <xdr:rowOff>101600</xdr:rowOff>
    </xdr:from>
    <xdr:to>
      <xdr:col>17</xdr:col>
      <xdr:colOff>1006587</xdr:colOff>
      <xdr:row>19</xdr:row>
      <xdr:rowOff>697753</xdr:rowOff>
    </xdr:to>
    <xdr:pic>
      <xdr:nvPicPr>
        <xdr:cNvPr id="19" name="Picture 51">
          <a:extLst>
            <a:ext uri="{FF2B5EF4-FFF2-40B4-BE49-F238E27FC236}">
              <a16:creationId xmlns:a16="http://schemas.microsoft.com/office/drawing/2014/main" id="{F67A5770-D7CF-4B8F-9951-3468CE200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15300" y="14109700"/>
          <a:ext cx="790687" cy="596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266700</xdr:colOff>
      <xdr:row>20</xdr:row>
      <xdr:rowOff>88900</xdr:rowOff>
    </xdr:from>
    <xdr:to>
      <xdr:col>17</xdr:col>
      <xdr:colOff>1057387</xdr:colOff>
      <xdr:row>20</xdr:row>
      <xdr:rowOff>685053</xdr:rowOff>
    </xdr:to>
    <xdr:pic>
      <xdr:nvPicPr>
        <xdr:cNvPr id="20" name="Picture 51">
          <a:extLst>
            <a:ext uri="{FF2B5EF4-FFF2-40B4-BE49-F238E27FC236}">
              <a16:creationId xmlns:a16="http://schemas.microsoft.com/office/drawing/2014/main" id="{6AF9CC54-02FA-4B98-8610-ABDF75B7F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66100" y="14808200"/>
          <a:ext cx="790687" cy="596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279400</xdr:colOff>
      <xdr:row>21</xdr:row>
      <xdr:rowOff>101601</xdr:rowOff>
    </xdr:from>
    <xdr:to>
      <xdr:col>17</xdr:col>
      <xdr:colOff>978647</xdr:colOff>
      <xdr:row>22</xdr:row>
      <xdr:rowOff>12701</xdr:rowOff>
    </xdr:to>
    <xdr:pic>
      <xdr:nvPicPr>
        <xdr:cNvPr id="21" name="Picture 44">
          <a:extLst>
            <a:ext uri="{FF2B5EF4-FFF2-40B4-BE49-F238E27FC236}">
              <a16:creationId xmlns:a16="http://schemas.microsoft.com/office/drawing/2014/main" id="{6FD53B8F-5CD0-4FA7-91FA-40CB0E4A4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78800" y="15532101"/>
          <a:ext cx="699247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127000</xdr:colOff>
      <xdr:row>22</xdr:row>
      <xdr:rowOff>152400</xdr:rowOff>
    </xdr:from>
    <xdr:to>
      <xdr:col>17</xdr:col>
      <xdr:colOff>1290171</xdr:colOff>
      <xdr:row>22</xdr:row>
      <xdr:rowOff>611393</xdr:rowOff>
    </xdr:to>
    <xdr:pic>
      <xdr:nvPicPr>
        <xdr:cNvPr id="22" name="Picture 50">
          <a:extLst>
            <a:ext uri="{FF2B5EF4-FFF2-40B4-BE49-F238E27FC236}">
              <a16:creationId xmlns:a16="http://schemas.microsoft.com/office/drawing/2014/main" id="{40BA1BD6-3BB8-4340-A3D2-795612835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26400" y="16294100"/>
          <a:ext cx="1163171" cy="458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228600</xdr:colOff>
      <xdr:row>24</xdr:row>
      <xdr:rowOff>50800</xdr:rowOff>
    </xdr:from>
    <xdr:to>
      <xdr:col>17</xdr:col>
      <xdr:colOff>1026907</xdr:colOff>
      <xdr:row>24</xdr:row>
      <xdr:rowOff>707913</xdr:rowOff>
    </xdr:to>
    <xdr:pic>
      <xdr:nvPicPr>
        <xdr:cNvPr id="23" name="Picture 326">
          <a:extLst>
            <a:ext uri="{FF2B5EF4-FFF2-40B4-BE49-F238E27FC236}">
              <a16:creationId xmlns:a16="http://schemas.microsoft.com/office/drawing/2014/main" id="{78DD240B-61FC-4A11-AE80-9B2AFC6D7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28000" y="17614900"/>
          <a:ext cx="798307" cy="657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165100</xdr:colOff>
      <xdr:row>23</xdr:row>
      <xdr:rowOff>88900</xdr:rowOff>
    </xdr:from>
    <xdr:to>
      <xdr:col>17</xdr:col>
      <xdr:colOff>1259691</xdr:colOff>
      <xdr:row>23</xdr:row>
      <xdr:rowOff>601233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8D608C61-8590-4C7A-857A-019F6DD44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0" y="16941800"/>
          <a:ext cx="1094591" cy="512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381000</xdr:colOff>
      <xdr:row>25</xdr:row>
      <xdr:rowOff>76200</xdr:rowOff>
    </xdr:from>
    <xdr:to>
      <xdr:col>17</xdr:col>
      <xdr:colOff>874507</xdr:colOff>
      <xdr:row>25</xdr:row>
      <xdr:rowOff>702833</xdr:rowOff>
    </xdr:to>
    <xdr:pic>
      <xdr:nvPicPr>
        <xdr:cNvPr id="25" name="Picture 342">
          <a:extLst>
            <a:ext uri="{FF2B5EF4-FFF2-40B4-BE49-F238E27FC236}">
              <a16:creationId xmlns:a16="http://schemas.microsoft.com/office/drawing/2014/main" id="{0D4AD4AD-A72B-4CDD-B21F-91F8957A2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80400" y="18351500"/>
          <a:ext cx="493507" cy="626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520700</xdr:colOff>
      <xdr:row>26</xdr:row>
      <xdr:rowOff>114300</xdr:rowOff>
    </xdr:from>
    <xdr:to>
      <xdr:col>17</xdr:col>
      <xdr:colOff>922767</xdr:colOff>
      <xdr:row>26</xdr:row>
      <xdr:rowOff>664733</xdr:rowOff>
    </xdr:to>
    <xdr:pic>
      <xdr:nvPicPr>
        <xdr:cNvPr id="26" name="Picture 321">
          <a:extLst>
            <a:ext uri="{FF2B5EF4-FFF2-40B4-BE49-F238E27FC236}">
              <a16:creationId xmlns:a16="http://schemas.microsoft.com/office/drawing/2014/main" id="{7AC34B6F-2066-4B89-8AF8-C7A62147C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20100" y="19100800"/>
          <a:ext cx="402067" cy="550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190500</xdr:colOff>
      <xdr:row>28</xdr:row>
      <xdr:rowOff>38100</xdr:rowOff>
    </xdr:from>
    <xdr:to>
      <xdr:col>17</xdr:col>
      <xdr:colOff>1010771</xdr:colOff>
      <xdr:row>28</xdr:row>
      <xdr:rowOff>672353</xdr:rowOff>
    </xdr:to>
    <xdr:pic>
      <xdr:nvPicPr>
        <xdr:cNvPr id="28" name="Picture 319">
          <a:extLst>
            <a:ext uri="{FF2B5EF4-FFF2-40B4-BE49-F238E27FC236}">
              <a16:creationId xmlns:a16="http://schemas.microsoft.com/office/drawing/2014/main" id="{F88B64EF-51B9-4804-8F93-827A38272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9900" y="20447000"/>
          <a:ext cx="820271" cy="634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127000</xdr:colOff>
      <xdr:row>29</xdr:row>
      <xdr:rowOff>50800</xdr:rowOff>
    </xdr:from>
    <xdr:to>
      <xdr:col>17</xdr:col>
      <xdr:colOff>1252071</xdr:colOff>
      <xdr:row>29</xdr:row>
      <xdr:rowOff>639333</xdr:rowOff>
    </xdr:to>
    <xdr:pic>
      <xdr:nvPicPr>
        <xdr:cNvPr id="29" name="Picture 328">
          <a:extLst>
            <a:ext uri="{FF2B5EF4-FFF2-40B4-BE49-F238E27FC236}">
              <a16:creationId xmlns:a16="http://schemas.microsoft.com/office/drawing/2014/main" id="{0E2830CA-E970-4C14-A533-6416C7B49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26400" y="21170900"/>
          <a:ext cx="1125071" cy="588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381000</xdr:colOff>
      <xdr:row>30</xdr:row>
      <xdr:rowOff>114300</xdr:rowOff>
    </xdr:from>
    <xdr:to>
      <xdr:col>17</xdr:col>
      <xdr:colOff>912607</xdr:colOff>
      <xdr:row>30</xdr:row>
      <xdr:rowOff>641873</xdr:rowOff>
    </xdr:to>
    <xdr:pic>
      <xdr:nvPicPr>
        <xdr:cNvPr id="30" name="Picture 330">
          <a:extLst>
            <a:ext uri="{FF2B5EF4-FFF2-40B4-BE49-F238E27FC236}">
              <a16:creationId xmlns:a16="http://schemas.microsoft.com/office/drawing/2014/main" id="{7A4777DB-B4AB-4500-AC2A-FA0616B56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80400" y="21945600"/>
          <a:ext cx="531607" cy="527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241300</xdr:colOff>
      <xdr:row>32</xdr:row>
      <xdr:rowOff>139700</xdr:rowOff>
    </xdr:from>
    <xdr:to>
      <xdr:col>17</xdr:col>
      <xdr:colOff>1373991</xdr:colOff>
      <xdr:row>32</xdr:row>
      <xdr:rowOff>492013</xdr:rowOff>
    </xdr:to>
    <xdr:pic>
      <xdr:nvPicPr>
        <xdr:cNvPr id="32" name="Picture 345">
          <a:extLst>
            <a:ext uri="{FF2B5EF4-FFF2-40B4-BE49-F238E27FC236}">
              <a16:creationId xmlns:a16="http://schemas.microsoft.com/office/drawing/2014/main" id="{E696875D-0406-44EB-91F5-EEA78B207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40700" y="23393400"/>
          <a:ext cx="1132691" cy="352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254000</xdr:colOff>
      <xdr:row>33</xdr:row>
      <xdr:rowOff>50800</xdr:rowOff>
    </xdr:from>
    <xdr:to>
      <xdr:col>17</xdr:col>
      <xdr:colOff>1074271</xdr:colOff>
      <xdr:row>33</xdr:row>
      <xdr:rowOff>685053</xdr:rowOff>
    </xdr:to>
    <xdr:pic>
      <xdr:nvPicPr>
        <xdr:cNvPr id="33" name="Picture 319">
          <a:extLst>
            <a:ext uri="{FF2B5EF4-FFF2-40B4-BE49-F238E27FC236}">
              <a16:creationId xmlns:a16="http://schemas.microsoft.com/office/drawing/2014/main" id="{41140F35-2349-4F97-8692-6EA7D05B7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3400" y="24015700"/>
          <a:ext cx="820271" cy="634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203200</xdr:colOff>
      <xdr:row>34</xdr:row>
      <xdr:rowOff>101600</xdr:rowOff>
    </xdr:from>
    <xdr:to>
      <xdr:col>17</xdr:col>
      <xdr:colOff>1373991</xdr:colOff>
      <xdr:row>34</xdr:row>
      <xdr:rowOff>514873</xdr:rowOff>
    </xdr:to>
    <xdr:pic>
      <xdr:nvPicPr>
        <xdr:cNvPr id="34" name="Picture 329">
          <a:extLst>
            <a:ext uri="{FF2B5EF4-FFF2-40B4-BE49-F238E27FC236}">
              <a16:creationId xmlns:a16="http://schemas.microsoft.com/office/drawing/2014/main" id="{DA320DCB-1EF0-4319-98F6-74FB94A5E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0" y="24777700"/>
          <a:ext cx="1170791" cy="413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139700</xdr:colOff>
      <xdr:row>35</xdr:row>
      <xdr:rowOff>12700</xdr:rowOff>
    </xdr:from>
    <xdr:to>
      <xdr:col>17</xdr:col>
      <xdr:colOff>1074271</xdr:colOff>
      <xdr:row>35</xdr:row>
      <xdr:rowOff>662193</xdr:rowOff>
    </xdr:to>
    <xdr:pic>
      <xdr:nvPicPr>
        <xdr:cNvPr id="35" name="Picture 315">
          <a:extLst>
            <a:ext uri="{FF2B5EF4-FFF2-40B4-BE49-F238E27FC236}">
              <a16:creationId xmlns:a16="http://schemas.microsoft.com/office/drawing/2014/main" id="{53251F3C-EF55-4DB1-A0E7-7430D723B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39100" y="25400000"/>
          <a:ext cx="934571" cy="649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292100</xdr:colOff>
      <xdr:row>37</xdr:row>
      <xdr:rowOff>63500</xdr:rowOff>
    </xdr:from>
    <xdr:to>
      <xdr:col>17</xdr:col>
      <xdr:colOff>1090407</xdr:colOff>
      <xdr:row>37</xdr:row>
      <xdr:rowOff>682513</xdr:rowOff>
    </xdr:to>
    <xdr:pic>
      <xdr:nvPicPr>
        <xdr:cNvPr id="37" name="Picture 328">
          <a:extLst>
            <a:ext uri="{FF2B5EF4-FFF2-40B4-BE49-F238E27FC236}">
              <a16:creationId xmlns:a16="http://schemas.microsoft.com/office/drawing/2014/main" id="{ACF6986A-466B-456B-A6B8-5A8F9EE11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91500" y="26873200"/>
          <a:ext cx="798307" cy="619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381000</xdr:colOff>
      <xdr:row>36</xdr:row>
      <xdr:rowOff>101600</xdr:rowOff>
    </xdr:from>
    <xdr:to>
      <xdr:col>17</xdr:col>
      <xdr:colOff>1179307</xdr:colOff>
      <xdr:row>37</xdr:row>
      <xdr:rowOff>9413</xdr:rowOff>
    </xdr:to>
    <xdr:pic>
      <xdr:nvPicPr>
        <xdr:cNvPr id="9" name="Picture 328">
          <a:extLst>
            <a:ext uri="{FF2B5EF4-FFF2-40B4-BE49-F238E27FC236}">
              <a16:creationId xmlns:a16="http://schemas.microsoft.com/office/drawing/2014/main" id="{E1CF5B31-E6B0-FE59-BD01-C7B86FB63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80400" y="26200100"/>
          <a:ext cx="798307" cy="619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63500</xdr:colOff>
      <xdr:row>4</xdr:row>
      <xdr:rowOff>76200</xdr:rowOff>
    </xdr:from>
    <xdr:to>
      <xdr:col>17</xdr:col>
      <xdr:colOff>685800</xdr:colOff>
      <xdr:row>4</xdr:row>
      <xdr:rowOff>673101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89ACD634-8E09-4389-A3E6-1B1484136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0662900" y="1993900"/>
          <a:ext cx="622300" cy="596901"/>
        </a:xfrm>
        <a:prstGeom prst="rect">
          <a:avLst/>
        </a:prstGeom>
      </xdr:spPr>
    </xdr:pic>
    <xdr:clientData/>
  </xdr:twoCellAnchor>
  <xdr:twoCellAnchor editAs="oneCell">
    <xdr:from>
      <xdr:col>17</xdr:col>
      <xdr:colOff>736601</xdr:colOff>
      <xdr:row>4</xdr:row>
      <xdr:rowOff>88901</xdr:rowOff>
    </xdr:from>
    <xdr:to>
      <xdr:col>17</xdr:col>
      <xdr:colOff>1546918</xdr:colOff>
      <xdr:row>4</xdr:row>
      <xdr:rowOff>698501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3580F068-CF0A-4AF9-AC7F-4CF240773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1336001" y="2006601"/>
          <a:ext cx="810317" cy="609600"/>
        </a:xfrm>
        <a:prstGeom prst="rect">
          <a:avLst/>
        </a:prstGeom>
      </xdr:spPr>
    </xdr:pic>
    <xdr:clientData/>
  </xdr:twoCellAnchor>
  <xdr:twoCellAnchor editAs="oneCell">
    <xdr:from>
      <xdr:col>17</xdr:col>
      <xdr:colOff>114300</xdr:colOff>
      <xdr:row>5</xdr:row>
      <xdr:rowOff>50800</xdr:rowOff>
    </xdr:from>
    <xdr:to>
      <xdr:col>17</xdr:col>
      <xdr:colOff>1168399</xdr:colOff>
      <xdr:row>5</xdr:row>
      <xdr:rowOff>660400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5742F501-682C-4F7F-ABAB-8397D4674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0713700" y="2679700"/>
          <a:ext cx="1054099" cy="609600"/>
        </a:xfrm>
        <a:prstGeom prst="rect">
          <a:avLst/>
        </a:prstGeom>
      </xdr:spPr>
    </xdr:pic>
    <xdr:clientData/>
  </xdr:twoCellAnchor>
  <xdr:twoCellAnchor editAs="oneCell">
    <xdr:from>
      <xdr:col>17</xdr:col>
      <xdr:colOff>596900</xdr:colOff>
      <xdr:row>27</xdr:row>
      <xdr:rowOff>0</xdr:rowOff>
    </xdr:from>
    <xdr:to>
      <xdr:col>17</xdr:col>
      <xdr:colOff>1379071</xdr:colOff>
      <xdr:row>27</xdr:row>
      <xdr:rowOff>596153</xdr:rowOff>
    </xdr:to>
    <xdr:pic>
      <xdr:nvPicPr>
        <xdr:cNvPr id="40" name="Picture 317">
          <a:extLst>
            <a:ext uri="{FF2B5EF4-FFF2-40B4-BE49-F238E27FC236}">
              <a16:creationId xmlns:a16="http://schemas.microsoft.com/office/drawing/2014/main" id="{7F9317A6-2106-4543-BE43-2048BFF6E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96300" y="18275300"/>
          <a:ext cx="782171" cy="596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27</xdr:row>
      <xdr:rowOff>25400</xdr:rowOff>
    </xdr:from>
    <xdr:to>
      <xdr:col>17</xdr:col>
      <xdr:colOff>508747</xdr:colOff>
      <xdr:row>27</xdr:row>
      <xdr:rowOff>674893</xdr:rowOff>
    </xdr:to>
    <xdr:pic>
      <xdr:nvPicPr>
        <xdr:cNvPr id="41" name="Picture 343">
          <a:extLst>
            <a:ext uri="{FF2B5EF4-FFF2-40B4-BE49-F238E27FC236}">
              <a16:creationId xmlns:a16="http://schemas.microsoft.com/office/drawing/2014/main" id="{58B7C50B-292E-4BDC-AF73-745C1D5AC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99400" y="18300700"/>
          <a:ext cx="508747" cy="649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596900</xdr:colOff>
      <xdr:row>31</xdr:row>
      <xdr:rowOff>0</xdr:rowOff>
    </xdr:from>
    <xdr:to>
      <xdr:col>17</xdr:col>
      <xdr:colOff>1379071</xdr:colOff>
      <xdr:row>31</xdr:row>
      <xdr:rowOff>596153</xdr:rowOff>
    </xdr:to>
    <xdr:pic>
      <xdr:nvPicPr>
        <xdr:cNvPr id="42" name="Picture 317">
          <a:extLst>
            <a:ext uri="{FF2B5EF4-FFF2-40B4-BE49-F238E27FC236}">
              <a16:creationId xmlns:a16="http://schemas.microsoft.com/office/drawing/2014/main" id="{92E98C9F-4880-4110-BADF-40FB63B38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96300" y="21120100"/>
          <a:ext cx="782171" cy="596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31</xdr:row>
      <xdr:rowOff>25400</xdr:rowOff>
    </xdr:from>
    <xdr:to>
      <xdr:col>17</xdr:col>
      <xdr:colOff>508747</xdr:colOff>
      <xdr:row>31</xdr:row>
      <xdr:rowOff>674893</xdr:rowOff>
    </xdr:to>
    <xdr:pic>
      <xdr:nvPicPr>
        <xdr:cNvPr id="43" name="Picture 343">
          <a:extLst>
            <a:ext uri="{FF2B5EF4-FFF2-40B4-BE49-F238E27FC236}">
              <a16:creationId xmlns:a16="http://schemas.microsoft.com/office/drawing/2014/main" id="{9D2E2D7B-38C0-48DC-8EF1-D17345433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99400" y="21145500"/>
          <a:ext cx="508747" cy="649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127000</xdr:colOff>
      <xdr:row>38</xdr:row>
      <xdr:rowOff>63500</xdr:rowOff>
    </xdr:from>
    <xdr:to>
      <xdr:col>17</xdr:col>
      <xdr:colOff>1248938</xdr:colOff>
      <xdr:row>38</xdr:row>
      <xdr:rowOff>698500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194142B7-98A6-4531-B043-5403BB110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0726400" y="26162000"/>
          <a:ext cx="1121938" cy="635000"/>
        </a:xfrm>
        <a:prstGeom prst="rect">
          <a:avLst/>
        </a:prstGeom>
      </xdr:spPr>
    </xdr:pic>
    <xdr:clientData/>
  </xdr:twoCellAnchor>
  <xdr:oneCellAnchor>
    <xdr:from>
      <xdr:col>17</xdr:col>
      <xdr:colOff>127000</xdr:colOff>
      <xdr:row>39</xdr:row>
      <xdr:rowOff>25400</xdr:rowOff>
    </xdr:from>
    <xdr:ext cx="1121938" cy="635000"/>
    <xdr:pic>
      <xdr:nvPicPr>
        <xdr:cNvPr id="45" name="图片 44">
          <a:extLst>
            <a:ext uri="{FF2B5EF4-FFF2-40B4-BE49-F238E27FC236}">
              <a16:creationId xmlns:a16="http://schemas.microsoft.com/office/drawing/2014/main" id="{88A109EC-9FDA-492E-8372-5029D60B8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0726400" y="26835100"/>
          <a:ext cx="1121938" cy="635000"/>
        </a:xfrm>
        <a:prstGeom prst="rect">
          <a:avLst/>
        </a:prstGeom>
      </xdr:spPr>
    </xdr:pic>
    <xdr:clientData/>
  </xdr:oneCellAnchor>
  <xdr:twoCellAnchor editAs="oneCell">
    <xdr:from>
      <xdr:col>19</xdr:col>
      <xdr:colOff>0</xdr:colOff>
      <xdr:row>3</xdr:row>
      <xdr:rowOff>0</xdr:rowOff>
    </xdr:from>
    <xdr:to>
      <xdr:col>34</xdr:col>
      <xdr:colOff>671576</xdr:colOff>
      <xdr:row>25</xdr:row>
      <xdr:rowOff>601219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C815058D-5ED2-4BF0-B779-526FB3FF3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2898100" y="1206500"/>
          <a:ext cx="12190476" cy="162476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&#27743;&#33487;&#21147;&#20048;K1&#21322;&#25104;&#21697;&#28165;&#213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力乐K1半成品"/>
      <sheetName val="Sheet1"/>
    </sheetNames>
    <sheetDataSet>
      <sheetData sheetId="0">
        <row r="3">
          <cell r="B3" t="str">
            <v>6480被动固定板</v>
          </cell>
          <cell r="C3" t="str">
            <v>TJQ-H3-Z-007 L</v>
          </cell>
          <cell r="D3">
            <v>1800</v>
          </cell>
          <cell r="E3" t="str">
            <v>只</v>
          </cell>
          <cell r="F3">
            <v>0.13</v>
          </cell>
          <cell r="H3">
            <v>1.00373</v>
          </cell>
          <cell r="I3">
            <v>1</v>
          </cell>
          <cell r="J3">
            <v>1</v>
          </cell>
        </row>
        <row r="4">
          <cell r="B4" t="str">
            <v>6480限位块</v>
          </cell>
          <cell r="C4" t="str">
            <v>TJQ-H3-Z-004 R</v>
          </cell>
          <cell r="D4">
            <v>665</v>
          </cell>
          <cell r="E4" t="str">
            <v>只</v>
          </cell>
          <cell r="F4">
            <v>0.13</v>
          </cell>
          <cell r="H4">
            <v>1.6133000000000002</v>
          </cell>
          <cell r="I4">
            <v>1.5</v>
          </cell>
          <cell r="J4">
            <v>1.5</v>
          </cell>
        </row>
        <row r="5">
          <cell r="B5" t="str">
            <v>6480主动固定板</v>
          </cell>
          <cell r="C5" t="str">
            <v>TJQ-H3-Z-007 R(与被动固定板对称)</v>
          </cell>
          <cell r="D5">
            <v>4048</v>
          </cell>
          <cell r="E5" t="str">
            <v>只</v>
          </cell>
          <cell r="F5">
            <v>0.13</v>
          </cell>
          <cell r="H5">
            <v>1.00373</v>
          </cell>
          <cell r="I5">
            <v>1</v>
          </cell>
          <cell r="J5">
            <v>1</v>
          </cell>
        </row>
        <row r="6">
          <cell r="B6" t="str">
            <v>K1乘客双人座上板冲压件</v>
          </cell>
          <cell r="C6" t="str">
            <v>FTK1-7134000-01-101</v>
          </cell>
          <cell r="D6">
            <v>3430</v>
          </cell>
          <cell r="E6" t="str">
            <v>只</v>
          </cell>
          <cell r="F6">
            <v>0.13</v>
          </cell>
          <cell r="G6">
            <v>3.2097000000000002</v>
          </cell>
          <cell r="H6">
            <v>3.4642400000000002</v>
          </cell>
          <cell r="I6">
            <v>3.2096793002915431</v>
          </cell>
          <cell r="J6">
            <v>3.2097000000000002</v>
          </cell>
        </row>
        <row r="7">
          <cell r="B7" t="str">
            <v>K1乘客双人座下板冲压件</v>
          </cell>
          <cell r="C7" t="str">
            <v>FTK1-7234100-02-001</v>
          </cell>
          <cell r="D7">
            <v>210</v>
          </cell>
          <cell r="E7" t="str">
            <v>只</v>
          </cell>
          <cell r="F7">
            <v>0.13</v>
          </cell>
          <cell r="G7">
            <v>3.9870000000000001</v>
          </cell>
          <cell r="H7">
            <v>5.6088500000000003</v>
          </cell>
          <cell r="I7">
            <v>5</v>
          </cell>
          <cell r="J7">
            <v>5</v>
          </cell>
        </row>
        <row r="8">
          <cell r="B8" t="str">
            <v>K1乘客主动左手柄</v>
          </cell>
          <cell r="C8" t="str">
            <v xml:space="preserve">JB6802-100-03-04 </v>
          </cell>
          <cell r="D8">
            <v>238</v>
          </cell>
          <cell r="E8" t="str">
            <v>只</v>
          </cell>
          <cell r="F8">
            <v>0.13</v>
          </cell>
          <cell r="G8">
            <v>0.63829999999999998</v>
          </cell>
          <cell r="H8">
            <v>1.4157</v>
          </cell>
          <cell r="I8">
            <v>1</v>
          </cell>
          <cell r="J8">
            <v>1</v>
          </cell>
        </row>
        <row r="9">
          <cell r="B9" t="str">
            <v>K1乘客座手柄右</v>
          </cell>
          <cell r="C9" t="str">
            <v>与JB6802-100-03-04对称</v>
          </cell>
          <cell r="D9">
            <v>810</v>
          </cell>
          <cell r="E9" t="str">
            <v>只</v>
          </cell>
          <cell r="F9">
            <v>0.13</v>
          </cell>
          <cell r="G9">
            <v>0.63829999999999998</v>
          </cell>
          <cell r="H9">
            <v>1.4157</v>
          </cell>
          <cell r="I9">
            <v>1</v>
          </cell>
          <cell r="J9">
            <v>1</v>
          </cell>
        </row>
        <row r="10">
          <cell r="B10" t="str">
            <v>K1乘客座双人左被动下板</v>
          </cell>
          <cell r="C10" t="str">
            <v>FTK1-7234100-02-001</v>
          </cell>
          <cell r="D10">
            <v>660</v>
          </cell>
          <cell r="E10" t="str">
            <v>只</v>
          </cell>
          <cell r="F10">
            <v>0.13</v>
          </cell>
          <cell r="G10">
            <v>3.9870000000000001</v>
          </cell>
          <cell r="H10">
            <v>5.6095000000000006</v>
          </cell>
          <cell r="I10">
            <v>5.6</v>
          </cell>
          <cell r="J10">
            <v>5</v>
          </cell>
        </row>
        <row r="11">
          <cell r="B11" t="str">
            <v>K1乘客座双人座下板</v>
          </cell>
          <cell r="C11" t="str">
            <v>FTK1-7234100-02-001</v>
          </cell>
          <cell r="D11">
            <v>700</v>
          </cell>
          <cell r="E11" t="str">
            <v>只</v>
          </cell>
          <cell r="F11">
            <v>0.13</v>
          </cell>
          <cell r="G11">
            <v>3.9870000000000001</v>
          </cell>
          <cell r="H11">
            <v>5.6088500000000003</v>
          </cell>
          <cell r="I11">
            <v>5.6</v>
          </cell>
          <cell r="J11">
            <v>5</v>
          </cell>
        </row>
        <row r="12">
          <cell r="B12" t="str">
            <v>K1单人座主动外盘簧支架</v>
          </cell>
          <cell r="C12" t="str">
            <v>FTK1-7134000-01-102</v>
          </cell>
          <cell r="D12">
            <v>1350</v>
          </cell>
          <cell r="E12" t="str">
            <v>只</v>
          </cell>
          <cell r="F12">
            <v>0.13</v>
          </cell>
          <cell r="G12">
            <v>0.38590000000000002</v>
          </cell>
          <cell r="H12">
            <v>1.06717</v>
          </cell>
          <cell r="I12">
            <v>1</v>
          </cell>
          <cell r="J12">
            <v>0.8</v>
          </cell>
        </row>
        <row r="13">
          <cell r="B13" t="str">
            <v>K1单人座主动下板</v>
          </cell>
          <cell r="C13" t="str">
            <v>FTK1-7134000-01-001</v>
          </cell>
          <cell r="D13">
            <v>532</v>
          </cell>
          <cell r="E13" t="str">
            <v>只</v>
          </cell>
          <cell r="F13">
            <v>0.13</v>
          </cell>
          <cell r="G13">
            <v>3.1775967999999999</v>
          </cell>
          <cell r="H13">
            <v>5.2215800000000003</v>
          </cell>
          <cell r="I13">
            <v>5</v>
          </cell>
          <cell r="J13">
            <v>5</v>
          </cell>
        </row>
        <row r="14">
          <cell r="B14" t="str">
            <v>K1翻转椅被动罩壳支架</v>
          </cell>
          <cell r="C14" t="str">
            <v>H2L7204TL-10-02</v>
          </cell>
          <cell r="D14">
            <v>6200</v>
          </cell>
          <cell r="E14" t="str">
            <v>只</v>
          </cell>
          <cell r="F14">
            <v>0.13</v>
          </cell>
          <cell r="G14">
            <v>0.13095039999999999</v>
          </cell>
          <cell r="H14">
            <v>0.44186999999999999</v>
          </cell>
          <cell r="I14">
            <v>0.4</v>
          </cell>
          <cell r="J14">
            <v>0.4</v>
          </cell>
        </row>
        <row r="15">
          <cell r="B15" t="str">
            <v>K1翻转椅上板</v>
          </cell>
          <cell r="C15" t="str">
            <v>FTK1-2012859-01-101</v>
          </cell>
          <cell r="D15">
            <v>293</v>
          </cell>
          <cell r="E15" t="str">
            <v>只</v>
          </cell>
          <cell r="F15">
            <v>0.13</v>
          </cell>
          <cell r="G15">
            <v>1.3175679999999999</v>
          </cell>
          <cell r="H15">
            <v>3.4642400000000002</v>
          </cell>
          <cell r="I15">
            <v>3</v>
          </cell>
          <cell r="J15">
            <v>2.8</v>
          </cell>
        </row>
        <row r="16">
          <cell r="B16" t="str">
            <v>K1翻转椅上板</v>
          </cell>
          <cell r="C16" t="str">
            <v>FTK1-2012859-01-101</v>
          </cell>
          <cell r="D16">
            <v>371</v>
          </cell>
          <cell r="E16" t="str">
            <v>只</v>
          </cell>
          <cell r="F16">
            <v>0.13</v>
          </cell>
          <cell r="G16">
            <v>1.3175679999999999</v>
          </cell>
          <cell r="H16">
            <v>3.4642400000000002</v>
          </cell>
          <cell r="I16">
            <v>3</v>
          </cell>
          <cell r="J16">
            <v>2.8</v>
          </cell>
        </row>
        <row r="17">
          <cell r="B17" t="str">
            <v>K1翻转椅下板</v>
          </cell>
          <cell r="C17" t="str">
            <v>FTK1-2012859L-01-003</v>
          </cell>
          <cell r="D17">
            <v>720</v>
          </cell>
          <cell r="E17" t="str">
            <v>只</v>
          </cell>
          <cell r="F17">
            <v>0.13</v>
          </cell>
          <cell r="G17">
            <v>2.9277360000000003</v>
          </cell>
          <cell r="H17">
            <v>5.48977</v>
          </cell>
          <cell r="I17">
            <v>5</v>
          </cell>
          <cell r="J17">
            <v>5</v>
          </cell>
        </row>
        <row r="18">
          <cell r="B18" t="str">
            <v>K1翻转椅主动罩壳支架</v>
          </cell>
          <cell r="C18" t="str">
            <v>H2L7204TL-10-02</v>
          </cell>
          <cell r="D18">
            <v>6950</v>
          </cell>
          <cell r="E18" t="str">
            <v>只</v>
          </cell>
          <cell r="F18">
            <v>0.13</v>
          </cell>
          <cell r="G18">
            <v>0.13095039999999999</v>
          </cell>
          <cell r="H18">
            <v>0.44186999999999999</v>
          </cell>
          <cell r="I18">
            <v>0.4</v>
          </cell>
          <cell r="J18">
            <v>0.4</v>
          </cell>
        </row>
        <row r="19">
          <cell r="B19" t="str">
            <v>K1双人座被动外盘簧支架</v>
          </cell>
          <cell r="C19" t="str">
            <v>FTK1-7234200-02-102</v>
          </cell>
          <cell r="D19">
            <v>1530</v>
          </cell>
          <cell r="E19" t="str">
            <v>只</v>
          </cell>
          <cell r="F19">
            <v>0.13</v>
          </cell>
          <cell r="H19">
            <v>0.61074000000000006</v>
          </cell>
          <cell r="I19">
            <v>0.6</v>
          </cell>
          <cell r="J19">
            <v>0.5</v>
          </cell>
        </row>
        <row r="20">
          <cell r="B20" t="str">
            <v>K1双人座被动外盘簧支架</v>
          </cell>
          <cell r="C20" t="str">
            <v>FTK1-7234200-02-102</v>
          </cell>
          <cell r="D20">
            <v>390</v>
          </cell>
          <cell r="E20" t="str">
            <v>只</v>
          </cell>
          <cell r="F20">
            <v>0.13</v>
          </cell>
          <cell r="H20">
            <v>0.61074000000000006</v>
          </cell>
          <cell r="I20">
            <v>0.6</v>
          </cell>
          <cell r="J20">
            <v>0.5</v>
          </cell>
        </row>
        <row r="21">
          <cell r="B21" t="str">
            <v>K1双人座被动下板罩壳支架</v>
          </cell>
          <cell r="C21" t="str">
            <v>JB6802-200-03-04</v>
          </cell>
          <cell r="D21">
            <v>1360</v>
          </cell>
          <cell r="E21" t="str">
            <v>只</v>
          </cell>
          <cell r="F21">
            <v>0.13</v>
          </cell>
          <cell r="G21">
            <v>0.13095039999999999</v>
          </cell>
          <cell r="H21">
            <v>0.49153000000000002</v>
          </cell>
          <cell r="I21">
            <v>0.45</v>
          </cell>
          <cell r="J21">
            <v>0.4</v>
          </cell>
        </row>
        <row r="22">
          <cell r="B22" t="str">
            <v>K1双人座右被动上板</v>
          </cell>
          <cell r="C22" t="str">
            <v>FTK1-7234200-02-101</v>
          </cell>
          <cell r="D22">
            <v>120</v>
          </cell>
          <cell r="E22" t="str">
            <v>只</v>
          </cell>
          <cell r="F22">
            <v>0.13</v>
          </cell>
          <cell r="G22">
            <v>1.8387</v>
          </cell>
          <cell r="H22">
            <v>3.4642400000000002</v>
          </cell>
          <cell r="I22">
            <v>3</v>
          </cell>
          <cell r="J22">
            <v>3</v>
          </cell>
        </row>
        <row r="23">
          <cell r="B23" t="str">
            <v>K1双人座左被动下板</v>
          </cell>
          <cell r="C23" t="str">
            <v>FTK1-7234100-02-001</v>
          </cell>
          <cell r="D23">
            <v>120</v>
          </cell>
          <cell r="E23" t="str">
            <v>只</v>
          </cell>
          <cell r="F23">
            <v>0.13</v>
          </cell>
          <cell r="G23">
            <v>3.9870000000000001</v>
          </cell>
          <cell r="H23">
            <v>5.6088500000000003</v>
          </cell>
          <cell r="I23">
            <v>5</v>
          </cell>
          <cell r="J23">
            <v>5</v>
          </cell>
        </row>
        <row r="24">
          <cell r="B24" t="str">
            <v>K1司机座内盘簧支架</v>
          </cell>
          <cell r="C24" t="str">
            <v>H2L6804T-10-02</v>
          </cell>
          <cell r="D24">
            <v>227</v>
          </cell>
          <cell r="E24" t="str">
            <v>只</v>
          </cell>
          <cell r="F24">
            <v>0.13</v>
          </cell>
          <cell r="G24">
            <v>0.26140799999999997</v>
          </cell>
          <cell r="H24">
            <v>0.94224000000000008</v>
          </cell>
          <cell r="I24">
            <v>0.9</v>
          </cell>
          <cell r="J24">
            <v>0.8</v>
          </cell>
        </row>
        <row r="25">
          <cell r="B25" t="str">
            <v>K1司机座上板右</v>
          </cell>
          <cell r="C25" t="str">
            <v>FTK1-6801500-02-101</v>
          </cell>
          <cell r="D25">
            <v>550</v>
          </cell>
          <cell r="E25" t="str">
            <v>只</v>
          </cell>
          <cell r="F25">
            <v>0.13</v>
          </cell>
          <cell r="G25">
            <v>2.8788704000000003</v>
          </cell>
          <cell r="H25">
            <v>5.8372599999999997</v>
          </cell>
          <cell r="I25">
            <v>5.8</v>
          </cell>
          <cell r="J25">
            <v>5</v>
          </cell>
        </row>
        <row r="26">
          <cell r="B26" t="str">
            <v>K1司机座上板罩壳支架</v>
          </cell>
          <cell r="C26" t="str">
            <v>H2L6804T-10-03</v>
          </cell>
          <cell r="D26">
            <v>2200</v>
          </cell>
          <cell r="E26" t="str">
            <v>只</v>
          </cell>
          <cell r="F26">
            <v>0.13</v>
          </cell>
          <cell r="G26">
            <v>0.16455040000000001</v>
          </cell>
          <cell r="H26">
            <v>0.45188000000000006</v>
          </cell>
          <cell r="I26">
            <v>0.4</v>
          </cell>
          <cell r="J26">
            <v>0.4</v>
          </cell>
        </row>
        <row r="27">
          <cell r="B27" t="str">
            <v>K1司机座上板组件右被动+轴套</v>
          </cell>
          <cell r="C27" t="str">
            <v>LL6804170-A15</v>
          </cell>
          <cell r="D27">
            <v>18</v>
          </cell>
          <cell r="E27" t="str">
            <v>只</v>
          </cell>
          <cell r="F27">
            <v>0.13</v>
          </cell>
          <cell r="H27">
            <v>7.1372599999999995</v>
          </cell>
          <cell r="I27">
            <v>7</v>
          </cell>
          <cell r="J27">
            <v>7</v>
          </cell>
        </row>
        <row r="28">
          <cell r="B28" t="str">
            <v>K1司机座上板左</v>
          </cell>
          <cell r="C28" t="str">
            <v>FTK1-6801500-01-101</v>
          </cell>
          <cell r="D28">
            <v>1013</v>
          </cell>
          <cell r="E28" t="str">
            <v>只</v>
          </cell>
          <cell r="F28">
            <v>0.13</v>
          </cell>
          <cell r="G28">
            <v>2.8788704000000003</v>
          </cell>
          <cell r="H28">
            <v>5.8372599999999997</v>
          </cell>
          <cell r="I28">
            <v>5</v>
          </cell>
          <cell r="J28">
            <v>5</v>
          </cell>
        </row>
        <row r="29">
          <cell r="B29" t="str">
            <v>K1司机座手柄右</v>
          </cell>
          <cell r="C29" t="str">
            <v>H2L6804TL-01</v>
          </cell>
          <cell r="D29">
            <v>210</v>
          </cell>
          <cell r="E29" t="str">
            <v>只</v>
          </cell>
          <cell r="F29">
            <v>0.13</v>
          </cell>
          <cell r="G29">
            <v>1.1622687999999999</v>
          </cell>
          <cell r="H29">
            <v>1.4159599999999999</v>
          </cell>
          <cell r="I29">
            <v>1.4</v>
          </cell>
          <cell r="J29">
            <v>1.2</v>
          </cell>
        </row>
        <row r="30">
          <cell r="B30" t="str">
            <v>K1司机座外盘簧支架</v>
          </cell>
          <cell r="C30" t="str">
            <v>H2L6804T-20-02</v>
          </cell>
          <cell r="D30">
            <v>1250</v>
          </cell>
          <cell r="E30" t="str">
            <v>只</v>
          </cell>
          <cell r="F30">
            <v>0.13</v>
          </cell>
          <cell r="G30">
            <v>0.13095039999999999</v>
          </cell>
          <cell r="H30">
            <v>0.61074000000000006</v>
          </cell>
          <cell r="I30">
            <v>0.6</v>
          </cell>
          <cell r="J30">
            <v>0.4</v>
          </cell>
        </row>
        <row r="31">
          <cell r="B31" t="str">
            <v>K1司机座右被动上板组件+轴套</v>
          </cell>
          <cell r="C31" t="str">
            <v>FTK1-6801500-02-100</v>
          </cell>
          <cell r="D31">
            <v>16</v>
          </cell>
          <cell r="E31" t="str">
            <v>只</v>
          </cell>
          <cell r="F31">
            <v>0.13</v>
          </cell>
          <cell r="H31">
            <v>7.1372599999999995</v>
          </cell>
          <cell r="I31">
            <v>7</v>
          </cell>
          <cell r="J31">
            <v>7</v>
          </cell>
        </row>
        <row r="32">
          <cell r="B32" t="str">
            <v>K1司机座右主动下板</v>
          </cell>
          <cell r="C32" t="str">
            <v>FTK1-6801500-02-201</v>
          </cell>
          <cell r="D32">
            <v>330</v>
          </cell>
          <cell r="E32" t="str">
            <v>只</v>
          </cell>
          <cell r="F32">
            <v>0.13</v>
          </cell>
          <cell r="G32">
            <v>6.8307232000000004</v>
          </cell>
          <cell r="H32">
            <v>14.168699999999999</v>
          </cell>
          <cell r="I32">
            <v>14</v>
          </cell>
          <cell r="J32">
            <v>10</v>
          </cell>
        </row>
        <row r="33">
          <cell r="B33" t="str">
            <v>K1司机座左被动上板</v>
          </cell>
          <cell r="C33" t="str">
            <v>FTK1-6801500-01-101</v>
          </cell>
          <cell r="D33">
            <v>150</v>
          </cell>
          <cell r="E33" t="str">
            <v>只</v>
          </cell>
          <cell r="F33">
            <v>0.13</v>
          </cell>
          <cell r="G33">
            <v>2.8788704000000003</v>
          </cell>
          <cell r="H33">
            <v>5.8370000000000006</v>
          </cell>
          <cell r="I33">
            <v>5</v>
          </cell>
          <cell r="J33">
            <v>5</v>
          </cell>
        </row>
        <row r="34">
          <cell r="B34" t="str">
            <v>K1司机座左主动下板</v>
          </cell>
          <cell r="C34" t="str">
            <v>FTK1-6801500-01-201</v>
          </cell>
          <cell r="D34">
            <v>236</v>
          </cell>
          <cell r="E34" t="str">
            <v>只</v>
          </cell>
          <cell r="F34">
            <v>0.13</v>
          </cell>
          <cell r="G34">
            <v>6.8307232000000004</v>
          </cell>
          <cell r="H34">
            <v>14.168699999999999</v>
          </cell>
          <cell r="I34">
            <v>14</v>
          </cell>
          <cell r="J34">
            <v>10</v>
          </cell>
        </row>
        <row r="35">
          <cell r="B35" t="str">
            <v>金杯海狮单人座右主动手柄</v>
          </cell>
          <cell r="C35" t="str">
            <v xml:space="preserve">JB6802-100-03-04 </v>
          </cell>
          <cell r="D35">
            <v>1452</v>
          </cell>
          <cell r="E35" t="str">
            <v>只</v>
          </cell>
          <cell r="F35">
            <v>0.13</v>
          </cell>
          <cell r="G35">
            <v>0.63829999999999998</v>
          </cell>
          <cell r="H35">
            <v>1.4159599999999999</v>
          </cell>
          <cell r="I35">
            <v>1</v>
          </cell>
          <cell r="J35">
            <v>1</v>
          </cell>
        </row>
        <row r="36">
          <cell r="B36" t="str">
            <v>金杯海狮内盘簧被动支架</v>
          </cell>
          <cell r="D36">
            <v>245</v>
          </cell>
          <cell r="E36" t="str">
            <v>只</v>
          </cell>
          <cell r="F36">
            <v>0.13</v>
          </cell>
          <cell r="G36">
            <v>0.38590000000000002</v>
          </cell>
          <cell r="H36">
            <v>0.67027999999999999</v>
          </cell>
          <cell r="I36">
            <v>0.6</v>
          </cell>
          <cell r="J36">
            <v>0.4</v>
          </cell>
        </row>
        <row r="37">
          <cell r="B37" t="str">
            <v>金杯海狮内盘簧支架</v>
          </cell>
          <cell r="D37">
            <v>1185</v>
          </cell>
          <cell r="E37" t="str">
            <v>只</v>
          </cell>
          <cell r="F37">
            <v>0.13</v>
          </cell>
          <cell r="G37">
            <v>0.38590000000000002</v>
          </cell>
          <cell r="H37">
            <v>0.67027999999999999</v>
          </cell>
          <cell r="I37">
            <v>0.6</v>
          </cell>
          <cell r="J37">
            <v>0.4</v>
          </cell>
        </row>
        <row r="38">
          <cell r="B38" t="str">
            <v>6480主动下板</v>
          </cell>
          <cell r="D38">
            <v>700</v>
          </cell>
          <cell r="E38" t="str">
            <v>只</v>
          </cell>
          <cell r="F38">
            <v>0.13</v>
          </cell>
          <cell r="H38">
            <v>4.5</v>
          </cell>
          <cell r="I38">
            <v>4.5</v>
          </cell>
          <cell r="J38">
            <v>4.5</v>
          </cell>
        </row>
        <row r="39">
          <cell r="B39" t="str">
            <v>6480被动下板</v>
          </cell>
          <cell r="D39">
            <v>300</v>
          </cell>
          <cell r="E39" t="str">
            <v>只</v>
          </cell>
          <cell r="F39">
            <v>0.13</v>
          </cell>
          <cell r="H39">
            <v>4.5</v>
          </cell>
          <cell r="I39">
            <v>4.5</v>
          </cell>
          <cell r="J39">
            <v>4.5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2DE4B-95E1-438A-8389-880057C0983B}">
  <sheetPr>
    <pageSetUpPr fitToPage="1"/>
  </sheetPr>
  <dimension ref="A1:AA545"/>
  <sheetViews>
    <sheetView view="pageBreakPreview" topLeftCell="A34" zoomScale="60" zoomScaleNormal="70" workbookViewId="0">
      <selection activeCell="A42" sqref="A42:P43"/>
    </sheetView>
  </sheetViews>
  <sheetFormatPr defaultColWidth="10" defaultRowHeight="27.75" customHeight="1" x14ac:dyDescent="0.25"/>
  <cols>
    <col min="1" max="1" width="6.109375" style="1" bestFit="1" customWidth="1"/>
    <col min="2" max="2" width="15.88671875" style="1" customWidth="1"/>
    <col min="3" max="3" width="31.109375" style="1" customWidth="1"/>
    <col min="4" max="4" width="31.5546875" style="1" customWidth="1"/>
    <col min="5" max="5" width="9.21875" style="1" customWidth="1"/>
    <col min="6" max="6" width="8.44140625" style="1" customWidth="1"/>
    <col min="7" max="8" width="17.5546875" style="18" customWidth="1"/>
    <col min="9" max="9" width="5.6640625" style="1" customWidth="1"/>
    <col min="10" max="10" width="11.77734375" style="18" customWidth="1"/>
    <col min="11" max="12" width="17.21875" style="18" customWidth="1"/>
    <col min="13" max="14" width="16.88671875" style="18" customWidth="1"/>
    <col min="15" max="15" width="21" style="1" customWidth="1"/>
    <col min="16" max="16" width="41.6640625" style="1" customWidth="1"/>
    <col min="17" max="17" width="14.44140625" style="1" customWidth="1"/>
    <col min="18" max="18" width="22.5546875" style="1" customWidth="1"/>
    <col min="19" max="19" width="11" style="1" customWidth="1"/>
    <col min="20" max="20" width="11.21875" style="1" customWidth="1"/>
    <col min="21" max="21" width="14.33203125" style="1" customWidth="1"/>
    <col min="22" max="22" width="10" style="1"/>
    <col min="23" max="23" width="11.44140625" style="1" customWidth="1"/>
    <col min="24" max="29" width="10" style="1"/>
    <col min="30" max="30" width="21" style="1" customWidth="1"/>
    <col min="31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27" ht="27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27" s="2" customFormat="1" ht="27.75" customHeight="1" x14ac:dyDescent="0.25">
      <c r="M2" s="51" t="s">
        <v>1</v>
      </c>
      <c r="N2" s="51"/>
      <c r="O2" s="51"/>
      <c r="P2" s="51"/>
      <c r="X2" s="51"/>
      <c r="Y2" s="51"/>
      <c r="Z2" s="51"/>
      <c r="AA2" s="51"/>
    </row>
    <row r="3" spans="1:27" s="6" customFormat="1" ht="39" customHeight="1" x14ac:dyDescent="0.2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3" t="s">
        <v>16</v>
      </c>
      <c r="P3" s="3" t="s">
        <v>17</v>
      </c>
      <c r="Q3" s="5"/>
    </row>
    <row r="4" spans="1:27" s="6" customFormat="1" ht="56.4" customHeight="1" x14ac:dyDescent="0.25">
      <c r="A4" s="7">
        <v>1</v>
      </c>
      <c r="B4" s="8"/>
      <c r="C4" s="8" t="s">
        <v>51</v>
      </c>
      <c r="D4" s="9" t="s">
        <v>52</v>
      </c>
      <c r="E4" s="9">
        <v>1800</v>
      </c>
      <c r="F4" s="7" t="s">
        <v>18</v>
      </c>
      <c r="G4" s="10">
        <v>1.00373</v>
      </c>
      <c r="H4" s="10">
        <f>E4*G4</f>
        <v>1806.7139999999999</v>
      </c>
      <c r="I4" s="11">
        <v>0.13</v>
      </c>
      <c r="J4" s="12"/>
      <c r="K4" s="10">
        <f>VLOOKUP(C4,[1]力乐K1半成品!$B$3:$J$39,9,0)</f>
        <v>1</v>
      </c>
      <c r="L4" s="10">
        <f>K4*E4</f>
        <v>1800</v>
      </c>
      <c r="M4" s="10">
        <f>K4</f>
        <v>1</v>
      </c>
      <c r="N4" s="10">
        <f>L4</f>
        <v>1800</v>
      </c>
      <c r="O4" s="13" t="s">
        <v>19</v>
      </c>
      <c r="P4" s="14"/>
      <c r="R4" s="15"/>
    </row>
    <row r="5" spans="1:27" s="6" customFormat="1" ht="56.4" customHeight="1" x14ac:dyDescent="0.25">
      <c r="A5" s="7">
        <v>2</v>
      </c>
      <c r="B5" s="8"/>
      <c r="C5" s="8" t="s">
        <v>49</v>
      </c>
      <c r="D5" s="9" t="s">
        <v>53</v>
      </c>
      <c r="E5" s="9">
        <v>665</v>
      </c>
      <c r="F5" s="7" t="s">
        <v>18</v>
      </c>
      <c r="G5" s="10">
        <v>1.6133000000000002</v>
      </c>
      <c r="H5" s="10">
        <f t="shared" ref="H5:H40" si="0">E5*G5</f>
        <v>1072.8445000000002</v>
      </c>
      <c r="I5" s="11">
        <v>0.13</v>
      </c>
      <c r="J5" s="12"/>
      <c r="K5" s="10">
        <f>VLOOKUP(C5,[1]力乐K1半成品!$B$3:$J$39,9,0)</f>
        <v>1.5</v>
      </c>
      <c r="L5" s="10">
        <f t="shared" ref="L5:L40" si="1">K5*E5</f>
        <v>997.5</v>
      </c>
      <c r="M5" s="10">
        <f t="shared" ref="M5:M40" si="2">K5</f>
        <v>1.5</v>
      </c>
      <c r="N5" s="10">
        <f t="shared" ref="N5:N41" si="3">L5</f>
        <v>997.5</v>
      </c>
      <c r="O5" s="13" t="s">
        <v>19</v>
      </c>
      <c r="P5" s="14"/>
      <c r="R5" s="15"/>
    </row>
    <row r="6" spans="1:27" s="6" customFormat="1" ht="56.4" customHeight="1" x14ac:dyDescent="0.25">
      <c r="A6" s="7">
        <v>3</v>
      </c>
      <c r="B6" s="8"/>
      <c r="C6" s="8" t="s">
        <v>50</v>
      </c>
      <c r="D6" s="9" t="s">
        <v>54</v>
      </c>
      <c r="E6" s="9">
        <v>4048</v>
      </c>
      <c r="F6" s="7" t="s">
        <v>18</v>
      </c>
      <c r="G6" s="10">
        <v>1.00373</v>
      </c>
      <c r="H6" s="10">
        <f t="shared" si="0"/>
        <v>4063.0990400000001</v>
      </c>
      <c r="I6" s="11">
        <v>0.13</v>
      </c>
      <c r="J6" s="12"/>
      <c r="K6" s="10">
        <f>VLOOKUP(C6,[1]力乐K1半成品!$B$3:$J$39,9,0)</f>
        <v>1</v>
      </c>
      <c r="L6" s="10">
        <f t="shared" si="1"/>
        <v>4048</v>
      </c>
      <c r="M6" s="10">
        <f t="shared" si="2"/>
        <v>1</v>
      </c>
      <c r="N6" s="10">
        <f t="shared" si="3"/>
        <v>4048</v>
      </c>
      <c r="O6" s="13" t="s">
        <v>19</v>
      </c>
      <c r="P6" s="14"/>
      <c r="R6" s="15"/>
    </row>
    <row r="7" spans="1:27" s="6" customFormat="1" ht="56.4" customHeight="1" x14ac:dyDescent="0.25">
      <c r="A7" s="7">
        <v>4</v>
      </c>
      <c r="B7" s="8"/>
      <c r="C7" s="8" t="s">
        <v>55</v>
      </c>
      <c r="D7" s="9" t="s">
        <v>56</v>
      </c>
      <c r="E7" s="9">
        <v>3430</v>
      </c>
      <c r="F7" s="7" t="s">
        <v>18</v>
      </c>
      <c r="G7" s="10">
        <v>3.4642400000000002</v>
      </c>
      <c r="H7" s="10">
        <f t="shared" si="0"/>
        <v>11882.343200000001</v>
      </c>
      <c r="I7" s="11">
        <v>0.13</v>
      </c>
      <c r="J7" s="12"/>
      <c r="K7" s="10">
        <f>VLOOKUP(C7,[1]力乐K1半成品!$B$3:$J$39,9,0)</f>
        <v>3.2097000000000002</v>
      </c>
      <c r="L7" s="10">
        <f t="shared" si="1"/>
        <v>11009.271000000001</v>
      </c>
      <c r="M7" s="10">
        <f t="shared" si="2"/>
        <v>3.2097000000000002</v>
      </c>
      <c r="N7" s="10">
        <f t="shared" si="3"/>
        <v>11009.271000000001</v>
      </c>
      <c r="O7" s="13" t="s">
        <v>19</v>
      </c>
      <c r="P7" s="14"/>
      <c r="R7" s="15"/>
    </row>
    <row r="8" spans="1:27" s="6" customFormat="1" ht="56.4" customHeight="1" x14ac:dyDescent="0.25">
      <c r="A8" s="7">
        <v>5</v>
      </c>
      <c r="B8" s="8"/>
      <c r="C8" s="8" t="s">
        <v>20</v>
      </c>
      <c r="D8" s="9" t="s">
        <v>57</v>
      </c>
      <c r="E8" s="9">
        <v>210</v>
      </c>
      <c r="F8" s="7" t="s">
        <v>18</v>
      </c>
      <c r="G8" s="19">
        <v>5.6088500000000003</v>
      </c>
      <c r="H8" s="10">
        <f t="shared" si="0"/>
        <v>1177.8585</v>
      </c>
      <c r="I8" s="11">
        <v>0.13</v>
      </c>
      <c r="J8" s="12"/>
      <c r="K8" s="10">
        <f>VLOOKUP(C8,[1]力乐K1半成品!$B$3:$J$39,9,0)</f>
        <v>5</v>
      </c>
      <c r="L8" s="10">
        <f t="shared" si="1"/>
        <v>1050</v>
      </c>
      <c r="M8" s="10">
        <f t="shared" si="2"/>
        <v>5</v>
      </c>
      <c r="N8" s="10">
        <f t="shared" si="3"/>
        <v>1050</v>
      </c>
      <c r="O8" s="13" t="s">
        <v>19</v>
      </c>
      <c r="P8" s="14"/>
      <c r="R8" s="15"/>
    </row>
    <row r="9" spans="1:27" s="6" customFormat="1" ht="56.4" customHeight="1" x14ac:dyDescent="0.25">
      <c r="A9" s="7">
        <v>6</v>
      </c>
      <c r="B9" s="8"/>
      <c r="C9" s="8" t="s">
        <v>58</v>
      </c>
      <c r="D9" s="9" t="s">
        <v>59</v>
      </c>
      <c r="E9" s="9">
        <v>238</v>
      </c>
      <c r="F9" s="7" t="s">
        <v>18</v>
      </c>
      <c r="G9" s="16">
        <v>1.4157</v>
      </c>
      <c r="H9" s="10">
        <f t="shared" si="0"/>
        <v>336.9366</v>
      </c>
      <c r="I9" s="11">
        <v>0.13</v>
      </c>
      <c r="J9" s="12"/>
      <c r="K9" s="10">
        <f>VLOOKUP(C9,[1]力乐K1半成品!$B$3:$J$39,9,0)</f>
        <v>1</v>
      </c>
      <c r="L9" s="10">
        <f t="shared" si="1"/>
        <v>238</v>
      </c>
      <c r="M9" s="10">
        <f t="shared" si="2"/>
        <v>1</v>
      </c>
      <c r="N9" s="10">
        <f t="shared" si="3"/>
        <v>238</v>
      </c>
      <c r="O9" s="13" t="s">
        <v>19</v>
      </c>
      <c r="P9" s="14"/>
      <c r="R9" s="15"/>
    </row>
    <row r="10" spans="1:27" s="6" customFormat="1" ht="56.4" customHeight="1" x14ac:dyDescent="0.25">
      <c r="A10" s="7">
        <v>7</v>
      </c>
      <c r="B10" s="8"/>
      <c r="C10" s="8" t="s">
        <v>21</v>
      </c>
      <c r="D10" s="9" t="s">
        <v>61</v>
      </c>
      <c r="E10" s="9">
        <v>810</v>
      </c>
      <c r="F10" s="7" t="s">
        <v>18</v>
      </c>
      <c r="G10" s="10">
        <v>1.4157</v>
      </c>
      <c r="H10" s="10">
        <f t="shared" si="0"/>
        <v>1146.7169999999999</v>
      </c>
      <c r="I10" s="11">
        <v>0.13</v>
      </c>
      <c r="J10" s="12"/>
      <c r="K10" s="10">
        <f>VLOOKUP(C10,[1]力乐K1半成品!$B$3:$J$39,9,0)</f>
        <v>1</v>
      </c>
      <c r="L10" s="10">
        <f t="shared" si="1"/>
        <v>810</v>
      </c>
      <c r="M10" s="10">
        <f t="shared" si="2"/>
        <v>1</v>
      </c>
      <c r="N10" s="10">
        <f t="shared" si="3"/>
        <v>810</v>
      </c>
      <c r="O10" s="13" t="s">
        <v>19</v>
      </c>
      <c r="P10" s="14"/>
      <c r="R10" s="74" t="s">
        <v>131</v>
      </c>
    </row>
    <row r="11" spans="1:27" s="6" customFormat="1" ht="56.4" customHeight="1" x14ac:dyDescent="0.25">
      <c r="A11" s="7">
        <v>8</v>
      </c>
      <c r="B11" s="8"/>
      <c r="C11" s="8" t="s">
        <v>81</v>
      </c>
      <c r="D11" s="9" t="s">
        <v>57</v>
      </c>
      <c r="E11" s="9">
        <v>660</v>
      </c>
      <c r="F11" s="7" t="s">
        <v>18</v>
      </c>
      <c r="G11" s="10">
        <v>5.6095000000000006</v>
      </c>
      <c r="H11" s="10">
        <f t="shared" si="0"/>
        <v>3702.2700000000004</v>
      </c>
      <c r="I11" s="11">
        <v>0.13</v>
      </c>
      <c r="J11" s="12"/>
      <c r="K11" s="10">
        <f>VLOOKUP(C11,[1]力乐K1半成品!$B$3:$J$39,9,0)</f>
        <v>5</v>
      </c>
      <c r="L11" s="10">
        <f t="shared" si="1"/>
        <v>3300</v>
      </c>
      <c r="M11" s="10">
        <f t="shared" si="2"/>
        <v>5</v>
      </c>
      <c r="N11" s="10">
        <f t="shared" si="3"/>
        <v>3300</v>
      </c>
      <c r="O11" s="13" t="s">
        <v>19</v>
      </c>
      <c r="P11" s="14"/>
      <c r="R11" s="75" t="s">
        <v>132</v>
      </c>
    </row>
    <row r="12" spans="1:27" s="6" customFormat="1" ht="56.4" customHeight="1" x14ac:dyDescent="0.25">
      <c r="A12" s="7">
        <v>9</v>
      </c>
      <c r="B12" s="8"/>
      <c r="C12" s="8" t="s">
        <v>22</v>
      </c>
      <c r="D12" s="9" t="s">
        <v>57</v>
      </c>
      <c r="E12" s="9">
        <v>700</v>
      </c>
      <c r="F12" s="7" t="s">
        <v>18</v>
      </c>
      <c r="G12" s="19">
        <v>5.6088500000000003</v>
      </c>
      <c r="H12" s="10">
        <f t="shared" si="0"/>
        <v>3926.1950000000002</v>
      </c>
      <c r="I12" s="11">
        <v>0.13</v>
      </c>
      <c r="J12" s="12"/>
      <c r="K12" s="10">
        <f>VLOOKUP(C12,[1]力乐K1半成品!$B$3:$J$39,9,0)</f>
        <v>5</v>
      </c>
      <c r="L12" s="10">
        <f t="shared" si="1"/>
        <v>3500</v>
      </c>
      <c r="M12" s="10">
        <f t="shared" si="2"/>
        <v>5</v>
      </c>
      <c r="N12" s="10">
        <f t="shared" si="3"/>
        <v>3500</v>
      </c>
      <c r="O12" s="13" t="s">
        <v>19</v>
      </c>
      <c r="P12" s="14"/>
      <c r="R12" s="15"/>
    </row>
    <row r="13" spans="1:27" s="6" customFormat="1" ht="56.4" customHeight="1" x14ac:dyDescent="0.25">
      <c r="A13" s="7">
        <v>10</v>
      </c>
      <c r="B13" s="8"/>
      <c r="C13" s="8" t="s">
        <v>62</v>
      </c>
      <c r="D13" s="9" t="s">
        <v>63</v>
      </c>
      <c r="E13" s="9">
        <v>1350</v>
      </c>
      <c r="F13" s="7" t="s">
        <v>18</v>
      </c>
      <c r="G13" s="10">
        <v>1.06717</v>
      </c>
      <c r="H13" s="10">
        <f t="shared" si="0"/>
        <v>1440.6795</v>
      </c>
      <c r="I13" s="11">
        <v>0.13</v>
      </c>
      <c r="J13" s="12"/>
      <c r="K13" s="10">
        <f>VLOOKUP(C13,[1]力乐K1半成品!$B$3:$J$39,9,0)</f>
        <v>0.8</v>
      </c>
      <c r="L13" s="10">
        <f t="shared" si="1"/>
        <v>1080</v>
      </c>
      <c r="M13" s="10">
        <f t="shared" si="2"/>
        <v>0.8</v>
      </c>
      <c r="N13" s="10">
        <f t="shared" si="3"/>
        <v>1080</v>
      </c>
      <c r="O13" s="13" t="s">
        <v>19</v>
      </c>
      <c r="P13" s="14"/>
      <c r="R13" s="15"/>
    </row>
    <row r="14" spans="1:27" s="6" customFormat="1" ht="56.4" customHeight="1" x14ac:dyDescent="0.25">
      <c r="A14" s="7">
        <v>11</v>
      </c>
      <c r="B14" s="8"/>
      <c r="C14" s="8" t="s">
        <v>23</v>
      </c>
      <c r="D14" s="9" t="s">
        <v>64</v>
      </c>
      <c r="E14" s="9">
        <v>532</v>
      </c>
      <c r="F14" s="7" t="s">
        <v>18</v>
      </c>
      <c r="G14" s="10">
        <v>5.2215800000000003</v>
      </c>
      <c r="H14" s="10">
        <f t="shared" si="0"/>
        <v>2777.8805600000001</v>
      </c>
      <c r="I14" s="11">
        <v>0.13</v>
      </c>
      <c r="J14" s="12"/>
      <c r="K14" s="10">
        <f>VLOOKUP(C14,[1]力乐K1半成品!$B$3:$J$39,9,0)</f>
        <v>5</v>
      </c>
      <c r="L14" s="10">
        <f t="shared" si="1"/>
        <v>2660</v>
      </c>
      <c r="M14" s="10">
        <f t="shared" si="2"/>
        <v>5</v>
      </c>
      <c r="N14" s="10">
        <f t="shared" si="3"/>
        <v>2660</v>
      </c>
      <c r="O14" s="13" t="s">
        <v>19</v>
      </c>
      <c r="P14" s="14"/>
      <c r="R14" s="15"/>
    </row>
    <row r="15" spans="1:27" s="6" customFormat="1" ht="56.4" customHeight="1" x14ac:dyDescent="0.25">
      <c r="A15" s="7">
        <v>12</v>
      </c>
      <c r="B15" s="8"/>
      <c r="C15" s="8" t="s">
        <v>24</v>
      </c>
      <c r="D15" s="9" t="s">
        <v>65</v>
      </c>
      <c r="E15" s="9">
        <v>6200</v>
      </c>
      <c r="F15" s="7" t="s">
        <v>18</v>
      </c>
      <c r="G15" s="20">
        <v>0.44186999999999999</v>
      </c>
      <c r="H15" s="10">
        <f t="shared" si="0"/>
        <v>2739.5940000000001</v>
      </c>
      <c r="I15" s="11">
        <v>0.13</v>
      </c>
      <c r="J15" s="12"/>
      <c r="K15" s="10">
        <f>VLOOKUP(C15,[1]力乐K1半成品!$B$3:$J$39,9,0)</f>
        <v>0.4</v>
      </c>
      <c r="L15" s="10">
        <f t="shared" si="1"/>
        <v>2480</v>
      </c>
      <c r="M15" s="10">
        <f t="shared" si="2"/>
        <v>0.4</v>
      </c>
      <c r="N15" s="10">
        <f t="shared" si="3"/>
        <v>2480</v>
      </c>
      <c r="O15" s="13" t="s">
        <v>19</v>
      </c>
      <c r="P15" s="14"/>
      <c r="R15" s="15"/>
    </row>
    <row r="16" spans="1:27" s="6" customFormat="1" ht="56.4" customHeight="1" x14ac:dyDescent="0.25">
      <c r="A16" s="7">
        <v>13</v>
      </c>
      <c r="B16" s="8"/>
      <c r="C16" s="8" t="s">
        <v>25</v>
      </c>
      <c r="D16" s="9" t="s">
        <v>66</v>
      </c>
      <c r="E16" s="9">
        <v>293</v>
      </c>
      <c r="F16" s="7" t="s">
        <v>18</v>
      </c>
      <c r="G16" s="21">
        <v>3.4642400000000002</v>
      </c>
      <c r="H16" s="10">
        <f t="shared" si="0"/>
        <v>1015.02232</v>
      </c>
      <c r="I16" s="11">
        <v>0.13</v>
      </c>
      <c r="J16" s="12"/>
      <c r="K16" s="10">
        <f>VLOOKUP(C16,[1]力乐K1半成品!$B$3:$J$39,9,0)</f>
        <v>2.8</v>
      </c>
      <c r="L16" s="10">
        <f t="shared" si="1"/>
        <v>820.4</v>
      </c>
      <c r="M16" s="10">
        <f t="shared" si="2"/>
        <v>2.8</v>
      </c>
      <c r="N16" s="10">
        <f t="shared" si="3"/>
        <v>820.4</v>
      </c>
      <c r="O16" s="13" t="s">
        <v>19</v>
      </c>
      <c r="P16" s="14"/>
      <c r="R16" s="15"/>
    </row>
    <row r="17" spans="1:18" s="6" customFormat="1" ht="56.4" customHeight="1" x14ac:dyDescent="0.25">
      <c r="A17" s="7">
        <v>14</v>
      </c>
      <c r="B17" s="8"/>
      <c r="C17" s="8" t="s">
        <v>25</v>
      </c>
      <c r="D17" s="9" t="s">
        <v>66</v>
      </c>
      <c r="E17" s="9">
        <v>371</v>
      </c>
      <c r="F17" s="7" t="s">
        <v>18</v>
      </c>
      <c r="G17" s="21">
        <v>3.4642400000000002</v>
      </c>
      <c r="H17" s="10">
        <f t="shared" si="0"/>
        <v>1285.2330400000001</v>
      </c>
      <c r="I17" s="11">
        <v>0.13</v>
      </c>
      <c r="J17" s="12"/>
      <c r="K17" s="10">
        <f>VLOOKUP(C17,[1]力乐K1半成品!$B$3:$J$39,9,0)</f>
        <v>2.8</v>
      </c>
      <c r="L17" s="10">
        <f t="shared" si="1"/>
        <v>1038.8</v>
      </c>
      <c r="M17" s="10">
        <f t="shared" si="2"/>
        <v>2.8</v>
      </c>
      <c r="N17" s="10">
        <f t="shared" si="3"/>
        <v>1038.8</v>
      </c>
      <c r="O17" s="13" t="s">
        <v>19</v>
      </c>
      <c r="P17" s="14"/>
      <c r="R17" s="15"/>
    </row>
    <row r="18" spans="1:18" s="6" customFormat="1" ht="56.4" customHeight="1" x14ac:dyDescent="0.25">
      <c r="A18" s="7">
        <v>15</v>
      </c>
      <c r="B18" s="8"/>
      <c r="C18" s="8" t="s">
        <v>26</v>
      </c>
      <c r="D18" s="9" t="s">
        <v>67</v>
      </c>
      <c r="E18" s="9">
        <v>720</v>
      </c>
      <c r="F18" s="7" t="s">
        <v>18</v>
      </c>
      <c r="G18" s="10">
        <v>5.48977</v>
      </c>
      <c r="H18" s="10">
        <f t="shared" si="0"/>
        <v>3952.6343999999999</v>
      </c>
      <c r="I18" s="11">
        <v>0.13</v>
      </c>
      <c r="J18" s="12"/>
      <c r="K18" s="10">
        <f>VLOOKUP(C18,[1]力乐K1半成品!$B$3:$J$39,9,0)</f>
        <v>5</v>
      </c>
      <c r="L18" s="10">
        <f t="shared" si="1"/>
        <v>3600</v>
      </c>
      <c r="M18" s="10">
        <f t="shared" si="2"/>
        <v>5</v>
      </c>
      <c r="N18" s="10">
        <f t="shared" si="3"/>
        <v>3600</v>
      </c>
      <c r="O18" s="13" t="s">
        <v>19</v>
      </c>
      <c r="P18" s="14"/>
      <c r="R18" s="15"/>
    </row>
    <row r="19" spans="1:18" s="6" customFormat="1" ht="56.4" customHeight="1" x14ac:dyDescent="0.25">
      <c r="A19" s="7">
        <v>16</v>
      </c>
      <c r="B19" s="8"/>
      <c r="C19" s="8" t="s">
        <v>27</v>
      </c>
      <c r="D19" s="9" t="s">
        <v>65</v>
      </c>
      <c r="E19" s="9">
        <v>6950</v>
      </c>
      <c r="F19" s="7" t="s">
        <v>18</v>
      </c>
      <c r="G19" s="20">
        <v>0.44186999999999999</v>
      </c>
      <c r="H19" s="10">
        <f t="shared" si="0"/>
        <v>3070.9964999999997</v>
      </c>
      <c r="I19" s="11">
        <v>0.13</v>
      </c>
      <c r="J19" s="12"/>
      <c r="K19" s="10">
        <f>VLOOKUP(C19,[1]力乐K1半成品!$B$3:$J$39,9,0)</f>
        <v>0.4</v>
      </c>
      <c r="L19" s="10">
        <f t="shared" si="1"/>
        <v>2780</v>
      </c>
      <c r="M19" s="10">
        <f t="shared" si="2"/>
        <v>0.4</v>
      </c>
      <c r="N19" s="10">
        <f t="shared" si="3"/>
        <v>2780</v>
      </c>
      <c r="O19" s="13" t="s">
        <v>19</v>
      </c>
      <c r="P19" s="14"/>
      <c r="R19" s="15"/>
    </row>
    <row r="20" spans="1:18" s="6" customFormat="1" ht="56.4" customHeight="1" x14ac:dyDescent="0.25">
      <c r="A20" s="7">
        <v>17</v>
      </c>
      <c r="B20" s="8"/>
      <c r="C20" s="8" t="s">
        <v>28</v>
      </c>
      <c r="D20" s="9" t="s">
        <v>68</v>
      </c>
      <c r="E20" s="9">
        <v>1530</v>
      </c>
      <c r="F20" s="7" t="s">
        <v>18</v>
      </c>
      <c r="G20" s="23">
        <v>0.61074000000000006</v>
      </c>
      <c r="H20" s="10">
        <f t="shared" si="0"/>
        <v>934.43220000000008</v>
      </c>
      <c r="I20" s="11">
        <v>0.13</v>
      </c>
      <c r="J20" s="12"/>
      <c r="K20" s="10">
        <f>VLOOKUP(C20,[1]力乐K1半成品!$B$3:$J$39,9,0)</f>
        <v>0.5</v>
      </c>
      <c r="L20" s="10">
        <f t="shared" si="1"/>
        <v>765</v>
      </c>
      <c r="M20" s="10">
        <f t="shared" si="2"/>
        <v>0.5</v>
      </c>
      <c r="N20" s="10">
        <f t="shared" si="3"/>
        <v>765</v>
      </c>
      <c r="O20" s="13" t="s">
        <v>19</v>
      </c>
      <c r="P20" s="14"/>
      <c r="R20" s="15"/>
    </row>
    <row r="21" spans="1:18" s="6" customFormat="1" ht="56.4" customHeight="1" x14ac:dyDescent="0.25">
      <c r="A21" s="7">
        <v>18</v>
      </c>
      <c r="B21" s="8"/>
      <c r="C21" s="8" t="s">
        <v>28</v>
      </c>
      <c r="D21" s="9" t="s">
        <v>68</v>
      </c>
      <c r="E21" s="9">
        <v>390</v>
      </c>
      <c r="F21" s="7" t="s">
        <v>18</v>
      </c>
      <c r="G21" s="23">
        <v>0.61074000000000006</v>
      </c>
      <c r="H21" s="10">
        <f t="shared" si="0"/>
        <v>238.18860000000004</v>
      </c>
      <c r="I21" s="11">
        <v>0.13</v>
      </c>
      <c r="J21" s="12"/>
      <c r="K21" s="10">
        <f>VLOOKUP(C21,[1]力乐K1半成品!$B$3:$J$39,9,0)</f>
        <v>0.5</v>
      </c>
      <c r="L21" s="10">
        <f t="shared" si="1"/>
        <v>195</v>
      </c>
      <c r="M21" s="10">
        <f t="shared" si="2"/>
        <v>0.5</v>
      </c>
      <c r="N21" s="10">
        <f t="shared" si="3"/>
        <v>195</v>
      </c>
      <c r="O21" s="13" t="s">
        <v>19</v>
      </c>
      <c r="P21" s="14"/>
      <c r="R21" s="15"/>
    </row>
    <row r="22" spans="1:18" s="6" customFormat="1" ht="56.4" customHeight="1" x14ac:dyDescent="0.25">
      <c r="A22" s="7">
        <v>19</v>
      </c>
      <c r="B22" s="8"/>
      <c r="C22" s="8" t="s">
        <v>29</v>
      </c>
      <c r="D22" s="9" t="s">
        <v>69</v>
      </c>
      <c r="E22" s="9">
        <v>1360</v>
      </c>
      <c r="F22" s="7" t="s">
        <v>18</v>
      </c>
      <c r="G22" s="10">
        <v>0.49153000000000002</v>
      </c>
      <c r="H22" s="10">
        <f t="shared" si="0"/>
        <v>668.48080000000004</v>
      </c>
      <c r="I22" s="11">
        <v>0.13</v>
      </c>
      <c r="J22" s="12"/>
      <c r="K22" s="10">
        <f>VLOOKUP(C22,[1]力乐K1半成品!$B$3:$J$39,9,0)</f>
        <v>0.4</v>
      </c>
      <c r="L22" s="10">
        <f t="shared" si="1"/>
        <v>544</v>
      </c>
      <c r="M22" s="10">
        <f t="shared" si="2"/>
        <v>0.4</v>
      </c>
      <c r="N22" s="10">
        <f t="shared" si="3"/>
        <v>544</v>
      </c>
      <c r="O22" s="13" t="s">
        <v>19</v>
      </c>
      <c r="P22" s="14"/>
      <c r="R22" s="15"/>
    </row>
    <row r="23" spans="1:18" s="6" customFormat="1" ht="56.4" customHeight="1" x14ac:dyDescent="0.25">
      <c r="A23" s="7">
        <v>20</v>
      </c>
      <c r="B23" s="8"/>
      <c r="C23" s="8" t="s">
        <v>30</v>
      </c>
      <c r="D23" s="9" t="s">
        <v>70</v>
      </c>
      <c r="E23" s="9">
        <v>120</v>
      </c>
      <c r="F23" s="7" t="s">
        <v>18</v>
      </c>
      <c r="G23" s="10">
        <v>3.4642400000000002</v>
      </c>
      <c r="H23" s="10">
        <f t="shared" si="0"/>
        <v>415.7088</v>
      </c>
      <c r="I23" s="11">
        <v>0.13</v>
      </c>
      <c r="J23" s="12"/>
      <c r="K23" s="10">
        <f>VLOOKUP(C23,[1]力乐K1半成品!$B$3:$J$39,9,0)</f>
        <v>3</v>
      </c>
      <c r="L23" s="10">
        <f t="shared" si="1"/>
        <v>360</v>
      </c>
      <c r="M23" s="10">
        <f t="shared" si="2"/>
        <v>3</v>
      </c>
      <c r="N23" s="10">
        <f t="shared" si="3"/>
        <v>360</v>
      </c>
      <c r="O23" s="13" t="s">
        <v>19</v>
      </c>
      <c r="P23" s="14"/>
      <c r="R23" s="15"/>
    </row>
    <row r="24" spans="1:18" s="6" customFormat="1" ht="56.4" customHeight="1" x14ac:dyDescent="0.25">
      <c r="A24" s="7">
        <v>21</v>
      </c>
      <c r="B24" s="8"/>
      <c r="C24" s="8" t="s">
        <v>31</v>
      </c>
      <c r="D24" s="22" t="s">
        <v>57</v>
      </c>
      <c r="E24" s="9">
        <v>120</v>
      </c>
      <c r="F24" s="7" t="s">
        <v>18</v>
      </c>
      <c r="G24" s="19">
        <v>5.6088500000000003</v>
      </c>
      <c r="H24" s="10">
        <f t="shared" si="0"/>
        <v>673.06200000000001</v>
      </c>
      <c r="I24" s="11">
        <v>0.13</v>
      </c>
      <c r="J24" s="12"/>
      <c r="K24" s="10">
        <f>VLOOKUP(C24,[1]力乐K1半成品!$B$3:$J$39,9,0)</f>
        <v>5</v>
      </c>
      <c r="L24" s="10">
        <f t="shared" si="1"/>
        <v>600</v>
      </c>
      <c r="M24" s="10">
        <f t="shared" si="2"/>
        <v>5</v>
      </c>
      <c r="N24" s="10">
        <f t="shared" si="3"/>
        <v>600</v>
      </c>
      <c r="O24" s="13" t="s">
        <v>19</v>
      </c>
      <c r="P24" s="14"/>
      <c r="R24" s="15"/>
    </row>
    <row r="25" spans="1:18" s="6" customFormat="1" ht="56.4" customHeight="1" x14ac:dyDescent="0.25">
      <c r="A25" s="7">
        <v>22</v>
      </c>
      <c r="B25" s="8"/>
      <c r="C25" s="8" t="s">
        <v>32</v>
      </c>
      <c r="D25" s="9" t="s">
        <v>71</v>
      </c>
      <c r="E25" s="9">
        <v>227</v>
      </c>
      <c r="F25" s="7" t="s">
        <v>18</v>
      </c>
      <c r="G25" s="10">
        <v>0.94224000000000008</v>
      </c>
      <c r="H25" s="10">
        <f t="shared" si="0"/>
        <v>213.88848000000002</v>
      </c>
      <c r="I25" s="11">
        <v>0.13</v>
      </c>
      <c r="J25" s="12"/>
      <c r="K25" s="10">
        <f>VLOOKUP(C25,[1]力乐K1半成品!$B$3:$J$39,9,0)</f>
        <v>0.8</v>
      </c>
      <c r="L25" s="10">
        <f t="shared" si="1"/>
        <v>181.60000000000002</v>
      </c>
      <c r="M25" s="10">
        <f t="shared" si="2"/>
        <v>0.8</v>
      </c>
      <c r="N25" s="10">
        <f t="shared" si="3"/>
        <v>181.60000000000002</v>
      </c>
      <c r="O25" s="13" t="s">
        <v>19</v>
      </c>
      <c r="P25" s="14"/>
      <c r="R25" s="15"/>
    </row>
    <row r="26" spans="1:18" s="6" customFormat="1" ht="56.4" customHeight="1" x14ac:dyDescent="0.25">
      <c r="A26" s="7">
        <v>23</v>
      </c>
      <c r="B26" s="8"/>
      <c r="C26" s="8" t="s">
        <v>33</v>
      </c>
      <c r="D26" s="9" t="s">
        <v>72</v>
      </c>
      <c r="E26" s="9">
        <v>550</v>
      </c>
      <c r="F26" s="7" t="s">
        <v>18</v>
      </c>
      <c r="G26" s="10">
        <v>5.8372599999999997</v>
      </c>
      <c r="H26" s="10">
        <f t="shared" si="0"/>
        <v>3210.4929999999999</v>
      </c>
      <c r="I26" s="11">
        <v>0.13</v>
      </c>
      <c r="J26" s="12"/>
      <c r="K26" s="10">
        <f>VLOOKUP(C26,[1]力乐K1半成品!$B$3:$J$39,9,0)</f>
        <v>5</v>
      </c>
      <c r="L26" s="10">
        <f t="shared" si="1"/>
        <v>2750</v>
      </c>
      <c r="M26" s="10">
        <f t="shared" si="2"/>
        <v>5</v>
      </c>
      <c r="N26" s="10">
        <f t="shared" si="3"/>
        <v>2750</v>
      </c>
      <c r="O26" s="13" t="s">
        <v>19</v>
      </c>
      <c r="P26" s="14"/>
      <c r="R26" s="15"/>
    </row>
    <row r="27" spans="1:18" s="6" customFormat="1" ht="56.4" customHeight="1" x14ac:dyDescent="0.25">
      <c r="A27" s="7">
        <v>24</v>
      </c>
      <c r="B27" s="8"/>
      <c r="C27" s="8" t="s">
        <v>34</v>
      </c>
      <c r="D27" s="9" t="s">
        <v>73</v>
      </c>
      <c r="E27" s="9">
        <v>2200</v>
      </c>
      <c r="F27" s="7" t="s">
        <v>18</v>
      </c>
      <c r="G27" s="10">
        <v>0.45188000000000006</v>
      </c>
      <c r="H27" s="10">
        <f t="shared" si="0"/>
        <v>994.13600000000008</v>
      </c>
      <c r="I27" s="11">
        <v>0.13</v>
      </c>
      <c r="J27" s="12"/>
      <c r="K27" s="10">
        <f>VLOOKUP(C27,[1]力乐K1半成品!$B$3:$J$39,9,0)</f>
        <v>0.4</v>
      </c>
      <c r="L27" s="10">
        <f t="shared" si="1"/>
        <v>880</v>
      </c>
      <c r="M27" s="10">
        <f t="shared" si="2"/>
        <v>0.4</v>
      </c>
      <c r="N27" s="10">
        <f t="shared" si="3"/>
        <v>880</v>
      </c>
      <c r="O27" s="13" t="s">
        <v>19</v>
      </c>
      <c r="P27" s="14"/>
      <c r="R27" s="15"/>
    </row>
    <row r="28" spans="1:18" s="6" customFormat="1" ht="56.4" customHeight="1" x14ac:dyDescent="0.25">
      <c r="A28" s="7">
        <v>25</v>
      </c>
      <c r="B28" s="8"/>
      <c r="C28" s="49" t="s">
        <v>130</v>
      </c>
      <c r="D28" s="9" t="s">
        <v>74</v>
      </c>
      <c r="E28" s="9">
        <v>18</v>
      </c>
      <c r="F28" s="7" t="s">
        <v>18</v>
      </c>
      <c r="G28" s="10">
        <v>7.1372599999999995</v>
      </c>
      <c r="H28" s="10">
        <f t="shared" si="0"/>
        <v>128.47067999999999</v>
      </c>
      <c r="I28" s="11">
        <v>0.13</v>
      </c>
      <c r="J28" s="12"/>
      <c r="K28" s="10">
        <f>VLOOKUP(C28,[1]力乐K1半成品!$B$3:$J$39,9,0)</f>
        <v>7</v>
      </c>
      <c r="L28" s="10">
        <f t="shared" si="1"/>
        <v>126</v>
      </c>
      <c r="M28" s="10">
        <f t="shared" si="2"/>
        <v>7</v>
      </c>
      <c r="N28" s="10">
        <f t="shared" si="3"/>
        <v>126</v>
      </c>
      <c r="O28" s="13" t="s">
        <v>19</v>
      </c>
      <c r="P28" s="14"/>
      <c r="R28" s="15"/>
    </row>
    <row r="29" spans="1:18" s="6" customFormat="1" ht="56.4" customHeight="1" x14ac:dyDescent="0.25">
      <c r="A29" s="7">
        <v>26</v>
      </c>
      <c r="B29" s="8"/>
      <c r="C29" s="8" t="s">
        <v>35</v>
      </c>
      <c r="D29" s="9" t="s">
        <v>75</v>
      </c>
      <c r="E29" s="9">
        <v>1013</v>
      </c>
      <c r="F29" s="7" t="s">
        <v>18</v>
      </c>
      <c r="G29" s="24">
        <v>5.8372599999999997</v>
      </c>
      <c r="H29" s="10">
        <f t="shared" si="0"/>
        <v>5913.1443799999997</v>
      </c>
      <c r="I29" s="11">
        <v>0.13</v>
      </c>
      <c r="J29" s="12"/>
      <c r="K29" s="10">
        <f>VLOOKUP(C29,[1]力乐K1半成品!$B$3:$J$39,9,0)</f>
        <v>5</v>
      </c>
      <c r="L29" s="10">
        <f>E29*K29</f>
        <v>5065</v>
      </c>
      <c r="M29" s="10">
        <f t="shared" si="2"/>
        <v>5</v>
      </c>
      <c r="N29" s="10">
        <f t="shared" si="3"/>
        <v>5065</v>
      </c>
      <c r="O29" s="13" t="s">
        <v>19</v>
      </c>
      <c r="P29" s="14"/>
      <c r="R29" s="15"/>
    </row>
    <row r="30" spans="1:18" s="6" customFormat="1" ht="56.4" customHeight="1" x14ac:dyDescent="0.25">
      <c r="A30" s="7">
        <v>27</v>
      </c>
      <c r="B30" s="8"/>
      <c r="C30" s="8" t="s">
        <v>36</v>
      </c>
      <c r="D30" s="9" t="s">
        <v>60</v>
      </c>
      <c r="E30" s="9">
        <v>210</v>
      </c>
      <c r="F30" s="7" t="s">
        <v>18</v>
      </c>
      <c r="G30" s="10">
        <v>1.4159599999999999</v>
      </c>
      <c r="H30" s="10">
        <f t="shared" si="0"/>
        <v>297.35159999999996</v>
      </c>
      <c r="I30" s="11">
        <v>0.13</v>
      </c>
      <c r="J30" s="12"/>
      <c r="K30" s="10">
        <f>VLOOKUP(C30,[1]力乐K1半成品!$B$3:$J$39,9,0)</f>
        <v>1.2</v>
      </c>
      <c r="L30" s="10">
        <f t="shared" si="1"/>
        <v>252</v>
      </c>
      <c r="M30" s="10">
        <f t="shared" si="2"/>
        <v>1.2</v>
      </c>
      <c r="N30" s="10">
        <f t="shared" si="3"/>
        <v>252</v>
      </c>
      <c r="O30" s="13" t="s">
        <v>19</v>
      </c>
      <c r="P30" s="14"/>
      <c r="R30" s="15"/>
    </row>
    <row r="31" spans="1:18" s="6" customFormat="1" ht="56.4" customHeight="1" x14ac:dyDescent="0.25">
      <c r="A31" s="7">
        <v>28</v>
      </c>
      <c r="B31" s="8"/>
      <c r="C31" s="8" t="s">
        <v>37</v>
      </c>
      <c r="D31" s="9" t="s">
        <v>76</v>
      </c>
      <c r="E31" s="9">
        <v>1250</v>
      </c>
      <c r="F31" s="7" t="s">
        <v>18</v>
      </c>
      <c r="G31" s="10">
        <v>0.61074000000000006</v>
      </c>
      <c r="H31" s="10">
        <f t="shared" si="0"/>
        <v>763.42500000000007</v>
      </c>
      <c r="I31" s="11">
        <v>0.13</v>
      </c>
      <c r="J31" s="12"/>
      <c r="K31" s="10">
        <f>VLOOKUP(C31,[1]力乐K1半成品!$B$3:$J$39,9,0)</f>
        <v>0.4</v>
      </c>
      <c r="L31" s="10">
        <f t="shared" si="1"/>
        <v>500</v>
      </c>
      <c r="M31" s="10">
        <f t="shared" si="2"/>
        <v>0.4</v>
      </c>
      <c r="N31" s="10">
        <f t="shared" si="3"/>
        <v>500</v>
      </c>
      <c r="O31" s="13" t="s">
        <v>19</v>
      </c>
      <c r="P31" s="14"/>
      <c r="R31" s="15"/>
    </row>
    <row r="32" spans="1:18" s="6" customFormat="1" ht="56.4" customHeight="1" x14ac:dyDescent="0.25">
      <c r="A32" s="7">
        <v>29</v>
      </c>
      <c r="B32" s="8"/>
      <c r="C32" s="49" t="s">
        <v>137</v>
      </c>
      <c r="D32" s="9" t="s">
        <v>77</v>
      </c>
      <c r="E32" s="9">
        <v>16</v>
      </c>
      <c r="F32" s="7" t="s">
        <v>18</v>
      </c>
      <c r="G32" s="10">
        <v>7.1372599999999995</v>
      </c>
      <c r="H32" s="10">
        <f t="shared" si="0"/>
        <v>114.19615999999999</v>
      </c>
      <c r="I32" s="11">
        <v>0.13</v>
      </c>
      <c r="J32" s="12"/>
      <c r="K32" s="10">
        <f>VLOOKUP(C32,[1]力乐K1半成品!$B$3:$J$39,9,0)</f>
        <v>7</v>
      </c>
      <c r="L32" s="10">
        <f t="shared" si="1"/>
        <v>112</v>
      </c>
      <c r="M32" s="10">
        <f t="shared" si="2"/>
        <v>7</v>
      </c>
      <c r="N32" s="10">
        <f t="shared" si="3"/>
        <v>112</v>
      </c>
      <c r="O32" s="13" t="s">
        <v>19</v>
      </c>
      <c r="P32" s="14"/>
      <c r="R32" s="15"/>
    </row>
    <row r="33" spans="1:18" s="6" customFormat="1" ht="56.4" customHeight="1" x14ac:dyDescent="0.25">
      <c r="A33" s="7">
        <v>30</v>
      </c>
      <c r="B33" s="8"/>
      <c r="C33" s="8" t="s">
        <v>38</v>
      </c>
      <c r="D33" s="9" t="s">
        <v>78</v>
      </c>
      <c r="E33" s="9">
        <v>330</v>
      </c>
      <c r="F33" s="7" t="s">
        <v>18</v>
      </c>
      <c r="G33" s="10">
        <v>14.168699999999999</v>
      </c>
      <c r="H33" s="10">
        <f t="shared" si="0"/>
        <v>4675.6709999999994</v>
      </c>
      <c r="I33" s="11">
        <v>0.13</v>
      </c>
      <c r="J33" s="12"/>
      <c r="K33" s="10">
        <f>VLOOKUP(C33,[1]力乐K1半成品!$B$3:$J$39,9,0)</f>
        <v>10</v>
      </c>
      <c r="L33" s="10">
        <f>E33*K33</f>
        <v>3300</v>
      </c>
      <c r="M33" s="10">
        <f t="shared" si="2"/>
        <v>10</v>
      </c>
      <c r="N33" s="10">
        <f t="shared" si="3"/>
        <v>3300</v>
      </c>
      <c r="O33" s="13" t="s">
        <v>19</v>
      </c>
      <c r="P33" s="14"/>
      <c r="R33" s="15"/>
    </row>
    <row r="34" spans="1:18" s="6" customFormat="1" ht="56.4" customHeight="1" x14ac:dyDescent="0.25">
      <c r="A34" s="7">
        <v>31</v>
      </c>
      <c r="B34" s="8"/>
      <c r="C34" s="8" t="s">
        <v>39</v>
      </c>
      <c r="D34" s="9" t="s">
        <v>75</v>
      </c>
      <c r="E34" s="9">
        <v>150</v>
      </c>
      <c r="F34" s="7" t="s">
        <v>18</v>
      </c>
      <c r="G34" s="24">
        <v>5.8370000000000006</v>
      </c>
      <c r="H34" s="10">
        <f t="shared" si="0"/>
        <v>875.55000000000007</v>
      </c>
      <c r="I34" s="11">
        <v>0.13</v>
      </c>
      <c r="J34" s="12"/>
      <c r="K34" s="10">
        <f>VLOOKUP(C34,[1]力乐K1半成品!$B$3:$J$39,9,0)</f>
        <v>5</v>
      </c>
      <c r="L34" s="10">
        <f t="shared" si="1"/>
        <v>750</v>
      </c>
      <c r="M34" s="10">
        <f t="shared" si="2"/>
        <v>5</v>
      </c>
      <c r="N34" s="10">
        <f t="shared" si="3"/>
        <v>750</v>
      </c>
      <c r="O34" s="13" t="s">
        <v>19</v>
      </c>
      <c r="P34" s="14"/>
      <c r="R34" s="15"/>
    </row>
    <row r="35" spans="1:18" s="6" customFormat="1" ht="56.4" customHeight="1" x14ac:dyDescent="0.25">
      <c r="A35" s="7">
        <v>32</v>
      </c>
      <c r="B35" s="8"/>
      <c r="C35" s="8" t="s">
        <v>40</v>
      </c>
      <c r="D35" s="9" t="s">
        <v>79</v>
      </c>
      <c r="E35" s="9">
        <v>236</v>
      </c>
      <c r="F35" s="7" t="s">
        <v>18</v>
      </c>
      <c r="G35" s="10">
        <v>14.168699999999999</v>
      </c>
      <c r="H35" s="10">
        <f t="shared" si="0"/>
        <v>3343.8132000000001</v>
      </c>
      <c r="I35" s="11">
        <v>0.13</v>
      </c>
      <c r="J35" s="12"/>
      <c r="K35" s="10">
        <f>VLOOKUP(C35,[1]力乐K1半成品!$B$3:$J$39,9,0)</f>
        <v>10</v>
      </c>
      <c r="L35" s="10">
        <f t="shared" si="1"/>
        <v>2360</v>
      </c>
      <c r="M35" s="10">
        <f t="shared" si="2"/>
        <v>10</v>
      </c>
      <c r="N35" s="10">
        <f t="shared" si="3"/>
        <v>2360</v>
      </c>
      <c r="O35" s="13" t="s">
        <v>19</v>
      </c>
      <c r="P35" s="14"/>
      <c r="R35" s="15"/>
    </row>
    <row r="36" spans="1:18" s="6" customFormat="1" ht="56.4" customHeight="1" x14ac:dyDescent="0.25">
      <c r="A36" s="7">
        <v>33</v>
      </c>
      <c r="B36" s="8"/>
      <c r="C36" s="8" t="s">
        <v>41</v>
      </c>
      <c r="D36" s="9" t="s">
        <v>59</v>
      </c>
      <c r="E36" s="9">
        <v>1452</v>
      </c>
      <c r="F36" s="7" t="s">
        <v>18</v>
      </c>
      <c r="G36" s="16">
        <v>1.4159599999999999</v>
      </c>
      <c r="H36" s="10">
        <f t="shared" si="0"/>
        <v>2055.9739199999999</v>
      </c>
      <c r="I36" s="11">
        <v>0.13</v>
      </c>
      <c r="J36" s="12"/>
      <c r="K36" s="10">
        <f>VLOOKUP(C36,[1]力乐K1半成品!$B$3:$J$39,9,0)</f>
        <v>1</v>
      </c>
      <c r="L36" s="10">
        <f t="shared" si="1"/>
        <v>1452</v>
      </c>
      <c r="M36" s="10">
        <f t="shared" si="2"/>
        <v>1</v>
      </c>
      <c r="N36" s="10">
        <f t="shared" si="3"/>
        <v>1452</v>
      </c>
      <c r="O36" s="13" t="s">
        <v>19</v>
      </c>
      <c r="P36" s="14"/>
      <c r="R36" s="15"/>
    </row>
    <row r="37" spans="1:18" s="6" customFormat="1" ht="56.4" customHeight="1" x14ac:dyDescent="0.25">
      <c r="A37" s="7">
        <v>34</v>
      </c>
      <c r="B37" s="8"/>
      <c r="C37" s="8" t="s">
        <v>42</v>
      </c>
      <c r="D37" s="9"/>
      <c r="E37" s="9">
        <v>245</v>
      </c>
      <c r="F37" s="7" t="s">
        <v>18</v>
      </c>
      <c r="G37" s="10">
        <v>0.67027999999999999</v>
      </c>
      <c r="H37" s="10">
        <f t="shared" si="0"/>
        <v>164.21860000000001</v>
      </c>
      <c r="I37" s="11">
        <v>0.13</v>
      </c>
      <c r="J37" s="12"/>
      <c r="K37" s="10">
        <f>VLOOKUP(C37,[1]力乐K1半成品!$B$3:$J$39,9,0)</f>
        <v>0.4</v>
      </c>
      <c r="L37" s="10">
        <f t="shared" si="1"/>
        <v>98</v>
      </c>
      <c r="M37" s="10">
        <f t="shared" si="2"/>
        <v>0.4</v>
      </c>
      <c r="N37" s="10">
        <f t="shared" si="3"/>
        <v>98</v>
      </c>
      <c r="O37" s="13" t="s">
        <v>19</v>
      </c>
      <c r="P37" s="14"/>
      <c r="R37" s="15"/>
    </row>
    <row r="38" spans="1:18" s="6" customFormat="1" ht="56.4" customHeight="1" x14ac:dyDescent="0.25">
      <c r="A38" s="7">
        <v>35</v>
      </c>
      <c r="B38" s="8"/>
      <c r="C38" s="8" t="s">
        <v>43</v>
      </c>
      <c r="D38" s="9"/>
      <c r="E38" s="9">
        <v>1185</v>
      </c>
      <c r="F38" s="7" t="s">
        <v>18</v>
      </c>
      <c r="G38" s="10">
        <v>0.67027999999999999</v>
      </c>
      <c r="H38" s="10">
        <f t="shared" si="0"/>
        <v>794.28179999999998</v>
      </c>
      <c r="I38" s="11">
        <v>0.13</v>
      </c>
      <c r="J38" s="12"/>
      <c r="K38" s="10">
        <f>VLOOKUP(C38,[1]力乐K1半成品!$B$3:$J$39,9,0)</f>
        <v>0.4</v>
      </c>
      <c r="L38" s="10">
        <f t="shared" si="1"/>
        <v>474</v>
      </c>
      <c r="M38" s="10">
        <f t="shared" si="2"/>
        <v>0.4</v>
      </c>
      <c r="N38" s="10">
        <f t="shared" si="3"/>
        <v>474</v>
      </c>
      <c r="O38" s="13" t="s">
        <v>19</v>
      </c>
      <c r="P38" s="14"/>
      <c r="R38" s="15"/>
    </row>
    <row r="39" spans="1:18" s="6" customFormat="1" ht="56.4" customHeight="1" x14ac:dyDescent="0.25">
      <c r="A39" s="7">
        <v>36</v>
      </c>
      <c r="B39" s="8"/>
      <c r="C39" s="8" t="s">
        <v>133</v>
      </c>
      <c r="D39" s="9"/>
      <c r="E39" s="8">
        <v>700</v>
      </c>
      <c r="F39" s="8" t="s">
        <v>18</v>
      </c>
      <c r="G39" s="73">
        <v>4.5</v>
      </c>
      <c r="H39" s="10">
        <f t="shared" si="0"/>
        <v>3150</v>
      </c>
      <c r="I39" s="11">
        <v>0.13</v>
      </c>
      <c r="J39" s="12"/>
      <c r="K39" s="10">
        <f>VLOOKUP(C39,[1]力乐K1半成品!$B$3:$J$39,9,0)</f>
        <v>4.5</v>
      </c>
      <c r="L39" s="10">
        <f t="shared" si="1"/>
        <v>3150</v>
      </c>
      <c r="M39" s="10">
        <f t="shared" si="2"/>
        <v>4.5</v>
      </c>
      <c r="N39" s="10">
        <f t="shared" si="3"/>
        <v>3150</v>
      </c>
      <c r="O39" s="13" t="s">
        <v>19</v>
      </c>
      <c r="P39" s="25"/>
      <c r="R39" s="15"/>
    </row>
    <row r="40" spans="1:18" s="6" customFormat="1" ht="56.4" customHeight="1" x14ac:dyDescent="0.25">
      <c r="A40" s="7">
        <v>37</v>
      </c>
      <c r="B40" s="8"/>
      <c r="C40" s="8" t="s">
        <v>134</v>
      </c>
      <c r="D40" s="9"/>
      <c r="E40" s="8">
        <v>300</v>
      </c>
      <c r="F40" s="8" t="s">
        <v>18</v>
      </c>
      <c r="G40" s="73">
        <v>4.5</v>
      </c>
      <c r="H40" s="10">
        <f t="shared" si="0"/>
        <v>1350</v>
      </c>
      <c r="I40" s="11">
        <v>0.13</v>
      </c>
      <c r="J40" s="12"/>
      <c r="K40" s="10">
        <f>VLOOKUP(C40,[1]力乐K1半成品!$B$3:$J$39,9,0)</f>
        <v>4.5</v>
      </c>
      <c r="L40" s="10">
        <f t="shared" si="1"/>
        <v>1350</v>
      </c>
      <c r="M40" s="10">
        <f t="shared" si="2"/>
        <v>4.5</v>
      </c>
      <c r="N40" s="10">
        <f t="shared" si="3"/>
        <v>1350</v>
      </c>
      <c r="O40" s="13" t="s">
        <v>19</v>
      </c>
      <c r="P40" s="25"/>
      <c r="R40" s="15"/>
    </row>
    <row r="41" spans="1:18" s="6" customFormat="1" ht="56.4" customHeight="1" x14ac:dyDescent="0.25">
      <c r="A41" s="7"/>
      <c r="B41" s="8"/>
      <c r="C41" s="8"/>
      <c r="D41" s="9"/>
      <c r="E41" s="8"/>
      <c r="F41" s="8"/>
      <c r="G41" s="73"/>
      <c r="H41" s="10">
        <f>SUM(H4:H40)</f>
        <v>76371.504379999998</v>
      </c>
      <c r="I41" s="11"/>
      <c r="J41" s="12"/>
      <c r="K41" s="10"/>
      <c r="L41" s="10">
        <f>SUM(L4:L40)</f>
        <v>66476.570999999996</v>
      </c>
      <c r="M41" s="10"/>
      <c r="N41" s="10">
        <f t="shared" si="3"/>
        <v>66476.570999999996</v>
      </c>
      <c r="O41" s="13"/>
      <c r="P41" s="25"/>
      <c r="R41" s="15"/>
    </row>
    <row r="42" spans="1:18" s="2" customFormat="1" ht="27.75" customHeight="1" x14ac:dyDescent="0.25">
      <c r="A42" s="52" t="s">
        <v>138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1:18" s="2" customFormat="1" ht="85.8" customHeight="1" x14ac:dyDescent="0.25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</row>
    <row r="44" spans="1:18" s="2" customFormat="1" ht="93" customHeight="1" x14ac:dyDescent="0.25">
      <c r="A44" s="53" t="s">
        <v>44</v>
      </c>
      <c r="B44" s="54"/>
      <c r="C44" s="55" t="s">
        <v>45</v>
      </c>
      <c r="D44" s="55"/>
      <c r="E44" s="55"/>
      <c r="F44" s="55"/>
      <c r="G44" s="56" t="s">
        <v>46</v>
      </c>
      <c r="H44" s="57"/>
      <c r="I44" s="57"/>
      <c r="J44" s="57"/>
      <c r="K44" s="56" t="s">
        <v>47</v>
      </c>
      <c r="L44" s="57"/>
      <c r="M44" s="57"/>
      <c r="N44" s="17"/>
      <c r="O44" s="52" t="s">
        <v>48</v>
      </c>
      <c r="P44" s="52"/>
    </row>
    <row r="45" spans="1:18" s="2" customFormat="1" ht="27.75" customHeight="1" x14ac:dyDescent="0.25"/>
    <row r="46" spans="1:18" s="2" customFormat="1" ht="27.75" customHeight="1" x14ac:dyDescent="0.25"/>
    <row r="47" spans="1:18" s="2" customFormat="1" ht="27.75" customHeight="1" x14ac:dyDescent="0.25"/>
    <row r="48" spans="1:18" s="2" customFormat="1" ht="27.75" customHeight="1" x14ac:dyDescent="0.25"/>
    <row r="49" s="2" customFormat="1" ht="27.75" customHeight="1" x14ac:dyDescent="0.25"/>
    <row r="50" s="2" customFormat="1" ht="27.75" customHeight="1" x14ac:dyDescent="0.25"/>
    <row r="51" s="2" customFormat="1" ht="27.75" customHeight="1" x14ac:dyDescent="0.25"/>
    <row r="52" s="2" customFormat="1" ht="27.75" customHeight="1" x14ac:dyDescent="0.25"/>
    <row r="53" s="2" customFormat="1" ht="27.75" customHeight="1" x14ac:dyDescent="0.25"/>
    <row r="54" s="2" customFormat="1" ht="27.75" customHeight="1" x14ac:dyDescent="0.25"/>
    <row r="55" s="2" customFormat="1" ht="27.75" customHeight="1" x14ac:dyDescent="0.25"/>
    <row r="56" s="2" customFormat="1" ht="27.75" customHeight="1" x14ac:dyDescent="0.25"/>
    <row r="57" s="2" customFormat="1" ht="27.75" customHeight="1" x14ac:dyDescent="0.25"/>
    <row r="58" s="2" customFormat="1" ht="27.75" customHeight="1" x14ac:dyDescent="0.25"/>
    <row r="59" s="2" customFormat="1" ht="27.75" customHeight="1" x14ac:dyDescent="0.25"/>
    <row r="60" s="2" customFormat="1" ht="27.75" customHeight="1" x14ac:dyDescent="0.25"/>
    <row r="61" s="2" customFormat="1" ht="27.75" customHeight="1" x14ac:dyDescent="0.25"/>
    <row r="62" s="2" customFormat="1" ht="27.75" customHeight="1" x14ac:dyDescent="0.25"/>
    <row r="63" s="2" customFormat="1" ht="27.75" customHeight="1" x14ac:dyDescent="0.25"/>
    <row r="64" s="2" customFormat="1" ht="27.75" customHeight="1" x14ac:dyDescent="0.25"/>
    <row r="65" s="2" customFormat="1" ht="27.75" customHeight="1" x14ac:dyDescent="0.25"/>
    <row r="66" s="2" customFormat="1" ht="27.75" customHeight="1" x14ac:dyDescent="0.25"/>
    <row r="67" s="2" customFormat="1" ht="27.75" customHeight="1" x14ac:dyDescent="0.25"/>
    <row r="68" s="2" customFormat="1" ht="27.75" customHeight="1" x14ac:dyDescent="0.25"/>
    <row r="69" s="2" customFormat="1" ht="27.75" customHeight="1" x14ac:dyDescent="0.25"/>
    <row r="70" s="2" customFormat="1" ht="27.75" customHeight="1" x14ac:dyDescent="0.25"/>
    <row r="71" s="2" customFormat="1" ht="27.75" customHeight="1" x14ac:dyDescent="0.25"/>
    <row r="72" s="2" customFormat="1" ht="27.75" customHeight="1" x14ac:dyDescent="0.25"/>
    <row r="73" s="2" customFormat="1" ht="27.75" customHeight="1" x14ac:dyDescent="0.25"/>
    <row r="74" s="2" customFormat="1" ht="27.75" customHeight="1" x14ac:dyDescent="0.25"/>
    <row r="75" s="2" customFormat="1" ht="27.75" customHeight="1" x14ac:dyDescent="0.25"/>
    <row r="76" s="2" customFormat="1" ht="27.75" customHeight="1" x14ac:dyDescent="0.25"/>
    <row r="77" s="2" customFormat="1" ht="27.75" customHeight="1" x14ac:dyDescent="0.25"/>
    <row r="78" s="2" customFormat="1" ht="27.75" customHeight="1" x14ac:dyDescent="0.25"/>
    <row r="79" s="2" customFormat="1" ht="27.75" customHeight="1" x14ac:dyDescent="0.25"/>
    <row r="80" s="2" customFormat="1" ht="27.75" customHeight="1" x14ac:dyDescent="0.25"/>
    <row r="81" s="2" customFormat="1" ht="27.75" customHeight="1" x14ac:dyDescent="0.25"/>
    <row r="82" s="2" customFormat="1" ht="27.75" customHeight="1" x14ac:dyDescent="0.25"/>
    <row r="83" s="2" customFormat="1" ht="27.75" customHeight="1" x14ac:dyDescent="0.25"/>
    <row r="84" s="2" customFormat="1" ht="27.75" customHeight="1" x14ac:dyDescent="0.25"/>
    <row r="85" s="2" customFormat="1" ht="27.75" customHeight="1" x14ac:dyDescent="0.25"/>
    <row r="86" s="2" customFormat="1" ht="27.75" customHeight="1" x14ac:dyDescent="0.25"/>
    <row r="87" s="2" customFormat="1" ht="27.75" customHeight="1" x14ac:dyDescent="0.25"/>
    <row r="88" s="2" customFormat="1" ht="27.75" customHeight="1" x14ac:dyDescent="0.25"/>
    <row r="89" s="2" customFormat="1" ht="27.75" customHeight="1" x14ac:dyDescent="0.25"/>
    <row r="90" s="2" customFormat="1" ht="27.75" customHeight="1" x14ac:dyDescent="0.25"/>
    <row r="91" s="2" customFormat="1" ht="27.75" customHeight="1" x14ac:dyDescent="0.25"/>
    <row r="92" s="2" customFormat="1" ht="27.75" customHeight="1" x14ac:dyDescent="0.25"/>
    <row r="93" s="2" customFormat="1" ht="27.75" customHeight="1" x14ac:dyDescent="0.25"/>
    <row r="94" s="2" customFormat="1" ht="27.75" customHeight="1" x14ac:dyDescent="0.25"/>
    <row r="95" s="2" customFormat="1" ht="27.75" customHeight="1" x14ac:dyDescent="0.25"/>
    <row r="96" s="2" customFormat="1" ht="27.75" customHeight="1" x14ac:dyDescent="0.25"/>
    <row r="97" s="2" customFormat="1" ht="27.75" customHeight="1" x14ac:dyDescent="0.25"/>
    <row r="98" s="2" customFormat="1" ht="27.75" customHeight="1" x14ac:dyDescent="0.25"/>
    <row r="99" s="2" customFormat="1" ht="27.75" customHeight="1" x14ac:dyDescent="0.25"/>
    <row r="100" s="2" customFormat="1" ht="27.75" customHeight="1" x14ac:dyDescent="0.25"/>
    <row r="101" s="2" customFormat="1" ht="27.75" customHeight="1" x14ac:dyDescent="0.25"/>
    <row r="102" s="2" customFormat="1" ht="27.75" customHeight="1" x14ac:dyDescent="0.25"/>
    <row r="103" s="2" customFormat="1" ht="27.75" customHeight="1" x14ac:dyDescent="0.25"/>
    <row r="104" s="2" customFormat="1" ht="27.75" customHeight="1" x14ac:dyDescent="0.25"/>
    <row r="105" s="2" customFormat="1" ht="27.75" customHeight="1" x14ac:dyDescent="0.25"/>
    <row r="106" s="2" customFormat="1" ht="27.75" customHeight="1" x14ac:dyDescent="0.25"/>
    <row r="107" s="2" customFormat="1" ht="27.75" customHeight="1" x14ac:dyDescent="0.25"/>
    <row r="108" s="2" customFormat="1" ht="27.75" customHeight="1" x14ac:dyDescent="0.25"/>
    <row r="109" s="2" customFormat="1" ht="27.75" customHeight="1" x14ac:dyDescent="0.25"/>
    <row r="110" s="2" customFormat="1" ht="27.75" customHeight="1" x14ac:dyDescent="0.25"/>
    <row r="111" s="2" customFormat="1" ht="27.75" customHeight="1" x14ac:dyDescent="0.25"/>
    <row r="112" s="2" customFormat="1" ht="27.75" customHeight="1" x14ac:dyDescent="0.25"/>
    <row r="113" s="2" customFormat="1" ht="27.75" customHeight="1" x14ac:dyDescent="0.25"/>
    <row r="114" s="2" customFormat="1" ht="27.75" customHeight="1" x14ac:dyDescent="0.25"/>
    <row r="115" s="2" customFormat="1" ht="27.75" customHeight="1" x14ac:dyDescent="0.25"/>
    <row r="116" s="2" customFormat="1" ht="27.75" customHeight="1" x14ac:dyDescent="0.25"/>
    <row r="117" s="2" customFormat="1" ht="27.75" customHeight="1" x14ac:dyDescent="0.25"/>
    <row r="118" s="2" customFormat="1" ht="27.75" customHeight="1" x14ac:dyDescent="0.25"/>
    <row r="119" s="2" customFormat="1" ht="27.75" customHeight="1" x14ac:dyDescent="0.25"/>
    <row r="120" s="2" customFormat="1" ht="27.75" customHeight="1" x14ac:dyDescent="0.25"/>
    <row r="121" s="2" customFormat="1" ht="27.75" customHeight="1" x14ac:dyDescent="0.25"/>
    <row r="122" s="2" customFormat="1" ht="27.75" customHeight="1" x14ac:dyDescent="0.25"/>
    <row r="123" s="2" customFormat="1" ht="27.75" customHeight="1" x14ac:dyDescent="0.25"/>
    <row r="124" s="2" customFormat="1" ht="27.75" customHeight="1" x14ac:dyDescent="0.25"/>
    <row r="125" s="2" customFormat="1" ht="27.75" customHeight="1" x14ac:dyDescent="0.25"/>
    <row r="126" s="2" customFormat="1" ht="27.75" customHeight="1" x14ac:dyDescent="0.25"/>
    <row r="127" s="2" customFormat="1" ht="27.75" customHeight="1" x14ac:dyDescent="0.25"/>
    <row r="128" s="2" customFormat="1" ht="27.75" customHeight="1" x14ac:dyDescent="0.25"/>
    <row r="129" s="2" customFormat="1" ht="27.75" customHeight="1" x14ac:dyDescent="0.25"/>
    <row r="130" s="2" customFormat="1" ht="27.75" customHeight="1" x14ac:dyDescent="0.25"/>
    <row r="131" s="2" customFormat="1" ht="27.75" customHeight="1" x14ac:dyDescent="0.25"/>
    <row r="132" s="2" customFormat="1" ht="27.75" customHeight="1" x14ac:dyDescent="0.25"/>
    <row r="133" s="2" customFormat="1" ht="27.75" customHeight="1" x14ac:dyDescent="0.25"/>
    <row r="134" s="2" customFormat="1" ht="27.75" customHeight="1" x14ac:dyDescent="0.25"/>
    <row r="135" s="2" customFormat="1" ht="27.75" customHeight="1" x14ac:dyDescent="0.25"/>
    <row r="136" s="2" customFormat="1" ht="27.75" customHeight="1" x14ac:dyDescent="0.25"/>
    <row r="137" s="2" customFormat="1" ht="27.75" customHeight="1" x14ac:dyDescent="0.25"/>
    <row r="138" s="2" customFormat="1" ht="27.75" customHeight="1" x14ac:dyDescent="0.25"/>
    <row r="139" s="2" customFormat="1" ht="27.75" customHeight="1" x14ac:dyDescent="0.25"/>
    <row r="140" s="2" customFormat="1" ht="27.75" customHeight="1" x14ac:dyDescent="0.25"/>
    <row r="141" s="2" customFormat="1" ht="27.75" customHeight="1" x14ac:dyDescent="0.25"/>
    <row r="142" s="2" customFormat="1" ht="27.75" customHeight="1" x14ac:dyDescent="0.25"/>
    <row r="143" s="2" customFormat="1" ht="27.75" customHeight="1" x14ac:dyDescent="0.25"/>
    <row r="144" s="2" customFormat="1" ht="27.75" customHeight="1" x14ac:dyDescent="0.25"/>
    <row r="145" s="2" customFormat="1" ht="27.75" customHeight="1" x14ac:dyDescent="0.25"/>
    <row r="146" s="2" customFormat="1" ht="27.75" customHeight="1" x14ac:dyDescent="0.25"/>
    <row r="147" s="2" customFormat="1" ht="27.75" customHeight="1" x14ac:dyDescent="0.25"/>
    <row r="148" s="2" customFormat="1" ht="27.75" customHeight="1" x14ac:dyDescent="0.25"/>
    <row r="149" s="2" customFormat="1" ht="27.75" customHeight="1" x14ac:dyDescent="0.25"/>
    <row r="150" s="2" customFormat="1" ht="27.75" customHeight="1" x14ac:dyDescent="0.25"/>
    <row r="151" s="2" customFormat="1" ht="27.75" customHeight="1" x14ac:dyDescent="0.25"/>
    <row r="152" s="2" customFormat="1" ht="27.75" customHeight="1" x14ac:dyDescent="0.25"/>
    <row r="153" s="2" customFormat="1" ht="27.75" customHeight="1" x14ac:dyDescent="0.25"/>
    <row r="154" s="2" customFormat="1" ht="27.75" customHeight="1" x14ac:dyDescent="0.25"/>
    <row r="155" s="2" customFormat="1" ht="27.75" customHeight="1" x14ac:dyDescent="0.25"/>
    <row r="156" s="2" customFormat="1" ht="27.75" customHeight="1" x14ac:dyDescent="0.25"/>
    <row r="157" s="2" customFormat="1" ht="27.75" customHeight="1" x14ac:dyDescent="0.25"/>
    <row r="158" s="2" customFormat="1" ht="27.75" customHeight="1" x14ac:dyDescent="0.25"/>
    <row r="159" s="2" customFormat="1" ht="27.75" customHeight="1" x14ac:dyDescent="0.25"/>
    <row r="160" s="2" customFormat="1" ht="27.75" customHeight="1" x14ac:dyDescent="0.25"/>
    <row r="161" s="2" customFormat="1" ht="27.75" customHeight="1" x14ac:dyDescent="0.25"/>
    <row r="162" s="2" customFormat="1" ht="27.75" customHeight="1" x14ac:dyDescent="0.25"/>
    <row r="163" s="2" customFormat="1" ht="27.75" customHeight="1" x14ac:dyDescent="0.25"/>
    <row r="164" s="2" customFormat="1" ht="27.75" customHeight="1" x14ac:dyDescent="0.25"/>
    <row r="165" s="2" customFormat="1" ht="27.75" customHeight="1" x14ac:dyDescent="0.25"/>
    <row r="166" s="2" customFormat="1" ht="27.75" customHeight="1" x14ac:dyDescent="0.25"/>
    <row r="167" s="2" customFormat="1" ht="27.75" customHeight="1" x14ac:dyDescent="0.25"/>
    <row r="168" s="2" customFormat="1" ht="27.75" customHeight="1" x14ac:dyDescent="0.25"/>
    <row r="169" s="2" customFormat="1" ht="27.75" customHeight="1" x14ac:dyDescent="0.25"/>
    <row r="170" s="2" customFormat="1" ht="27.75" customHeight="1" x14ac:dyDescent="0.25"/>
    <row r="171" s="2" customFormat="1" ht="27.75" customHeight="1" x14ac:dyDescent="0.25"/>
    <row r="172" s="2" customFormat="1" ht="27.75" customHeight="1" x14ac:dyDescent="0.25"/>
    <row r="173" s="2" customFormat="1" ht="27.75" customHeight="1" x14ac:dyDescent="0.25"/>
    <row r="174" s="2" customFormat="1" ht="27.75" customHeight="1" x14ac:dyDescent="0.25"/>
    <row r="175" s="2" customFormat="1" ht="27.75" customHeight="1" x14ac:dyDescent="0.25"/>
    <row r="176" s="2" customFormat="1" ht="27.75" customHeight="1" x14ac:dyDescent="0.25"/>
    <row r="177" s="2" customFormat="1" ht="27.75" customHeight="1" x14ac:dyDescent="0.25"/>
    <row r="178" s="2" customFormat="1" ht="27.75" customHeight="1" x14ac:dyDescent="0.25"/>
    <row r="179" s="2" customFormat="1" ht="27.75" customHeight="1" x14ac:dyDescent="0.25"/>
    <row r="180" s="2" customFormat="1" ht="27.75" customHeight="1" x14ac:dyDescent="0.25"/>
    <row r="181" s="2" customFormat="1" ht="27.75" customHeight="1" x14ac:dyDescent="0.25"/>
    <row r="182" s="2" customFormat="1" ht="27.75" customHeight="1" x14ac:dyDescent="0.25"/>
    <row r="183" s="2" customFormat="1" ht="27.75" customHeight="1" x14ac:dyDescent="0.25"/>
    <row r="184" s="2" customFormat="1" ht="27.75" customHeight="1" x14ac:dyDescent="0.25"/>
    <row r="185" s="2" customFormat="1" ht="27.75" customHeight="1" x14ac:dyDescent="0.25"/>
    <row r="186" s="2" customFormat="1" ht="27.75" customHeight="1" x14ac:dyDescent="0.25"/>
    <row r="187" s="2" customFormat="1" ht="27.75" customHeight="1" x14ac:dyDescent="0.25"/>
    <row r="188" s="2" customFormat="1" ht="27.75" customHeight="1" x14ac:dyDescent="0.25"/>
    <row r="189" s="2" customFormat="1" ht="27.75" customHeight="1" x14ac:dyDescent="0.25"/>
    <row r="190" s="2" customFormat="1" ht="27.75" customHeight="1" x14ac:dyDescent="0.25"/>
    <row r="191" s="2" customFormat="1" ht="27.75" customHeight="1" x14ac:dyDescent="0.25"/>
    <row r="192" s="2" customFormat="1" ht="27.75" customHeight="1" x14ac:dyDescent="0.25"/>
    <row r="193" s="2" customFormat="1" ht="27.75" customHeight="1" x14ac:dyDescent="0.25"/>
    <row r="194" s="2" customFormat="1" ht="27.75" customHeight="1" x14ac:dyDescent="0.25"/>
    <row r="195" s="2" customFormat="1" ht="27.75" customHeight="1" x14ac:dyDescent="0.25"/>
    <row r="196" s="2" customFormat="1" ht="27.75" customHeight="1" x14ac:dyDescent="0.25"/>
    <row r="197" s="2" customFormat="1" ht="27.75" customHeight="1" x14ac:dyDescent="0.25"/>
    <row r="198" s="2" customFormat="1" ht="27.75" customHeight="1" x14ac:dyDescent="0.25"/>
    <row r="199" s="2" customFormat="1" ht="27.75" customHeight="1" x14ac:dyDescent="0.25"/>
    <row r="200" s="2" customFormat="1" ht="27.75" customHeight="1" x14ac:dyDescent="0.25"/>
    <row r="201" s="2" customFormat="1" ht="27.75" customHeight="1" x14ac:dyDescent="0.25"/>
    <row r="202" s="2" customFormat="1" ht="27.75" customHeight="1" x14ac:dyDescent="0.25"/>
    <row r="203" s="2" customFormat="1" ht="27.75" customHeight="1" x14ac:dyDescent="0.25"/>
    <row r="204" s="2" customFormat="1" ht="27.75" customHeight="1" x14ac:dyDescent="0.25"/>
    <row r="205" s="2" customFormat="1" ht="27.75" customHeight="1" x14ac:dyDescent="0.25"/>
    <row r="206" s="2" customFormat="1" ht="27.75" customHeight="1" x14ac:dyDescent="0.25"/>
    <row r="207" s="2" customFormat="1" ht="27.75" customHeight="1" x14ac:dyDescent="0.25"/>
    <row r="208" s="2" customFormat="1" ht="27.75" customHeight="1" x14ac:dyDescent="0.25"/>
    <row r="209" s="2" customFormat="1" ht="27.75" customHeight="1" x14ac:dyDescent="0.25"/>
    <row r="210" s="2" customFormat="1" ht="27.75" customHeight="1" x14ac:dyDescent="0.25"/>
    <row r="211" s="2" customFormat="1" ht="27.75" customHeight="1" x14ac:dyDescent="0.25"/>
    <row r="212" s="2" customFormat="1" ht="27.75" customHeight="1" x14ac:dyDescent="0.25"/>
    <row r="213" s="2" customFormat="1" ht="27.75" customHeight="1" x14ac:dyDescent="0.25"/>
    <row r="214" s="2" customFormat="1" ht="27.75" customHeight="1" x14ac:dyDescent="0.25"/>
    <row r="215" s="2" customFormat="1" ht="27.75" customHeight="1" x14ac:dyDescent="0.25"/>
    <row r="216" s="2" customFormat="1" ht="27.75" customHeight="1" x14ac:dyDescent="0.25"/>
    <row r="217" s="2" customFormat="1" ht="27.75" customHeight="1" x14ac:dyDescent="0.25"/>
    <row r="218" s="2" customFormat="1" ht="27.75" customHeight="1" x14ac:dyDescent="0.25"/>
    <row r="219" s="2" customFormat="1" ht="27.75" customHeight="1" x14ac:dyDescent="0.25"/>
    <row r="220" s="2" customFormat="1" ht="27.75" customHeight="1" x14ac:dyDescent="0.25"/>
    <row r="221" s="2" customFormat="1" ht="27.75" customHeight="1" x14ac:dyDescent="0.25"/>
    <row r="222" s="2" customFormat="1" ht="27.75" customHeight="1" x14ac:dyDescent="0.25"/>
    <row r="223" s="2" customFormat="1" ht="27.75" customHeight="1" x14ac:dyDescent="0.25"/>
    <row r="224" s="2" customFormat="1" ht="27.75" customHeight="1" x14ac:dyDescent="0.25"/>
    <row r="225" s="2" customFormat="1" ht="27.75" customHeight="1" x14ac:dyDescent="0.25"/>
    <row r="226" s="2" customFormat="1" ht="27.75" customHeight="1" x14ac:dyDescent="0.25"/>
    <row r="227" s="2" customFormat="1" ht="27.75" customHeight="1" x14ac:dyDescent="0.25"/>
    <row r="228" s="2" customFormat="1" ht="27.75" customHeight="1" x14ac:dyDescent="0.25"/>
    <row r="229" s="2" customFormat="1" ht="27.75" customHeight="1" x14ac:dyDescent="0.25"/>
    <row r="230" s="2" customFormat="1" ht="27.75" customHeight="1" x14ac:dyDescent="0.25"/>
    <row r="231" s="2" customFormat="1" ht="27.75" customHeight="1" x14ac:dyDescent="0.25"/>
    <row r="232" s="2" customFormat="1" ht="27.75" customHeight="1" x14ac:dyDescent="0.25"/>
    <row r="233" s="2" customFormat="1" ht="27.75" customHeight="1" x14ac:dyDescent="0.25"/>
    <row r="234" s="2" customFormat="1" ht="27.75" customHeight="1" x14ac:dyDescent="0.25"/>
    <row r="235" s="2" customFormat="1" ht="27.75" customHeight="1" x14ac:dyDescent="0.25"/>
    <row r="236" s="2" customFormat="1" ht="27.75" customHeight="1" x14ac:dyDescent="0.25"/>
    <row r="237" s="2" customFormat="1" ht="27.75" customHeight="1" x14ac:dyDescent="0.25"/>
    <row r="238" s="2" customFormat="1" ht="27.75" customHeight="1" x14ac:dyDescent="0.25"/>
    <row r="239" s="2" customFormat="1" ht="27.75" customHeight="1" x14ac:dyDescent="0.25"/>
    <row r="240" s="2" customFormat="1" ht="27.75" customHeight="1" x14ac:dyDescent="0.25"/>
    <row r="241" s="2" customFormat="1" ht="27.75" customHeight="1" x14ac:dyDescent="0.25"/>
    <row r="242" s="2" customFormat="1" ht="27.75" customHeight="1" x14ac:dyDescent="0.25"/>
    <row r="243" s="2" customFormat="1" ht="27.75" customHeight="1" x14ac:dyDescent="0.25"/>
    <row r="244" s="2" customFormat="1" ht="27.75" customHeight="1" x14ac:dyDescent="0.25"/>
    <row r="245" s="2" customFormat="1" ht="27.75" customHeight="1" x14ac:dyDescent="0.25"/>
    <row r="246" s="2" customFormat="1" ht="27.75" customHeight="1" x14ac:dyDescent="0.25"/>
    <row r="247" s="2" customFormat="1" ht="27.75" customHeight="1" x14ac:dyDescent="0.25"/>
    <row r="248" s="2" customFormat="1" ht="27.75" customHeight="1" x14ac:dyDescent="0.25"/>
    <row r="249" s="2" customFormat="1" ht="27.75" customHeight="1" x14ac:dyDescent="0.25"/>
    <row r="250" s="2" customFormat="1" ht="27.75" customHeight="1" x14ac:dyDescent="0.25"/>
    <row r="251" s="2" customFormat="1" ht="27.75" customHeight="1" x14ac:dyDescent="0.25"/>
    <row r="252" s="2" customFormat="1" ht="27.75" customHeight="1" x14ac:dyDescent="0.25"/>
    <row r="253" s="2" customFormat="1" ht="27.75" customHeight="1" x14ac:dyDescent="0.25"/>
    <row r="254" s="2" customFormat="1" ht="27.75" customHeight="1" x14ac:dyDescent="0.25"/>
    <row r="255" s="2" customFormat="1" ht="27.75" customHeight="1" x14ac:dyDescent="0.25"/>
    <row r="256" s="2" customFormat="1" ht="27.75" customHeight="1" x14ac:dyDescent="0.25"/>
    <row r="257" s="2" customFormat="1" ht="27.75" customHeight="1" x14ac:dyDescent="0.25"/>
    <row r="258" s="2" customFormat="1" ht="27.75" customHeight="1" x14ac:dyDescent="0.25"/>
    <row r="259" s="2" customFormat="1" ht="27.75" customHeight="1" x14ac:dyDescent="0.25"/>
    <row r="260" s="2" customFormat="1" ht="27.75" customHeight="1" x14ac:dyDescent="0.25"/>
    <row r="261" s="2" customFormat="1" ht="27.75" customHeight="1" x14ac:dyDescent="0.25"/>
    <row r="262" s="2" customFormat="1" ht="27.75" customHeight="1" x14ac:dyDescent="0.25"/>
    <row r="263" s="2" customFormat="1" ht="27.75" customHeight="1" x14ac:dyDescent="0.25"/>
    <row r="264" s="2" customFormat="1" ht="27.75" customHeight="1" x14ac:dyDescent="0.25"/>
    <row r="265" s="2" customFormat="1" ht="27.75" customHeight="1" x14ac:dyDescent="0.25"/>
    <row r="266" s="2" customFormat="1" ht="27.75" customHeight="1" x14ac:dyDescent="0.25"/>
    <row r="267" s="2" customFormat="1" ht="27.75" customHeight="1" x14ac:dyDescent="0.25"/>
    <row r="268" s="2" customFormat="1" ht="27.75" customHeight="1" x14ac:dyDescent="0.25"/>
    <row r="269" s="2" customFormat="1" ht="27.75" customHeight="1" x14ac:dyDescent="0.25"/>
    <row r="270" s="2" customFormat="1" ht="27.75" customHeight="1" x14ac:dyDescent="0.25"/>
    <row r="271" s="2" customFormat="1" ht="27.75" customHeight="1" x14ac:dyDescent="0.25"/>
    <row r="272" s="2" customFormat="1" ht="27.75" customHeight="1" x14ac:dyDescent="0.25"/>
    <row r="273" s="2" customFormat="1" ht="27.75" customHeight="1" x14ac:dyDescent="0.25"/>
    <row r="274" s="2" customFormat="1" ht="27.75" customHeight="1" x14ac:dyDescent="0.25"/>
    <row r="275" s="2" customFormat="1" ht="27.75" customHeight="1" x14ac:dyDescent="0.25"/>
    <row r="276" s="2" customFormat="1" ht="27.75" customHeight="1" x14ac:dyDescent="0.25"/>
    <row r="277" s="2" customFormat="1" ht="27.75" customHeight="1" x14ac:dyDescent="0.25"/>
    <row r="278" s="2" customFormat="1" ht="27.75" customHeight="1" x14ac:dyDescent="0.25"/>
    <row r="279" s="2" customFormat="1" ht="27.75" customHeight="1" x14ac:dyDescent="0.25"/>
    <row r="280" s="2" customFormat="1" ht="27.75" customHeight="1" x14ac:dyDescent="0.25"/>
    <row r="281" s="2" customFormat="1" ht="27.75" customHeight="1" x14ac:dyDescent="0.25"/>
    <row r="282" s="2" customFormat="1" ht="27.75" customHeight="1" x14ac:dyDescent="0.25"/>
    <row r="283" s="2" customFormat="1" ht="27.75" customHeight="1" x14ac:dyDescent="0.25"/>
    <row r="284" s="2" customFormat="1" ht="27.75" customHeight="1" x14ac:dyDescent="0.25"/>
    <row r="285" s="2" customFormat="1" ht="27.75" customHeight="1" x14ac:dyDescent="0.25"/>
    <row r="286" s="2" customFormat="1" ht="27.75" customHeight="1" x14ac:dyDescent="0.25"/>
    <row r="287" s="2" customFormat="1" ht="27.75" customHeight="1" x14ac:dyDescent="0.25"/>
    <row r="288" s="2" customFormat="1" ht="27.75" customHeight="1" x14ac:dyDescent="0.25"/>
    <row r="289" s="2" customFormat="1" ht="27.75" customHeight="1" x14ac:dyDescent="0.25"/>
    <row r="290" s="2" customFormat="1" ht="27.75" customHeight="1" x14ac:dyDescent="0.25"/>
    <row r="291" s="2" customFormat="1" ht="27.75" customHeight="1" x14ac:dyDescent="0.25"/>
    <row r="292" s="2" customFormat="1" ht="27.75" customHeight="1" x14ac:dyDescent="0.25"/>
    <row r="293" s="2" customFormat="1" ht="27.75" customHeight="1" x14ac:dyDescent="0.25"/>
    <row r="294" s="2" customFormat="1" ht="27.75" customHeight="1" x14ac:dyDescent="0.25"/>
    <row r="295" s="2" customFormat="1" ht="27.75" customHeight="1" x14ac:dyDescent="0.25"/>
    <row r="296" s="2" customFormat="1" ht="27.75" customHeight="1" x14ac:dyDescent="0.25"/>
    <row r="297" s="2" customFormat="1" ht="27.75" customHeight="1" x14ac:dyDescent="0.25"/>
    <row r="298" s="2" customFormat="1" ht="27.75" customHeight="1" x14ac:dyDescent="0.25"/>
    <row r="299" s="2" customFormat="1" ht="27.75" customHeight="1" x14ac:dyDescent="0.25"/>
    <row r="300" s="2" customFormat="1" ht="27.75" customHeight="1" x14ac:dyDescent="0.25"/>
    <row r="301" s="2" customFormat="1" ht="27.75" customHeight="1" x14ac:dyDescent="0.25"/>
    <row r="302" s="2" customFormat="1" ht="27.75" customHeight="1" x14ac:dyDescent="0.25"/>
    <row r="303" s="2" customFormat="1" ht="27.75" customHeight="1" x14ac:dyDescent="0.25"/>
    <row r="304" s="2" customFormat="1" ht="27.75" customHeight="1" x14ac:dyDescent="0.25"/>
    <row r="305" s="2" customFormat="1" ht="27.75" customHeight="1" x14ac:dyDescent="0.25"/>
    <row r="306" s="2" customFormat="1" ht="27.75" customHeight="1" x14ac:dyDescent="0.25"/>
    <row r="307" s="2" customFormat="1" ht="27.75" customHeight="1" x14ac:dyDescent="0.25"/>
    <row r="308" s="2" customFormat="1" ht="27.75" customHeight="1" x14ac:dyDescent="0.25"/>
    <row r="309" s="2" customFormat="1" ht="27.75" customHeight="1" x14ac:dyDescent="0.25"/>
    <row r="310" s="2" customFormat="1" ht="27.75" customHeight="1" x14ac:dyDescent="0.25"/>
    <row r="311" s="2" customFormat="1" ht="27.75" customHeight="1" x14ac:dyDescent="0.25"/>
    <row r="312" s="2" customFormat="1" ht="27.75" customHeight="1" x14ac:dyDescent="0.25"/>
    <row r="313" s="2" customFormat="1" ht="27.75" customHeight="1" x14ac:dyDescent="0.25"/>
    <row r="314" s="2" customFormat="1" ht="27.75" customHeight="1" x14ac:dyDescent="0.25"/>
    <row r="315" s="2" customFormat="1" ht="27.75" customHeight="1" x14ac:dyDescent="0.25"/>
    <row r="316" s="2" customFormat="1" ht="27.75" customHeight="1" x14ac:dyDescent="0.25"/>
    <row r="317" s="2" customFormat="1" ht="27.75" customHeight="1" x14ac:dyDescent="0.25"/>
    <row r="318" s="2" customFormat="1" ht="27.75" customHeight="1" x14ac:dyDescent="0.25"/>
    <row r="319" s="2" customFormat="1" ht="27.75" customHeight="1" x14ac:dyDescent="0.25"/>
    <row r="320" s="2" customFormat="1" ht="27.75" customHeight="1" x14ac:dyDescent="0.25"/>
    <row r="321" s="2" customFormat="1" ht="27.75" customHeight="1" x14ac:dyDescent="0.25"/>
    <row r="322" s="2" customFormat="1" ht="27.75" customHeight="1" x14ac:dyDescent="0.25"/>
    <row r="323" s="2" customFormat="1" ht="27.75" customHeight="1" x14ac:dyDescent="0.25"/>
    <row r="324" s="2" customFormat="1" ht="27.75" customHeight="1" x14ac:dyDescent="0.25"/>
    <row r="325" s="2" customFormat="1" ht="27.75" customHeight="1" x14ac:dyDescent="0.25"/>
    <row r="326" s="2" customFormat="1" ht="27.75" customHeight="1" x14ac:dyDescent="0.25"/>
    <row r="327" s="2" customFormat="1" ht="27.75" customHeight="1" x14ac:dyDescent="0.25"/>
    <row r="328" s="2" customFormat="1" ht="27.75" customHeight="1" x14ac:dyDescent="0.25"/>
    <row r="329" s="2" customFormat="1" ht="27.75" customHeight="1" x14ac:dyDescent="0.25"/>
    <row r="330" s="2" customFormat="1" ht="27.75" customHeight="1" x14ac:dyDescent="0.25"/>
    <row r="331" s="2" customFormat="1" ht="27.75" customHeight="1" x14ac:dyDescent="0.25"/>
    <row r="332" s="2" customFormat="1" ht="27.75" customHeight="1" x14ac:dyDescent="0.25"/>
    <row r="333" s="2" customFormat="1" ht="27.75" customHeight="1" x14ac:dyDescent="0.25"/>
    <row r="334" s="2" customFormat="1" ht="27.75" customHeight="1" x14ac:dyDescent="0.25"/>
    <row r="335" s="2" customFormat="1" ht="27.75" customHeight="1" x14ac:dyDescent="0.25"/>
    <row r="336" s="2" customFormat="1" ht="27.75" customHeight="1" x14ac:dyDescent="0.25"/>
    <row r="337" s="2" customFormat="1" ht="27.75" customHeight="1" x14ac:dyDescent="0.25"/>
    <row r="338" s="2" customFormat="1" ht="27.75" customHeight="1" x14ac:dyDescent="0.25"/>
    <row r="339" s="2" customFormat="1" ht="27.75" customHeight="1" x14ac:dyDescent="0.25"/>
    <row r="340" s="2" customFormat="1" ht="27.75" customHeight="1" x14ac:dyDescent="0.25"/>
    <row r="341" s="2" customFormat="1" ht="27.75" customHeight="1" x14ac:dyDescent="0.25"/>
    <row r="342" s="2" customFormat="1" ht="27.75" customHeight="1" x14ac:dyDescent="0.25"/>
    <row r="343" s="2" customFormat="1" ht="27.75" customHeight="1" x14ac:dyDescent="0.25"/>
    <row r="344" s="2" customFormat="1" ht="27.75" customHeight="1" x14ac:dyDescent="0.25"/>
    <row r="345" s="2" customFormat="1" ht="27.75" customHeight="1" x14ac:dyDescent="0.25"/>
    <row r="346" s="2" customFormat="1" ht="27.75" customHeight="1" x14ac:dyDescent="0.25"/>
    <row r="347" s="2" customFormat="1" ht="27.75" customHeight="1" x14ac:dyDescent="0.25"/>
    <row r="348" s="2" customFormat="1" ht="27.75" customHeight="1" x14ac:dyDescent="0.25"/>
    <row r="349" s="2" customFormat="1" ht="27.75" customHeight="1" x14ac:dyDescent="0.25"/>
    <row r="350" s="2" customFormat="1" ht="27.75" customHeight="1" x14ac:dyDescent="0.25"/>
    <row r="351" s="2" customFormat="1" ht="27.75" customHeight="1" x14ac:dyDescent="0.25"/>
    <row r="352" s="2" customFormat="1" ht="27.75" customHeight="1" x14ac:dyDescent="0.25"/>
    <row r="353" s="2" customFormat="1" ht="27.75" customHeight="1" x14ac:dyDescent="0.25"/>
    <row r="354" s="2" customFormat="1" ht="27.75" customHeight="1" x14ac:dyDescent="0.25"/>
    <row r="355" s="2" customFormat="1" ht="27.75" customHeight="1" x14ac:dyDescent="0.25"/>
    <row r="356" s="2" customFormat="1" ht="27.75" customHeight="1" x14ac:dyDescent="0.25"/>
    <row r="357" s="2" customFormat="1" ht="27.75" customHeight="1" x14ac:dyDescent="0.25"/>
    <row r="358" s="2" customFormat="1" ht="27.75" customHeight="1" x14ac:dyDescent="0.25"/>
    <row r="359" s="2" customFormat="1" ht="27.75" customHeight="1" x14ac:dyDescent="0.25"/>
    <row r="360" s="2" customFormat="1" ht="27.75" customHeight="1" x14ac:dyDescent="0.25"/>
    <row r="361" s="2" customFormat="1" ht="27.75" customHeight="1" x14ac:dyDescent="0.25"/>
    <row r="362" s="2" customFormat="1" ht="27.75" customHeight="1" x14ac:dyDescent="0.25"/>
    <row r="363" s="2" customFormat="1" ht="27.75" customHeight="1" x14ac:dyDescent="0.25"/>
    <row r="364" s="2" customFormat="1" ht="27.75" customHeight="1" x14ac:dyDescent="0.25"/>
    <row r="365" s="2" customFormat="1" ht="27.75" customHeight="1" x14ac:dyDescent="0.25"/>
    <row r="366" s="2" customFormat="1" ht="27.75" customHeight="1" x14ac:dyDescent="0.25"/>
    <row r="367" s="2" customFormat="1" ht="27.75" customHeight="1" x14ac:dyDescent="0.25"/>
    <row r="368" s="2" customFormat="1" ht="27.75" customHeight="1" x14ac:dyDescent="0.25"/>
    <row r="369" s="2" customFormat="1" ht="27.75" customHeight="1" x14ac:dyDescent="0.25"/>
    <row r="370" s="2" customFormat="1" ht="27.75" customHeight="1" x14ac:dyDescent="0.25"/>
    <row r="371" s="2" customFormat="1" ht="27.75" customHeight="1" x14ac:dyDescent="0.25"/>
    <row r="372" s="2" customFormat="1" ht="27.75" customHeight="1" x14ac:dyDescent="0.25"/>
    <row r="373" s="2" customFormat="1" ht="27.75" customHeight="1" x14ac:dyDescent="0.25"/>
    <row r="374" s="2" customFormat="1" ht="27.75" customHeight="1" x14ac:dyDescent="0.25"/>
    <row r="375" s="2" customFormat="1" ht="27.75" customHeight="1" x14ac:dyDescent="0.25"/>
    <row r="376" s="2" customFormat="1" ht="27.75" customHeight="1" x14ac:dyDescent="0.25"/>
    <row r="377" s="2" customFormat="1" ht="27.75" customHeight="1" x14ac:dyDescent="0.25"/>
    <row r="378" s="2" customFormat="1" ht="27.75" customHeight="1" x14ac:dyDescent="0.25"/>
    <row r="379" s="2" customFormat="1" ht="27.75" customHeight="1" x14ac:dyDescent="0.25"/>
    <row r="380" s="2" customFormat="1" ht="27.75" customHeight="1" x14ac:dyDescent="0.25"/>
    <row r="381" s="2" customFormat="1" ht="27.75" customHeight="1" x14ac:dyDescent="0.25"/>
    <row r="382" s="2" customFormat="1" ht="27.75" customHeight="1" x14ac:dyDescent="0.25"/>
    <row r="383" s="2" customFormat="1" ht="27.75" customHeight="1" x14ac:dyDescent="0.25"/>
    <row r="384" s="2" customFormat="1" ht="27.75" customHeight="1" x14ac:dyDescent="0.25"/>
    <row r="385" s="2" customFormat="1" ht="27.75" customHeight="1" x14ac:dyDescent="0.25"/>
    <row r="386" s="2" customFormat="1" ht="27.75" customHeight="1" x14ac:dyDescent="0.25"/>
    <row r="387" s="2" customFormat="1" ht="27.75" customHeight="1" x14ac:dyDescent="0.25"/>
    <row r="388" s="2" customFormat="1" ht="27.75" customHeight="1" x14ac:dyDescent="0.25"/>
    <row r="389" s="2" customFormat="1" ht="27.75" customHeight="1" x14ac:dyDescent="0.25"/>
    <row r="390" s="2" customFormat="1" ht="27.75" customHeight="1" x14ac:dyDescent="0.25"/>
    <row r="391" s="2" customFormat="1" ht="27.75" customHeight="1" x14ac:dyDescent="0.25"/>
    <row r="392" s="2" customFormat="1" ht="27.75" customHeight="1" x14ac:dyDescent="0.25"/>
    <row r="393" s="2" customFormat="1" ht="27.75" customHeight="1" x14ac:dyDescent="0.25"/>
    <row r="394" s="2" customFormat="1" ht="27.75" customHeight="1" x14ac:dyDescent="0.25"/>
    <row r="395" s="2" customFormat="1" ht="27.75" customHeight="1" x14ac:dyDescent="0.25"/>
    <row r="396" s="2" customFormat="1" ht="27.75" customHeight="1" x14ac:dyDescent="0.25"/>
    <row r="397" s="2" customFormat="1" ht="27.75" customHeight="1" x14ac:dyDescent="0.25"/>
    <row r="398" s="2" customFormat="1" ht="27.75" customHeight="1" x14ac:dyDescent="0.25"/>
    <row r="399" s="2" customFormat="1" ht="27.75" customHeight="1" x14ac:dyDescent="0.25"/>
    <row r="400" s="2" customFormat="1" ht="27.75" customHeight="1" x14ac:dyDescent="0.25"/>
    <row r="401" s="2" customFormat="1" ht="27.75" customHeight="1" x14ac:dyDescent="0.25"/>
    <row r="402" s="2" customFormat="1" ht="27.75" customHeight="1" x14ac:dyDescent="0.25"/>
    <row r="403" s="2" customFormat="1" ht="27.75" customHeight="1" x14ac:dyDescent="0.25"/>
    <row r="404" s="2" customFormat="1" ht="27.75" customHeight="1" x14ac:dyDescent="0.25"/>
    <row r="405" s="2" customFormat="1" ht="27.75" customHeight="1" x14ac:dyDescent="0.25"/>
    <row r="406" s="2" customFormat="1" ht="27.75" customHeight="1" x14ac:dyDescent="0.25"/>
    <row r="407" s="2" customFormat="1" ht="27.75" customHeight="1" x14ac:dyDescent="0.25"/>
    <row r="408" s="2" customFormat="1" ht="27.75" customHeight="1" x14ac:dyDescent="0.25"/>
    <row r="409" s="2" customFormat="1" ht="27.75" customHeight="1" x14ac:dyDescent="0.25"/>
    <row r="410" s="2" customFormat="1" ht="27.75" customHeight="1" x14ac:dyDescent="0.25"/>
    <row r="411" s="2" customFormat="1" ht="27.75" customHeight="1" x14ac:dyDescent="0.25"/>
    <row r="412" s="2" customFormat="1" ht="27.75" customHeight="1" x14ac:dyDescent="0.25"/>
    <row r="413" s="2" customFormat="1" ht="27.75" customHeight="1" x14ac:dyDescent="0.25"/>
    <row r="414" s="2" customFormat="1" ht="27.75" customHeight="1" x14ac:dyDescent="0.25"/>
    <row r="415" s="2" customFormat="1" ht="27.75" customHeight="1" x14ac:dyDescent="0.25"/>
    <row r="416" s="2" customFormat="1" ht="27.75" customHeight="1" x14ac:dyDescent="0.25"/>
    <row r="417" s="2" customFormat="1" ht="27.75" customHeight="1" x14ac:dyDescent="0.25"/>
    <row r="418" s="2" customFormat="1" ht="27.75" customHeight="1" x14ac:dyDescent="0.25"/>
    <row r="419" s="2" customFormat="1" ht="27.75" customHeight="1" x14ac:dyDescent="0.25"/>
    <row r="420" s="2" customFormat="1" ht="27.75" customHeight="1" x14ac:dyDescent="0.25"/>
    <row r="421" s="2" customFormat="1" ht="27.75" customHeight="1" x14ac:dyDescent="0.25"/>
    <row r="422" s="2" customFormat="1" ht="27.75" customHeight="1" x14ac:dyDescent="0.25"/>
    <row r="423" s="2" customFormat="1" ht="27.75" customHeight="1" x14ac:dyDescent="0.25"/>
    <row r="424" s="2" customFormat="1" ht="27.75" customHeight="1" x14ac:dyDescent="0.25"/>
    <row r="425" s="2" customFormat="1" ht="27.75" customHeight="1" x14ac:dyDescent="0.25"/>
    <row r="426" s="2" customFormat="1" ht="27.75" customHeight="1" x14ac:dyDescent="0.25"/>
    <row r="427" s="2" customFormat="1" ht="27.75" customHeight="1" x14ac:dyDescent="0.25"/>
    <row r="428" s="2" customFormat="1" ht="27.75" customHeight="1" x14ac:dyDescent="0.25"/>
    <row r="429" s="2" customFormat="1" ht="27.75" customHeight="1" x14ac:dyDescent="0.25"/>
    <row r="430" s="2" customFormat="1" ht="27.75" customHeight="1" x14ac:dyDescent="0.25"/>
    <row r="431" s="2" customFormat="1" ht="27.75" customHeight="1" x14ac:dyDescent="0.25"/>
    <row r="432" s="2" customFormat="1" ht="27.75" customHeight="1" x14ac:dyDescent="0.25"/>
    <row r="433" s="2" customFormat="1" ht="27.75" customHeight="1" x14ac:dyDescent="0.25"/>
    <row r="434" s="2" customFormat="1" ht="27.75" customHeight="1" x14ac:dyDescent="0.25"/>
    <row r="435" s="2" customFormat="1" ht="27.75" customHeight="1" x14ac:dyDescent="0.25"/>
    <row r="436" s="2" customFormat="1" ht="27.75" customHeight="1" x14ac:dyDescent="0.25"/>
    <row r="437" s="2" customFormat="1" ht="27.75" customHeight="1" x14ac:dyDescent="0.25"/>
    <row r="438" s="2" customFormat="1" ht="27.75" customHeight="1" x14ac:dyDescent="0.25"/>
    <row r="439" s="2" customFormat="1" ht="27.75" customHeight="1" x14ac:dyDescent="0.25"/>
    <row r="440" s="2" customFormat="1" ht="27.75" customHeight="1" x14ac:dyDescent="0.25"/>
    <row r="441" s="2" customFormat="1" ht="27.75" customHeight="1" x14ac:dyDescent="0.25"/>
    <row r="442" s="2" customFormat="1" ht="27.75" customHeight="1" x14ac:dyDescent="0.25"/>
    <row r="443" s="2" customFormat="1" ht="27.75" customHeight="1" x14ac:dyDescent="0.25"/>
    <row r="444" s="2" customFormat="1" ht="27.75" customHeight="1" x14ac:dyDescent="0.25"/>
    <row r="445" s="2" customFormat="1" ht="27.75" customHeight="1" x14ac:dyDescent="0.25"/>
    <row r="446" s="2" customFormat="1" ht="27.75" customHeight="1" x14ac:dyDescent="0.25"/>
    <row r="447" s="2" customFormat="1" ht="27.75" customHeight="1" x14ac:dyDescent="0.25"/>
    <row r="448" s="2" customFormat="1" ht="27.75" customHeight="1" x14ac:dyDescent="0.25"/>
    <row r="449" s="2" customFormat="1" ht="27.75" customHeight="1" x14ac:dyDescent="0.25"/>
    <row r="450" s="2" customFormat="1" ht="27.75" customHeight="1" x14ac:dyDescent="0.25"/>
    <row r="451" s="2" customFormat="1" ht="27.75" customHeight="1" x14ac:dyDescent="0.25"/>
    <row r="452" s="2" customFormat="1" ht="27.75" customHeight="1" x14ac:dyDescent="0.25"/>
    <row r="453" s="2" customFormat="1" ht="27.75" customHeight="1" x14ac:dyDescent="0.25"/>
    <row r="454" s="2" customFormat="1" ht="27.75" customHeight="1" x14ac:dyDescent="0.25"/>
    <row r="455" s="2" customFormat="1" ht="27.75" customHeight="1" x14ac:dyDescent="0.25"/>
    <row r="456" s="2" customFormat="1" ht="27.75" customHeight="1" x14ac:dyDescent="0.25"/>
    <row r="457" s="2" customFormat="1" ht="27.75" customHeight="1" x14ac:dyDescent="0.25"/>
    <row r="458" s="2" customFormat="1" ht="27.75" customHeight="1" x14ac:dyDescent="0.25"/>
    <row r="459" s="2" customFormat="1" ht="27.75" customHeight="1" x14ac:dyDescent="0.25"/>
    <row r="460" s="2" customFormat="1" ht="27.75" customHeight="1" x14ac:dyDescent="0.25"/>
    <row r="461" s="2" customFormat="1" ht="27.75" customHeight="1" x14ac:dyDescent="0.25"/>
    <row r="462" s="2" customFormat="1" ht="27.75" customHeight="1" x14ac:dyDescent="0.25"/>
    <row r="463" s="2" customFormat="1" ht="27.75" customHeight="1" x14ac:dyDescent="0.25"/>
    <row r="464" s="2" customFormat="1" ht="27.75" customHeight="1" x14ac:dyDescent="0.25"/>
    <row r="465" s="2" customFormat="1" ht="27.75" customHeight="1" x14ac:dyDescent="0.25"/>
    <row r="466" s="2" customFormat="1" ht="27.75" customHeight="1" x14ac:dyDescent="0.25"/>
    <row r="467" s="2" customFormat="1" ht="27.75" customHeight="1" x14ac:dyDescent="0.25"/>
    <row r="468" s="2" customFormat="1" ht="27.75" customHeight="1" x14ac:dyDescent="0.25"/>
    <row r="469" s="2" customFormat="1" ht="27.75" customHeight="1" x14ac:dyDescent="0.25"/>
    <row r="470" s="2" customFormat="1" ht="27.75" customHeight="1" x14ac:dyDescent="0.25"/>
    <row r="471" s="2" customFormat="1" ht="27.75" customHeight="1" x14ac:dyDescent="0.25"/>
    <row r="472" s="2" customFormat="1" ht="27.75" customHeight="1" x14ac:dyDescent="0.25"/>
    <row r="473" s="2" customFormat="1" ht="27.75" customHeight="1" x14ac:dyDescent="0.25"/>
    <row r="474" s="2" customFormat="1" ht="27.75" customHeight="1" x14ac:dyDescent="0.25"/>
    <row r="475" s="2" customFormat="1" ht="27.75" customHeight="1" x14ac:dyDescent="0.25"/>
    <row r="476" s="2" customFormat="1" ht="27.75" customHeight="1" x14ac:dyDescent="0.25"/>
    <row r="477" s="2" customFormat="1" ht="27.75" customHeight="1" x14ac:dyDescent="0.25"/>
    <row r="478" s="2" customFormat="1" ht="27.75" customHeight="1" x14ac:dyDescent="0.25"/>
    <row r="479" s="2" customFormat="1" ht="27.75" customHeight="1" x14ac:dyDescent="0.25"/>
    <row r="480" s="2" customFormat="1" ht="27.75" customHeight="1" x14ac:dyDescent="0.25"/>
    <row r="481" s="2" customFormat="1" ht="27.75" customHeight="1" x14ac:dyDescent="0.25"/>
    <row r="482" s="2" customFormat="1" ht="27.75" customHeight="1" x14ac:dyDescent="0.25"/>
    <row r="483" s="2" customFormat="1" ht="27.75" customHeight="1" x14ac:dyDescent="0.25"/>
    <row r="484" s="2" customFormat="1" ht="27.75" customHeight="1" x14ac:dyDescent="0.25"/>
    <row r="485" s="2" customFormat="1" ht="27.75" customHeight="1" x14ac:dyDescent="0.25"/>
    <row r="486" s="2" customFormat="1" ht="27.75" customHeight="1" x14ac:dyDescent="0.25"/>
    <row r="487" s="2" customFormat="1" ht="27.75" customHeight="1" x14ac:dyDescent="0.25"/>
    <row r="488" s="2" customFormat="1" ht="27.75" customHeight="1" x14ac:dyDescent="0.25"/>
    <row r="489" s="2" customFormat="1" ht="27.75" customHeight="1" x14ac:dyDescent="0.25"/>
    <row r="490" s="2" customFormat="1" ht="27.75" customHeight="1" x14ac:dyDescent="0.25"/>
    <row r="491" s="2" customFormat="1" ht="27.75" customHeight="1" x14ac:dyDescent="0.25"/>
    <row r="492" s="2" customFormat="1" ht="27.75" customHeight="1" x14ac:dyDescent="0.25"/>
    <row r="493" s="2" customFormat="1" ht="27.75" customHeight="1" x14ac:dyDescent="0.25"/>
    <row r="494" s="2" customFormat="1" ht="27.75" customHeight="1" x14ac:dyDescent="0.25"/>
    <row r="495" s="2" customFormat="1" ht="27.75" customHeight="1" x14ac:dyDescent="0.25"/>
    <row r="496" s="2" customFormat="1" ht="27.75" customHeight="1" x14ac:dyDescent="0.25"/>
    <row r="497" s="2" customFormat="1" ht="27.75" customHeight="1" x14ac:dyDescent="0.25"/>
    <row r="498" s="2" customFormat="1" ht="27.75" customHeight="1" x14ac:dyDescent="0.25"/>
    <row r="499" s="2" customFormat="1" ht="27.75" customHeight="1" x14ac:dyDescent="0.25"/>
    <row r="500" s="2" customFormat="1" ht="27.75" customHeight="1" x14ac:dyDescent="0.25"/>
    <row r="501" s="2" customFormat="1" ht="27.75" customHeight="1" x14ac:dyDescent="0.25"/>
    <row r="502" s="2" customFormat="1" ht="27.75" customHeight="1" x14ac:dyDescent="0.25"/>
    <row r="503" s="2" customFormat="1" ht="27.75" customHeight="1" x14ac:dyDescent="0.25"/>
    <row r="504" s="2" customFormat="1" ht="27.75" customHeight="1" x14ac:dyDescent="0.25"/>
    <row r="505" s="2" customFormat="1" ht="27.75" customHeight="1" x14ac:dyDescent="0.25"/>
    <row r="506" s="2" customFormat="1" ht="27.75" customHeight="1" x14ac:dyDescent="0.25"/>
    <row r="507" s="2" customFormat="1" ht="27.75" customHeight="1" x14ac:dyDescent="0.25"/>
    <row r="508" s="2" customFormat="1" ht="27.75" customHeight="1" x14ac:dyDescent="0.25"/>
    <row r="509" s="2" customFormat="1" ht="27.75" customHeight="1" x14ac:dyDescent="0.25"/>
    <row r="510" s="2" customFormat="1" ht="27.75" customHeight="1" x14ac:dyDescent="0.25"/>
    <row r="511" s="2" customFormat="1" ht="27.75" customHeight="1" x14ac:dyDescent="0.25"/>
    <row r="512" s="2" customFormat="1" ht="27.75" customHeight="1" x14ac:dyDescent="0.25"/>
    <row r="513" s="2" customFormat="1" ht="27.75" customHeight="1" x14ac:dyDescent="0.25"/>
    <row r="514" s="2" customFormat="1" ht="27.75" customHeight="1" x14ac:dyDescent="0.25"/>
    <row r="515" s="2" customFormat="1" ht="27.75" customHeight="1" x14ac:dyDescent="0.25"/>
    <row r="516" s="2" customFormat="1" ht="27.75" customHeight="1" x14ac:dyDescent="0.25"/>
    <row r="517" s="2" customFormat="1" ht="27.75" customHeight="1" x14ac:dyDescent="0.25"/>
    <row r="518" s="2" customFormat="1" ht="27.75" customHeight="1" x14ac:dyDescent="0.25"/>
    <row r="519" s="2" customFormat="1" ht="27.75" customHeight="1" x14ac:dyDescent="0.25"/>
    <row r="520" s="2" customFormat="1" ht="27.75" customHeight="1" x14ac:dyDescent="0.25"/>
    <row r="521" s="2" customFormat="1" ht="27.75" customHeight="1" x14ac:dyDescent="0.25"/>
    <row r="522" s="2" customFormat="1" ht="27.75" customHeight="1" x14ac:dyDescent="0.25"/>
    <row r="523" s="2" customFormat="1" ht="27.75" customHeight="1" x14ac:dyDescent="0.25"/>
    <row r="524" s="2" customFormat="1" ht="27.75" customHeight="1" x14ac:dyDescent="0.25"/>
    <row r="525" s="2" customFormat="1" ht="27.75" customHeight="1" x14ac:dyDescent="0.25"/>
    <row r="526" s="2" customFormat="1" ht="27.75" customHeight="1" x14ac:dyDescent="0.25"/>
    <row r="527" s="2" customFormat="1" ht="27.75" customHeight="1" x14ac:dyDescent="0.25"/>
    <row r="528" s="2" customFormat="1" ht="27.75" customHeight="1" x14ac:dyDescent="0.25"/>
    <row r="529" s="2" customFormat="1" ht="27.75" customHeight="1" x14ac:dyDescent="0.25"/>
    <row r="530" s="2" customFormat="1" ht="27.75" customHeight="1" x14ac:dyDescent="0.25"/>
    <row r="531" s="2" customFormat="1" ht="27.75" customHeight="1" x14ac:dyDescent="0.25"/>
    <row r="532" s="2" customFormat="1" ht="27.75" customHeight="1" x14ac:dyDescent="0.25"/>
    <row r="533" s="2" customFormat="1" ht="27.75" customHeight="1" x14ac:dyDescent="0.25"/>
    <row r="534" s="2" customFormat="1" ht="27.75" customHeight="1" x14ac:dyDescent="0.25"/>
    <row r="535" s="2" customFormat="1" ht="27.75" customHeight="1" x14ac:dyDescent="0.25"/>
    <row r="536" s="2" customFormat="1" ht="27.75" customHeight="1" x14ac:dyDescent="0.25"/>
    <row r="537" s="2" customFormat="1" ht="27.75" customHeight="1" x14ac:dyDescent="0.25"/>
    <row r="538" s="2" customFormat="1" ht="27.75" customHeight="1" x14ac:dyDescent="0.25"/>
    <row r="539" s="2" customFormat="1" ht="27.75" customHeight="1" x14ac:dyDescent="0.25"/>
    <row r="540" s="2" customFormat="1" ht="27.75" customHeight="1" x14ac:dyDescent="0.25"/>
    <row r="541" s="2" customFormat="1" ht="27.75" customHeight="1" x14ac:dyDescent="0.25"/>
    <row r="542" s="2" customFormat="1" ht="27.75" customHeight="1" x14ac:dyDescent="0.25"/>
    <row r="543" s="2" customFormat="1" ht="27.75" customHeight="1" x14ac:dyDescent="0.25"/>
    <row r="544" s="2" customFormat="1" ht="27.75" customHeight="1" x14ac:dyDescent="0.25"/>
    <row r="545" s="2" customFormat="1" ht="27.75" customHeight="1" x14ac:dyDescent="0.25"/>
  </sheetData>
  <autoFilter ref="A3:Q44" xr:uid="{5E8330BB-28EE-4D19-A3B7-0FB7B91864ED}"/>
  <mergeCells count="9">
    <mergeCell ref="A1:P1"/>
    <mergeCell ref="M2:P2"/>
    <mergeCell ref="X2:AA2"/>
    <mergeCell ref="A42:P43"/>
    <mergeCell ref="A44:B44"/>
    <mergeCell ref="C44:F44"/>
    <mergeCell ref="G44:J44"/>
    <mergeCell ref="K44:M44"/>
    <mergeCell ref="O44:P44"/>
  </mergeCells>
  <phoneticPr fontId="4" type="noConversion"/>
  <conditionalFormatting sqref="D1:D1048576">
    <cfRule type="duplicateValues" dxfId="1" priority="1"/>
  </conditionalFormatting>
  <pageMargins left="0.75" right="0.75" top="1" bottom="1" header="0.5" footer="0.5"/>
  <pageSetup paperSize="9" scale="1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A7E4C-6E50-486E-94E7-9BCAC3D243AC}">
  <sheetPr>
    <pageSetUpPr fitToPage="1"/>
  </sheetPr>
  <dimension ref="A1:T47"/>
  <sheetViews>
    <sheetView tabSelected="1" topLeftCell="A28" zoomScale="80" zoomScaleNormal="80" workbookViewId="0">
      <selection activeCell="U46" sqref="A46:XFD46"/>
    </sheetView>
  </sheetViews>
  <sheetFormatPr defaultColWidth="10" defaultRowHeight="27.75" customHeight="1" x14ac:dyDescent="0.25"/>
  <cols>
    <col min="1" max="1" width="6.109375" style="1" bestFit="1" customWidth="1"/>
    <col min="2" max="2" width="24" style="40" customWidth="1"/>
    <col min="3" max="3" width="29.6640625" style="40" customWidth="1"/>
    <col min="4" max="4" width="6" style="40" customWidth="1"/>
    <col min="5" max="5" width="6.109375" style="1" customWidth="1"/>
    <col min="6" max="6" width="11.77734375" style="1" customWidth="1"/>
    <col min="7" max="7" width="9.44140625" style="1" customWidth="1"/>
    <col min="8" max="8" width="12.44140625" style="1" customWidth="1"/>
    <col min="9" max="9" width="7.109375" style="1" customWidth="1"/>
    <col min="10" max="10" width="11.6640625" style="1" customWidth="1"/>
    <col min="11" max="11" width="9.88671875" style="1" customWidth="1"/>
    <col min="12" max="13" width="10.44140625" style="1" customWidth="1"/>
    <col min="14" max="14" width="15.33203125" style="1" customWidth="1"/>
    <col min="15" max="15" width="7.109375" style="1" customWidth="1"/>
    <col min="16" max="16" width="10.44140625" style="1" customWidth="1"/>
    <col min="17" max="17" width="10" style="1" bestFit="1" customWidth="1"/>
    <col min="18" max="18" width="12" style="1" customWidth="1"/>
    <col min="19" max="19" width="25.33203125" style="1" customWidth="1"/>
    <col min="20" max="20" width="13" style="1" customWidth="1"/>
    <col min="21" max="21" width="6.77734375" style="1" customWidth="1"/>
    <col min="22" max="260" width="10" style="1"/>
    <col min="261" max="261" width="6.109375" style="1" bestFit="1" customWidth="1"/>
    <col min="262" max="262" width="15.77734375" style="1" customWidth="1"/>
    <col min="263" max="263" width="27.77734375" style="1" bestFit="1" customWidth="1"/>
    <col min="264" max="264" width="6.109375" style="1" customWidth="1"/>
    <col min="265" max="266" width="7.88671875" style="1" customWidth="1"/>
    <col min="267" max="267" width="5.6640625" style="1" customWidth="1"/>
    <col min="268" max="268" width="11.6640625" style="1" customWidth="1"/>
    <col min="269" max="269" width="9.88671875" style="1" customWidth="1"/>
    <col min="270" max="271" width="10.44140625" style="1" customWidth="1"/>
    <col min="272" max="272" width="7.109375" style="1" customWidth="1"/>
    <col min="273" max="273" width="10.44140625" style="1" customWidth="1"/>
    <col min="274" max="274" width="10" style="1"/>
    <col min="275" max="275" width="32.109375" style="1" customWidth="1"/>
    <col min="276" max="276" width="13" style="1" customWidth="1"/>
    <col min="277" max="277" width="6.77734375" style="1" customWidth="1"/>
    <col min="278" max="516" width="10" style="1"/>
    <col min="517" max="517" width="6.109375" style="1" bestFit="1" customWidth="1"/>
    <col min="518" max="518" width="15.77734375" style="1" customWidth="1"/>
    <col min="519" max="519" width="27.77734375" style="1" bestFit="1" customWidth="1"/>
    <col min="520" max="520" width="6.109375" style="1" customWidth="1"/>
    <col min="521" max="522" width="7.88671875" style="1" customWidth="1"/>
    <col min="523" max="523" width="5.6640625" style="1" customWidth="1"/>
    <col min="524" max="524" width="11.6640625" style="1" customWidth="1"/>
    <col min="525" max="525" width="9.88671875" style="1" customWidth="1"/>
    <col min="526" max="527" width="10.44140625" style="1" customWidth="1"/>
    <col min="528" max="528" width="7.109375" style="1" customWidth="1"/>
    <col min="529" max="529" width="10.44140625" style="1" customWidth="1"/>
    <col min="530" max="530" width="10" style="1"/>
    <col min="531" max="531" width="32.109375" style="1" customWidth="1"/>
    <col min="532" max="532" width="13" style="1" customWidth="1"/>
    <col min="533" max="533" width="6.77734375" style="1" customWidth="1"/>
    <col min="534" max="772" width="10" style="1"/>
    <col min="773" max="773" width="6.109375" style="1" bestFit="1" customWidth="1"/>
    <col min="774" max="774" width="15.77734375" style="1" customWidth="1"/>
    <col min="775" max="775" width="27.77734375" style="1" bestFit="1" customWidth="1"/>
    <col min="776" max="776" width="6.109375" style="1" customWidth="1"/>
    <col min="777" max="778" width="7.88671875" style="1" customWidth="1"/>
    <col min="779" max="779" width="5.6640625" style="1" customWidth="1"/>
    <col min="780" max="780" width="11.6640625" style="1" customWidth="1"/>
    <col min="781" max="781" width="9.88671875" style="1" customWidth="1"/>
    <col min="782" max="783" width="10.44140625" style="1" customWidth="1"/>
    <col min="784" max="784" width="7.109375" style="1" customWidth="1"/>
    <col min="785" max="785" width="10.44140625" style="1" customWidth="1"/>
    <col min="786" max="786" width="10" style="1"/>
    <col min="787" max="787" width="32.109375" style="1" customWidth="1"/>
    <col min="788" max="788" width="13" style="1" customWidth="1"/>
    <col min="789" max="789" width="6.77734375" style="1" customWidth="1"/>
    <col min="790" max="1028" width="10" style="1"/>
    <col min="1029" max="1029" width="6.109375" style="1" bestFit="1" customWidth="1"/>
    <col min="1030" max="1030" width="15.77734375" style="1" customWidth="1"/>
    <col min="1031" max="1031" width="27.77734375" style="1" bestFit="1" customWidth="1"/>
    <col min="1032" max="1032" width="6.109375" style="1" customWidth="1"/>
    <col min="1033" max="1034" width="7.88671875" style="1" customWidth="1"/>
    <col min="1035" max="1035" width="5.6640625" style="1" customWidth="1"/>
    <col min="1036" max="1036" width="11.6640625" style="1" customWidth="1"/>
    <col min="1037" max="1037" width="9.88671875" style="1" customWidth="1"/>
    <col min="1038" max="1039" width="10.44140625" style="1" customWidth="1"/>
    <col min="1040" max="1040" width="7.109375" style="1" customWidth="1"/>
    <col min="1041" max="1041" width="10.44140625" style="1" customWidth="1"/>
    <col min="1042" max="1042" width="10" style="1"/>
    <col min="1043" max="1043" width="32.109375" style="1" customWidth="1"/>
    <col min="1044" max="1044" width="13" style="1" customWidth="1"/>
    <col min="1045" max="1045" width="6.77734375" style="1" customWidth="1"/>
    <col min="1046" max="1284" width="10" style="1"/>
    <col min="1285" max="1285" width="6.109375" style="1" bestFit="1" customWidth="1"/>
    <col min="1286" max="1286" width="15.77734375" style="1" customWidth="1"/>
    <col min="1287" max="1287" width="27.77734375" style="1" bestFit="1" customWidth="1"/>
    <col min="1288" max="1288" width="6.109375" style="1" customWidth="1"/>
    <col min="1289" max="1290" width="7.88671875" style="1" customWidth="1"/>
    <col min="1291" max="1291" width="5.6640625" style="1" customWidth="1"/>
    <col min="1292" max="1292" width="11.6640625" style="1" customWidth="1"/>
    <col min="1293" max="1293" width="9.88671875" style="1" customWidth="1"/>
    <col min="1294" max="1295" width="10.44140625" style="1" customWidth="1"/>
    <col min="1296" max="1296" width="7.109375" style="1" customWidth="1"/>
    <col min="1297" max="1297" width="10.44140625" style="1" customWidth="1"/>
    <col min="1298" max="1298" width="10" style="1"/>
    <col min="1299" max="1299" width="32.109375" style="1" customWidth="1"/>
    <col min="1300" max="1300" width="13" style="1" customWidth="1"/>
    <col min="1301" max="1301" width="6.77734375" style="1" customWidth="1"/>
    <col min="1302" max="1540" width="10" style="1"/>
    <col min="1541" max="1541" width="6.109375" style="1" bestFit="1" customWidth="1"/>
    <col min="1542" max="1542" width="15.77734375" style="1" customWidth="1"/>
    <col min="1543" max="1543" width="27.77734375" style="1" bestFit="1" customWidth="1"/>
    <col min="1544" max="1544" width="6.109375" style="1" customWidth="1"/>
    <col min="1545" max="1546" width="7.88671875" style="1" customWidth="1"/>
    <col min="1547" max="1547" width="5.6640625" style="1" customWidth="1"/>
    <col min="1548" max="1548" width="11.6640625" style="1" customWidth="1"/>
    <col min="1549" max="1549" width="9.88671875" style="1" customWidth="1"/>
    <col min="1550" max="1551" width="10.44140625" style="1" customWidth="1"/>
    <col min="1552" max="1552" width="7.109375" style="1" customWidth="1"/>
    <col min="1553" max="1553" width="10.44140625" style="1" customWidth="1"/>
    <col min="1554" max="1554" width="10" style="1"/>
    <col min="1555" max="1555" width="32.109375" style="1" customWidth="1"/>
    <col min="1556" max="1556" width="13" style="1" customWidth="1"/>
    <col min="1557" max="1557" width="6.77734375" style="1" customWidth="1"/>
    <col min="1558" max="1796" width="10" style="1"/>
    <col min="1797" max="1797" width="6.109375" style="1" bestFit="1" customWidth="1"/>
    <col min="1798" max="1798" width="15.77734375" style="1" customWidth="1"/>
    <col min="1799" max="1799" width="27.77734375" style="1" bestFit="1" customWidth="1"/>
    <col min="1800" max="1800" width="6.109375" style="1" customWidth="1"/>
    <col min="1801" max="1802" width="7.88671875" style="1" customWidth="1"/>
    <col min="1803" max="1803" width="5.6640625" style="1" customWidth="1"/>
    <col min="1804" max="1804" width="11.6640625" style="1" customWidth="1"/>
    <col min="1805" max="1805" width="9.88671875" style="1" customWidth="1"/>
    <col min="1806" max="1807" width="10.44140625" style="1" customWidth="1"/>
    <col min="1808" max="1808" width="7.109375" style="1" customWidth="1"/>
    <col min="1809" max="1809" width="10.44140625" style="1" customWidth="1"/>
    <col min="1810" max="1810" width="10" style="1"/>
    <col min="1811" max="1811" width="32.109375" style="1" customWidth="1"/>
    <col min="1812" max="1812" width="13" style="1" customWidth="1"/>
    <col min="1813" max="1813" width="6.77734375" style="1" customWidth="1"/>
    <col min="1814" max="2052" width="10" style="1"/>
    <col min="2053" max="2053" width="6.109375" style="1" bestFit="1" customWidth="1"/>
    <col min="2054" max="2054" width="15.77734375" style="1" customWidth="1"/>
    <col min="2055" max="2055" width="27.77734375" style="1" bestFit="1" customWidth="1"/>
    <col min="2056" max="2056" width="6.109375" style="1" customWidth="1"/>
    <col min="2057" max="2058" width="7.88671875" style="1" customWidth="1"/>
    <col min="2059" max="2059" width="5.6640625" style="1" customWidth="1"/>
    <col min="2060" max="2060" width="11.6640625" style="1" customWidth="1"/>
    <col min="2061" max="2061" width="9.88671875" style="1" customWidth="1"/>
    <col min="2062" max="2063" width="10.44140625" style="1" customWidth="1"/>
    <col min="2064" max="2064" width="7.109375" style="1" customWidth="1"/>
    <col min="2065" max="2065" width="10.44140625" style="1" customWidth="1"/>
    <col min="2066" max="2066" width="10" style="1"/>
    <col min="2067" max="2067" width="32.109375" style="1" customWidth="1"/>
    <col min="2068" max="2068" width="13" style="1" customWidth="1"/>
    <col min="2069" max="2069" width="6.77734375" style="1" customWidth="1"/>
    <col min="2070" max="2308" width="10" style="1"/>
    <col min="2309" max="2309" width="6.109375" style="1" bestFit="1" customWidth="1"/>
    <col min="2310" max="2310" width="15.77734375" style="1" customWidth="1"/>
    <col min="2311" max="2311" width="27.77734375" style="1" bestFit="1" customWidth="1"/>
    <col min="2312" max="2312" width="6.109375" style="1" customWidth="1"/>
    <col min="2313" max="2314" width="7.88671875" style="1" customWidth="1"/>
    <col min="2315" max="2315" width="5.6640625" style="1" customWidth="1"/>
    <col min="2316" max="2316" width="11.6640625" style="1" customWidth="1"/>
    <col min="2317" max="2317" width="9.88671875" style="1" customWidth="1"/>
    <col min="2318" max="2319" width="10.44140625" style="1" customWidth="1"/>
    <col min="2320" max="2320" width="7.109375" style="1" customWidth="1"/>
    <col min="2321" max="2321" width="10.44140625" style="1" customWidth="1"/>
    <col min="2322" max="2322" width="10" style="1"/>
    <col min="2323" max="2323" width="32.109375" style="1" customWidth="1"/>
    <col min="2324" max="2324" width="13" style="1" customWidth="1"/>
    <col min="2325" max="2325" width="6.77734375" style="1" customWidth="1"/>
    <col min="2326" max="2564" width="10" style="1"/>
    <col min="2565" max="2565" width="6.109375" style="1" bestFit="1" customWidth="1"/>
    <col min="2566" max="2566" width="15.77734375" style="1" customWidth="1"/>
    <col min="2567" max="2567" width="27.77734375" style="1" bestFit="1" customWidth="1"/>
    <col min="2568" max="2568" width="6.109375" style="1" customWidth="1"/>
    <col min="2569" max="2570" width="7.88671875" style="1" customWidth="1"/>
    <col min="2571" max="2571" width="5.6640625" style="1" customWidth="1"/>
    <col min="2572" max="2572" width="11.6640625" style="1" customWidth="1"/>
    <col min="2573" max="2573" width="9.88671875" style="1" customWidth="1"/>
    <col min="2574" max="2575" width="10.44140625" style="1" customWidth="1"/>
    <col min="2576" max="2576" width="7.109375" style="1" customWidth="1"/>
    <col min="2577" max="2577" width="10.44140625" style="1" customWidth="1"/>
    <col min="2578" max="2578" width="10" style="1"/>
    <col min="2579" max="2579" width="32.109375" style="1" customWidth="1"/>
    <col min="2580" max="2580" width="13" style="1" customWidth="1"/>
    <col min="2581" max="2581" width="6.77734375" style="1" customWidth="1"/>
    <col min="2582" max="2820" width="10" style="1"/>
    <col min="2821" max="2821" width="6.109375" style="1" bestFit="1" customWidth="1"/>
    <col min="2822" max="2822" width="15.77734375" style="1" customWidth="1"/>
    <col min="2823" max="2823" width="27.77734375" style="1" bestFit="1" customWidth="1"/>
    <col min="2824" max="2824" width="6.109375" style="1" customWidth="1"/>
    <col min="2825" max="2826" width="7.88671875" style="1" customWidth="1"/>
    <col min="2827" max="2827" width="5.6640625" style="1" customWidth="1"/>
    <col min="2828" max="2828" width="11.6640625" style="1" customWidth="1"/>
    <col min="2829" max="2829" width="9.88671875" style="1" customWidth="1"/>
    <col min="2830" max="2831" width="10.44140625" style="1" customWidth="1"/>
    <col min="2832" max="2832" width="7.109375" style="1" customWidth="1"/>
    <col min="2833" max="2833" width="10.44140625" style="1" customWidth="1"/>
    <col min="2834" max="2834" width="10" style="1"/>
    <col min="2835" max="2835" width="32.109375" style="1" customWidth="1"/>
    <col min="2836" max="2836" width="13" style="1" customWidth="1"/>
    <col min="2837" max="2837" width="6.77734375" style="1" customWidth="1"/>
    <col min="2838" max="3076" width="10" style="1"/>
    <col min="3077" max="3077" width="6.109375" style="1" bestFit="1" customWidth="1"/>
    <col min="3078" max="3078" width="15.77734375" style="1" customWidth="1"/>
    <col min="3079" max="3079" width="27.77734375" style="1" bestFit="1" customWidth="1"/>
    <col min="3080" max="3080" width="6.109375" style="1" customWidth="1"/>
    <col min="3081" max="3082" width="7.88671875" style="1" customWidth="1"/>
    <col min="3083" max="3083" width="5.6640625" style="1" customWidth="1"/>
    <col min="3084" max="3084" width="11.6640625" style="1" customWidth="1"/>
    <col min="3085" max="3085" width="9.88671875" style="1" customWidth="1"/>
    <col min="3086" max="3087" width="10.44140625" style="1" customWidth="1"/>
    <col min="3088" max="3088" width="7.109375" style="1" customWidth="1"/>
    <col min="3089" max="3089" width="10.44140625" style="1" customWidth="1"/>
    <col min="3090" max="3090" width="10" style="1"/>
    <col min="3091" max="3091" width="32.109375" style="1" customWidth="1"/>
    <col min="3092" max="3092" width="13" style="1" customWidth="1"/>
    <col min="3093" max="3093" width="6.77734375" style="1" customWidth="1"/>
    <col min="3094" max="3332" width="10" style="1"/>
    <col min="3333" max="3333" width="6.109375" style="1" bestFit="1" customWidth="1"/>
    <col min="3334" max="3334" width="15.77734375" style="1" customWidth="1"/>
    <col min="3335" max="3335" width="27.77734375" style="1" bestFit="1" customWidth="1"/>
    <col min="3336" max="3336" width="6.109375" style="1" customWidth="1"/>
    <col min="3337" max="3338" width="7.88671875" style="1" customWidth="1"/>
    <col min="3339" max="3339" width="5.6640625" style="1" customWidth="1"/>
    <col min="3340" max="3340" width="11.6640625" style="1" customWidth="1"/>
    <col min="3341" max="3341" width="9.88671875" style="1" customWidth="1"/>
    <col min="3342" max="3343" width="10.44140625" style="1" customWidth="1"/>
    <col min="3344" max="3344" width="7.109375" style="1" customWidth="1"/>
    <col min="3345" max="3345" width="10.44140625" style="1" customWidth="1"/>
    <col min="3346" max="3346" width="10" style="1"/>
    <col min="3347" max="3347" width="32.109375" style="1" customWidth="1"/>
    <col min="3348" max="3348" width="13" style="1" customWidth="1"/>
    <col min="3349" max="3349" width="6.77734375" style="1" customWidth="1"/>
    <col min="3350" max="3588" width="10" style="1"/>
    <col min="3589" max="3589" width="6.109375" style="1" bestFit="1" customWidth="1"/>
    <col min="3590" max="3590" width="15.77734375" style="1" customWidth="1"/>
    <col min="3591" max="3591" width="27.77734375" style="1" bestFit="1" customWidth="1"/>
    <col min="3592" max="3592" width="6.109375" style="1" customWidth="1"/>
    <col min="3593" max="3594" width="7.88671875" style="1" customWidth="1"/>
    <col min="3595" max="3595" width="5.6640625" style="1" customWidth="1"/>
    <col min="3596" max="3596" width="11.6640625" style="1" customWidth="1"/>
    <col min="3597" max="3597" width="9.88671875" style="1" customWidth="1"/>
    <col min="3598" max="3599" width="10.44140625" style="1" customWidth="1"/>
    <col min="3600" max="3600" width="7.109375" style="1" customWidth="1"/>
    <col min="3601" max="3601" width="10.44140625" style="1" customWidth="1"/>
    <col min="3602" max="3602" width="10" style="1"/>
    <col min="3603" max="3603" width="32.109375" style="1" customWidth="1"/>
    <col min="3604" max="3604" width="13" style="1" customWidth="1"/>
    <col min="3605" max="3605" width="6.77734375" style="1" customWidth="1"/>
    <col min="3606" max="3844" width="10" style="1"/>
    <col min="3845" max="3845" width="6.109375" style="1" bestFit="1" customWidth="1"/>
    <col min="3846" max="3846" width="15.77734375" style="1" customWidth="1"/>
    <col min="3847" max="3847" width="27.77734375" style="1" bestFit="1" customWidth="1"/>
    <col min="3848" max="3848" width="6.109375" style="1" customWidth="1"/>
    <col min="3849" max="3850" width="7.88671875" style="1" customWidth="1"/>
    <col min="3851" max="3851" width="5.6640625" style="1" customWidth="1"/>
    <col min="3852" max="3852" width="11.6640625" style="1" customWidth="1"/>
    <col min="3853" max="3853" width="9.88671875" style="1" customWidth="1"/>
    <col min="3854" max="3855" width="10.44140625" style="1" customWidth="1"/>
    <col min="3856" max="3856" width="7.109375" style="1" customWidth="1"/>
    <col min="3857" max="3857" width="10.44140625" style="1" customWidth="1"/>
    <col min="3858" max="3858" width="10" style="1"/>
    <col min="3859" max="3859" width="32.109375" style="1" customWidth="1"/>
    <col min="3860" max="3860" width="13" style="1" customWidth="1"/>
    <col min="3861" max="3861" width="6.77734375" style="1" customWidth="1"/>
    <col min="3862" max="4100" width="10" style="1"/>
    <col min="4101" max="4101" width="6.109375" style="1" bestFit="1" customWidth="1"/>
    <col min="4102" max="4102" width="15.77734375" style="1" customWidth="1"/>
    <col min="4103" max="4103" width="27.77734375" style="1" bestFit="1" customWidth="1"/>
    <col min="4104" max="4104" width="6.109375" style="1" customWidth="1"/>
    <col min="4105" max="4106" width="7.88671875" style="1" customWidth="1"/>
    <col min="4107" max="4107" width="5.6640625" style="1" customWidth="1"/>
    <col min="4108" max="4108" width="11.6640625" style="1" customWidth="1"/>
    <col min="4109" max="4109" width="9.88671875" style="1" customWidth="1"/>
    <col min="4110" max="4111" width="10.44140625" style="1" customWidth="1"/>
    <col min="4112" max="4112" width="7.109375" style="1" customWidth="1"/>
    <col min="4113" max="4113" width="10.44140625" style="1" customWidth="1"/>
    <col min="4114" max="4114" width="10" style="1"/>
    <col min="4115" max="4115" width="32.109375" style="1" customWidth="1"/>
    <col min="4116" max="4116" width="13" style="1" customWidth="1"/>
    <col min="4117" max="4117" width="6.77734375" style="1" customWidth="1"/>
    <col min="4118" max="4356" width="10" style="1"/>
    <col min="4357" max="4357" width="6.109375" style="1" bestFit="1" customWidth="1"/>
    <col min="4358" max="4358" width="15.77734375" style="1" customWidth="1"/>
    <col min="4359" max="4359" width="27.77734375" style="1" bestFit="1" customWidth="1"/>
    <col min="4360" max="4360" width="6.109375" style="1" customWidth="1"/>
    <col min="4361" max="4362" width="7.88671875" style="1" customWidth="1"/>
    <col min="4363" max="4363" width="5.6640625" style="1" customWidth="1"/>
    <col min="4364" max="4364" width="11.6640625" style="1" customWidth="1"/>
    <col min="4365" max="4365" width="9.88671875" style="1" customWidth="1"/>
    <col min="4366" max="4367" width="10.44140625" style="1" customWidth="1"/>
    <col min="4368" max="4368" width="7.109375" style="1" customWidth="1"/>
    <col min="4369" max="4369" width="10.44140625" style="1" customWidth="1"/>
    <col min="4370" max="4370" width="10" style="1"/>
    <col min="4371" max="4371" width="32.109375" style="1" customWidth="1"/>
    <col min="4372" max="4372" width="13" style="1" customWidth="1"/>
    <col min="4373" max="4373" width="6.77734375" style="1" customWidth="1"/>
    <col min="4374" max="4612" width="10" style="1"/>
    <col min="4613" max="4613" width="6.109375" style="1" bestFit="1" customWidth="1"/>
    <col min="4614" max="4614" width="15.77734375" style="1" customWidth="1"/>
    <col min="4615" max="4615" width="27.77734375" style="1" bestFit="1" customWidth="1"/>
    <col min="4616" max="4616" width="6.109375" style="1" customWidth="1"/>
    <col min="4617" max="4618" width="7.88671875" style="1" customWidth="1"/>
    <col min="4619" max="4619" width="5.6640625" style="1" customWidth="1"/>
    <col min="4620" max="4620" width="11.6640625" style="1" customWidth="1"/>
    <col min="4621" max="4621" width="9.88671875" style="1" customWidth="1"/>
    <col min="4622" max="4623" width="10.44140625" style="1" customWidth="1"/>
    <col min="4624" max="4624" width="7.109375" style="1" customWidth="1"/>
    <col min="4625" max="4625" width="10.44140625" style="1" customWidth="1"/>
    <col min="4626" max="4626" width="10" style="1"/>
    <col min="4627" max="4627" width="32.109375" style="1" customWidth="1"/>
    <col min="4628" max="4628" width="13" style="1" customWidth="1"/>
    <col min="4629" max="4629" width="6.77734375" style="1" customWidth="1"/>
    <col min="4630" max="4868" width="10" style="1"/>
    <col min="4869" max="4869" width="6.109375" style="1" bestFit="1" customWidth="1"/>
    <col min="4870" max="4870" width="15.77734375" style="1" customWidth="1"/>
    <col min="4871" max="4871" width="27.77734375" style="1" bestFit="1" customWidth="1"/>
    <col min="4872" max="4872" width="6.109375" style="1" customWidth="1"/>
    <col min="4873" max="4874" width="7.88671875" style="1" customWidth="1"/>
    <col min="4875" max="4875" width="5.6640625" style="1" customWidth="1"/>
    <col min="4876" max="4876" width="11.6640625" style="1" customWidth="1"/>
    <col min="4877" max="4877" width="9.88671875" style="1" customWidth="1"/>
    <col min="4878" max="4879" width="10.44140625" style="1" customWidth="1"/>
    <col min="4880" max="4880" width="7.109375" style="1" customWidth="1"/>
    <col min="4881" max="4881" width="10.44140625" style="1" customWidth="1"/>
    <col min="4882" max="4882" width="10" style="1"/>
    <col min="4883" max="4883" width="32.109375" style="1" customWidth="1"/>
    <col min="4884" max="4884" width="13" style="1" customWidth="1"/>
    <col min="4885" max="4885" width="6.77734375" style="1" customWidth="1"/>
    <col min="4886" max="5124" width="10" style="1"/>
    <col min="5125" max="5125" width="6.109375" style="1" bestFit="1" customWidth="1"/>
    <col min="5126" max="5126" width="15.77734375" style="1" customWidth="1"/>
    <col min="5127" max="5127" width="27.77734375" style="1" bestFit="1" customWidth="1"/>
    <col min="5128" max="5128" width="6.109375" style="1" customWidth="1"/>
    <col min="5129" max="5130" width="7.88671875" style="1" customWidth="1"/>
    <col min="5131" max="5131" width="5.6640625" style="1" customWidth="1"/>
    <col min="5132" max="5132" width="11.6640625" style="1" customWidth="1"/>
    <col min="5133" max="5133" width="9.88671875" style="1" customWidth="1"/>
    <col min="5134" max="5135" width="10.44140625" style="1" customWidth="1"/>
    <col min="5136" max="5136" width="7.109375" style="1" customWidth="1"/>
    <col min="5137" max="5137" width="10.44140625" style="1" customWidth="1"/>
    <col min="5138" max="5138" width="10" style="1"/>
    <col min="5139" max="5139" width="32.109375" style="1" customWidth="1"/>
    <col min="5140" max="5140" width="13" style="1" customWidth="1"/>
    <col min="5141" max="5141" width="6.77734375" style="1" customWidth="1"/>
    <col min="5142" max="5380" width="10" style="1"/>
    <col min="5381" max="5381" width="6.109375" style="1" bestFit="1" customWidth="1"/>
    <col min="5382" max="5382" width="15.77734375" style="1" customWidth="1"/>
    <col min="5383" max="5383" width="27.77734375" style="1" bestFit="1" customWidth="1"/>
    <col min="5384" max="5384" width="6.109375" style="1" customWidth="1"/>
    <col min="5385" max="5386" width="7.88671875" style="1" customWidth="1"/>
    <col min="5387" max="5387" width="5.6640625" style="1" customWidth="1"/>
    <col min="5388" max="5388" width="11.6640625" style="1" customWidth="1"/>
    <col min="5389" max="5389" width="9.88671875" style="1" customWidth="1"/>
    <col min="5390" max="5391" width="10.44140625" style="1" customWidth="1"/>
    <col min="5392" max="5392" width="7.109375" style="1" customWidth="1"/>
    <col min="5393" max="5393" width="10.44140625" style="1" customWidth="1"/>
    <col min="5394" max="5394" width="10" style="1"/>
    <col min="5395" max="5395" width="32.109375" style="1" customWidth="1"/>
    <col min="5396" max="5396" width="13" style="1" customWidth="1"/>
    <col min="5397" max="5397" width="6.77734375" style="1" customWidth="1"/>
    <col min="5398" max="5636" width="10" style="1"/>
    <col min="5637" max="5637" width="6.109375" style="1" bestFit="1" customWidth="1"/>
    <col min="5638" max="5638" width="15.77734375" style="1" customWidth="1"/>
    <col min="5639" max="5639" width="27.77734375" style="1" bestFit="1" customWidth="1"/>
    <col min="5640" max="5640" width="6.109375" style="1" customWidth="1"/>
    <col min="5641" max="5642" width="7.88671875" style="1" customWidth="1"/>
    <col min="5643" max="5643" width="5.6640625" style="1" customWidth="1"/>
    <col min="5644" max="5644" width="11.6640625" style="1" customWidth="1"/>
    <col min="5645" max="5645" width="9.88671875" style="1" customWidth="1"/>
    <col min="5646" max="5647" width="10.44140625" style="1" customWidth="1"/>
    <col min="5648" max="5648" width="7.109375" style="1" customWidth="1"/>
    <col min="5649" max="5649" width="10.44140625" style="1" customWidth="1"/>
    <col min="5650" max="5650" width="10" style="1"/>
    <col min="5651" max="5651" width="32.109375" style="1" customWidth="1"/>
    <col min="5652" max="5652" width="13" style="1" customWidth="1"/>
    <col min="5653" max="5653" width="6.77734375" style="1" customWidth="1"/>
    <col min="5654" max="5892" width="10" style="1"/>
    <col min="5893" max="5893" width="6.109375" style="1" bestFit="1" customWidth="1"/>
    <col min="5894" max="5894" width="15.77734375" style="1" customWidth="1"/>
    <col min="5895" max="5895" width="27.77734375" style="1" bestFit="1" customWidth="1"/>
    <col min="5896" max="5896" width="6.109375" style="1" customWidth="1"/>
    <col min="5897" max="5898" width="7.88671875" style="1" customWidth="1"/>
    <col min="5899" max="5899" width="5.6640625" style="1" customWidth="1"/>
    <col min="5900" max="5900" width="11.6640625" style="1" customWidth="1"/>
    <col min="5901" max="5901" width="9.88671875" style="1" customWidth="1"/>
    <col min="5902" max="5903" width="10.44140625" style="1" customWidth="1"/>
    <col min="5904" max="5904" width="7.109375" style="1" customWidth="1"/>
    <col min="5905" max="5905" width="10.44140625" style="1" customWidth="1"/>
    <col min="5906" max="5906" width="10" style="1"/>
    <col min="5907" max="5907" width="32.109375" style="1" customWidth="1"/>
    <col min="5908" max="5908" width="13" style="1" customWidth="1"/>
    <col min="5909" max="5909" width="6.77734375" style="1" customWidth="1"/>
    <col min="5910" max="6148" width="10" style="1"/>
    <col min="6149" max="6149" width="6.109375" style="1" bestFit="1" customWidth="1"/>
    <col min="6150" max="6150" width="15.77734375" style="1" customWidth="1"/>
    <col min="6151" max="6151" width="27.77734375" style="1" bestFit="1" customWidth="1"/>
    <col min="6152" max="6152" width="6.109375" style="1" customWidth="1"/>
    <col min="6153" max="6154" width="7.88671875" style="1" customWidth="1"/>
    <col min="6155" max="6155" width="5.6640625" style="1" customWidth="1"/>
    <col min="6156" max="6156" width="11.6640625" style="1" customWidth="1"/>
    <col min="6157" max="6157" width="9.88671875" style="1" customWidth="1"/>
    <col min="6158" max="6159" width="10.44140625" style="1" customWidth="1"/>
    <col min="6160" max="6160" width="7.109375" style="1" customWidth="1"/>
    <col min="6161" max="6161" width="10.44140625" style="1" customWidth="1"/>
    <col min="6162" max="6162" width="10" style="1"/>
    <col min="6163" max="6163" width="32.109375" style="1" customWidth="1"/>
    <col min="6164" max="6164" width="13" style="1" customWidth="1"/>
    <col min="6165" max="6165" width="6.77734375" style="1" customWidth="1"/>
    <col min="6166" max="6404" width="10" style="1"/>
    <col min="6405" max="6405" width="6.109375" style="1" bestFit="1" customWidth="1"/>
    <col min="6406" max="6406" width="15.77734375" style="1" customWidth="1"/>
    <col min="6407" max="6407" width="27.77734375" style="1" bestFit="1" customWidth="1"/>
    <col min="6408" max="6408" width="6.109375" style="1" customWidth="1"/>
    <col min="6409" max="6410" width="7.88671875" style="1" customWidth="1"/>
    <col min="6411" max="6411" width="5.6640625" style="1" customWidth="1"/>
    <col min="6412" max="6412" width="11.6640625" style="1" customWidth="1"/>
    <col min="6413" max="6413" width="9.88671875" style="1" customWidth="1"/>
    <col min="6414" max="6415" width="10.44140625" style="1" customWidth="1"/>
    <col min="6416" max="6416" width="7.109375" style="1" customWidth="1"/>
    <col min="6417" max="6417" width="10.44140625" style="1" customWidth="1"/>
    <col min="6418" max="6418" width="10" style="1"/>
    <col min="6419" max="6419" width="32.109375" style="1" customWidth="1"/>
    <col min="6420" max="6420" width="13" style="1" customWidth="1"/>
    <col min="6421" max="6421" width="6.77734375" style="1" customWidth="1"/>
    <col min="6422" max="6660" width="10" style="1"/>
    <col min="6661" max="6661" width="6.109375" style="1" bestFit="1" customWidth="1"/>
    <col min="6662" max="6662" width="15.77734375" style="1" customWidth="1"/>
    <col min="6663" max="6663" width="27.77734375" style="1" bestFit="1" customWidth="1"/>
    <col min="6664" max="6664" width="6.109375" style="1" customWidth="1"/>
    <col min="6665" max="6666" width="7.88671875" style="1" customWidth="1"/>
    <col min="6667" max="6667" width="5.6640625" style="1" customWidth="1"/>
    <col min="6668" max="6668" width="11.6640625" style="1" customWidth="1"/>
    <col min="6669" max="6669" width="9.88671875" style="1" customWidth="1"/>
    <col min="6670" max="6671" width="10.44140625" style="1" customWidth="1"/>
    <col min="6672" max="6672" width="7.109375" style="1" customWidth="1"/>
    <col min="6673" max="6673" width="10.44140625" style="1" customWidth="1"/>
    <col min="6674" max="6674" width="10" style="1"/>
    <col min="6675" max="6675" width="32.109375" style="1" customWidth="1"/>
    <col min="6676" max="6676" width="13" style="1" customWidth="1"/>
    <col min="6677" max="6677" width="6.77734375" style="1" customWidth="1"/>
    <col min="6678" max="6916" width="10" style="1"/>
    <col min="6917" max="6917" width="6.109375" style="1" bestFit="1" customWidth="1"/>
    <col min="6918" max="6918" width="15.77734375" style="1" customWidth="1"/>
    <col min="6919" max="6919" width="27.77734375" style="1" bestFit="1" customWidth="1"/>
    <col min="6920" max="6920" width="6.109375" style="1" customWidth="1"/>
    <col min="6921" max="6922" width="7.88671875" style="1" customWidth="1"/>
    <col min="6923" max="6923" width="5.6640625" style="1" customWidth="1"/>
    <col min="6924" max="6924" width="11.6640625" style="1" customWidth="1"/>
    <col min="6925" max="6925" width="9.88671875" style="1" customWidth="1"/>
    <col min="6926" max="6927" width="10.44140625" style="1" customWidth="1"/>
    <col min="6928" max="6928" width="7.109375" style="1" customWidth="1"/>
    <col min="6929" max="6929" width="10.44140625" style="1" customWidth="1"/>
    <col min="6930" max="6930" width="10" style="1"/>
    <col min="6931" max="6931" width="32.109375" style="1" customWidth="1"/>
    <col min="6932" max="6932" width="13" style="1" customWidth="1"/>
    <col min="6933" max="6933" width="6.77734375" style="1" customWidth="1"/>
    <col min="6934" max="7172" width="10" style="1"/>
    <col min="7173" max="7173" width="6.109375" style="1" bestFit="1" customWidth="1"/>
    <col min="7174" max="7174" width="15.77734375" style="1" customWidth="1"/>
    <col min="7175" max="7175" width="27.77734375" style="1" bestFit="1" customWidth="1"/>
    <col min="7176" max="7176" width="6.109375" style="1" customWidth="1"/>
    <col min="7177" max="7178" width="7.88671875" style="1" customWidth="1"/>
    <col min="7179" max="7179" width="5.6640625" style="1" customWidth="1"/>
    <col min="7180" max="7180" width="11.6640625" style="1" customWidth="1"/>
    <col min="7181" max="7181" width="9.88671875" style="1" customWidth="1"/>
    <col min="7182" max="7183" width="10.44140625" style="1" customWidth="1"/>
    <col min="7184" max="7184" width="7.109375" style="1" customWidth="1"/>
    <col min="7185" max="7185" width="10.44140625" style="1" customWidth="1"/>
    <col min="7186" max="7186" width="10" style="1"/>
    <col min="7187" max="7187" width="32.109375" style="1" customWidth="1"/>
    <col min="7188" max="7188" width="13" style="1" customWidth="1"/>
    <col min="7189" max="7189" width="6.77734375" style="1" customWidth="1"/>
    <col min="7190" max="7428" width="10" style="1"/>
    <col min="7429" max="7429" width="6.109375" style="1" bestFit="1" customWidth="1"/>
    <col min="7430" max="7430" width="15.77734375" style="1" customWidth="1"/>
    <col min="7431" max="7431" width="27.77734375" style="1" bestFit="1" customWidth="1"/>
    <col min="7432" max="7432" width="6.109375" style="1" customWidth="1"/>
    <col min="7433" max="7434" width="7.88671875" style="1" customWidth="1"/>
    <col min="7435" max="7435" width="5.6640625" style="1" customWidth="1"/>
    <col min="7436" max="7436" width="11.6640625" style="1" customWidth="1"/>
    <col min="7437" max="7437" width="9.88671875" style="1" customWidth="1"/>
    <col min="7438" max="7439" width="10.44140625" style="1" customWidth="1"/>
    <col min="7440" max="7440" width="7.109375" style="1" customWidth="1"/>
    <col min="7441" max="7441" width="10.44140625" style="1" customWidth="1"/>
    <col min="7442" max="7442" width="10" style="1"/>
    <col min="7443" max="7443" width="32.109375" style="1" customWidth="1"/>
    <col min="7444" max="7444" width="13" style="1" customWidth="1"/>
    <col min="7445" max="7445" width="6.77734375" style="1" customWidth="1"/>
    <col min="7446" max="7684" width="10" style="1"/>
    <col min="7685" max="7685" width="6.109375" style="1" bestFit="1" customWidth="1"/>
    <col min="7686" max="7686" width="15.77734375" style="1" customWidth="1"/>
    <col min="7687" max="7687" width="27.77734375" style="1" bestFit="1" customWidth="1"/>
    <col min="7688" max="7688" width="6.109375" style="1" customWidth="1"/>
    <col min="7689" max="7690" width="7.88671875" style="1" customWidth="1"/>
    <col min="7691" max="7691" width="5.6640625" style="1" customWidth="1"/>
    <col min="7692" max="7692" width="11.6640625" style="1" customWidth="1"/>
    <col min="7693" max="7693" width="9.88671875" style="1" customWidth="1"/>
    <col min="7694" max="7695" width="10.44140625" style="1" customWidth="1"/>
    <col min="7696" max="7696" width="7.109375" style="1" customWidth="1"/>
    <col min="7697" max="7697" width="10.44140625" style="1" customWidth="1"/>
    <col min="7698" max="7698" width="10" style="1"/>
    <col min="7699" max="7699" width="32.109375" style="1" customWidth="1"/>
    <col min="7700" max="7700" width="13" style="1" customWidth="1"/>
    <col min="7701" max="7701" width="6.77734375" style="1" customWidth="1"/>
    <col min="7702" max="7940" width="10" style="1"/>
    <col min="7941" max="7941" width="6.109375" style="1" bestFit="1" customWidth="1"/>
    <col min="7942" max="7942" width="15.77734375" style="1" customWidth="1"/>
    <col min="7943" max="7943" width="27.77734375" style="1" bestFit="1" customWidth="1"/>
    <col min="7944" max="7944" width="6.109375" style="1" customWidth="1"/>
    <col min="7945" max="7946" width="7.88671875" style="1" customWidth="1"/>
    <col min="7947" max="7947" width="5.6640625" style="1" customWidth="1"/>
    <col min="7948" max="7948" width="11.6640625" style="1" customWidth="1"/>
    <col min="7949" max="7949" width="9.88671875" style="1" customWidth="1"/>
    <col min="7950" max="7951" width="10.44140625" style="1" customWidth="1"/>
    <col min="7952" max="7952" width="7.109375" style="1" customWidth="1"/>
    <col min="7953" max="7953" width="10.44140625" style="1" customWidth="1"/>
    <col min="7954" max="7954" width="10" style="1"/>
    <col min="7955" max="7955" width="32.109375" style="1" customWidth="1"/>
    <col min="7956" max="7956" width="13" style="1" customWidth="1"/>
    <col min="7957" max="7957" width="6.77734375" style="1" customWidth="1"/>
    <col min="7958" max="8196" width="10" style="1"/>
    <col min="8197" max="8197" width="6.109375" style="1" bestFit="1" customWidth="1"/>
    <col min="8198" max="8198" width="15.77734375" style="1" customWidth="1"/>
    <col min="8199" max="8199" width="27.77734375" style="1" bestFit="1" customWidth="1"/>
    <col min="8200" max="8200" width="6.109375" style="1" customWidth="1"/>
    <col min="8201" max="8202" width="7.88671875" style="1" customWidth="1"/>
    <col min="8203" max="8203" width="5.6640625" style="1" customWidth="1"/>
    <col min="8204" max="8204" width="11.6640625" style="1" customWidth="1"/>
    <col min="8205" max="8205" width="9.88671875" style="1" customWidth="1"/>
    <col min="8206" max="8207" width="10.44140625" style="1" customWidth="1"/>
    <col min="8208" max="8208" width="7.109375" style="1" customWidth="1"/>
    <col min="8209" max="8209" width="10.44140625" style="1" customWidth="1"/>
    <col min="8210" max="8210" width="10" style="1"/>
    <col min="8211" max="8211" width="32.109375" style="1" customWidth="1"/>
    <col min="8212" max="8212" width="13" style="1" customWidth="1"/>
    <col min="8213" max="8213" width="6.77734375" style="1" customWidth="1"/>
    <col min="8214" max="8452" width="10" style="1"/>
    <col min="8453" max="8453" width="6.109375" style="1" bestFit="1" customWidth="1"/>
    <col min="8454" max="8454" width="15.77734375" style="1" customWidth="1"/>
    <col min="8455" max="8455" width="27.77734375" style="1" bestFit="1" customWidth="1"/>
    <col min="8456" max="8456" width="6.109375" style="1" customWidth="1"/>
    <col min="8457" max="8458" width="7.88671875" style="1" customWidth="1"/>
    <col min="8459" max="8459" width="5.6640625" style="1" customWidth="1"/>
    <col min="8460" max="8460" width="11.6640625" style="1" customWidth="1"/>
    <col min="8461" max="8461" width="9.88671875" style="1" customWidth="1"/>
    <col min="8462" max="8463" width="10.44140625" style="1" customWidth="1"/>
    <col min="8464" max="8464" width="7.109375" style="1" customWidth="1"/>
    <col min="8465" max="8465" width="10.44140625" style="1" customWidth="1"/>
    <col min="8466" max="8466" width="10" style="1"/>
    <col min="8467" max="8467" width="32.109375" style="1" customWidth="1"/>
    <col min="8468" max="8468" width="13" style="1" customWidth="1"/>
    <col min="8469" max="8469" width="6.77734375" style="1" customWidth="1"/>
    <col min="8470" max="8708" width="10" style="1"/>
    <col min="8709" max="8709" width="6.109375" style="1" bestFit="1" customWidth="1"/>
    <col min="8710" max="8710" width="15.77734375" style="1" customWidth="1"/>
    <col min="8711" max="8711" width="27.77734375" style="1" bestFit="1" customWidth="1"/>
    <col min="8712" max="8712" width="6.109375" style="1" customWidth="1"/>
    <col min="8713" max="8714" width="7.88671875" style="1" customWidth="1"/>
    <col min="8715" max="8715" width="5.6640625" style="1" customWidth="1"/>
    <col min="8716" max="8716" width="11.6640625" style="1" customWidth="1"/>
    <col min="8717" max="8717" width="9.88671875" style="1" customWidth="1"/>
    <col min="8718" max="8719" width="10.44140625" style="1" customWidth="1"/>
    <col min="8720" max="8720" width="7.109375" style="1" customWidth="1"/>
    <col min="8721" max="8721" width="10.44140625" style="1" customWidth="1"/>
    <col min="8722" max="8722" width="10" style="1"/>
    <col min="8723" max="8723" width="32.109375" style="1" customWidth="1"/>
    <col min="8724" max="8724" width="13" style="1" customWidth="1"/>
    <col min="8725" max="8725" width="6.77734375" style="1" customWidth="1"/>
    <col min="8726" max="8964" width="10" style="1"/>
    <col min="8965" max="8965" width="6.109375" style="1" bestFit="1" customWidth="1"/>
    <col min="8966" max="8966" width="15.77734375" style="1" customWidth="1"/>
    <col min="8967" max="8967" width="27.77734375" style="1" bestFit="1" customWidth="1"/>
    <col min="8968" max="8968" width="6.109375" style="1" customWidth="1"/>
    <col min="8969" max="8970" width="7.88671875" style="1" customWidth="1"/>
    <col min="8971" max="8971" width="5.6640625" style="1" customWidth="1"/>
    <col min="8972" max="8972" width="11.6640625" style="1" customWidth="1"/>
    <col min="8973" max="8973" width="9.88671875" style="1" customWidth="1"/>
    <col min="8974" max="8975" width="10.44140625" style="1" customWidth="1"/>
    <col min="8976" max="8976" width="7.109375" style="1" customWidth="1"/>
    <col min="8977" max="8977" width="10.44140625" style="1" customWidth="1"/>
    <col min="8978" max="8978" width="10" style="1"/>
    <col min="8979" max="8979" width="32.109375" style="1" customWidth="1"/>
    <col min="8980" max="8980" width="13" style="1" customWidth="1"/>
    <col min="8981" max="8981" width="6.77734375" style="1" customWidth="1"/>
    <col min="8982" max="9220" width="10" style="1"/>
    <col min="9221" max="9221" width="6.109375" style="1" bestFit="1" customWidth="1"/>
    <col min="9222" max="9222" width="15.77734375" style="1" customWidth="1"/>
    <col min="9223" max="9223" width="27.77734375" style="1" bestFit="1" customWidth="1"/>
    <col min="9224" max="9224" width="6.109375" style="1" customWidth="1"/>
    <col min="9225" max="9226" width="7.88671875" style="1" customWidth="1"/>
    <col min="9227" max="9227" width="5.6640625" style="1" customWidth="1"/>
    <col min="9228" max="9228" width="11.6640625" style="1" customWidth="1"/>
    <col min="9229" max="9229" width="9.88671875" style="1" customWidth="1"/>
    <col min="9230" max="9231" width="10.44140625" style="1" customWidth="1"/>
    <col min="9232" max="9232" width="7.109375" style="1" customWidth="1"/>
    <col min="9233" max="9233" width="10.44140625" style="1" customWidth="1"/>
    <col min="9234" max="9234" width="10" style="1"/>
    <col min="9235" max="9235" width="32.109375" style="1" customWidth="1"/>
    <col min="9236" max="9236" width="13" style="1" customWidth="1"/>
    <col min="9237" max="9237" width="6.77734375" style="1" customWidth="1"/>
    <col min="9238" max="9476" width="10" style="1"/>
    <col min="9477" max="9477" width="6.109375" style="1" bestFit="1" customWidth="1"/>
    <col min="9478" max="9478" width="15.77734375" style="1" customWidth="1"/>
    <col min="9479" max="9479" width="27.77734375" style="1" bestFit="1" customWidth="1"/>
    <col min="9480" max="9480" width="6.109375" style="1" customWidth="1"/>
    <col min="9481" max="9482" width="7.88671875" style="1" customWidth="1"/>
    <col min="9483" max="9483" width="5.6640625" style="1" customWidth="1"/>
    <col min="9484" max="9484" width="11.6640625" style="1" customWidth="1"/>
    <col min="9485" max="9485" width="9.88671875" style="1" customWidth="1"/>
    <col min="9486" max="9487" width="10.44140625" style="1" customWidth="1"/>
    <col min="9488" max="9488" width="7.109375" style="1" customWidth="1"/>
    <col min="9489" max="9489" width="10.44140625" style="1" customWidth="1"/>
    <col min="9490" max="9490" width="10" style="1"/>
    <col min="9491" max="9491" width="32.109375" style="1" customWidth="1"/>
    <col min="9492" max="9492" width="13" style="1" customWidth="1"/>
    <col min="9493" max="9493" width="6.77734375" style="1" customWidth="1"/>
    <col min="9494" max="9732" width="10" style="1"/>
    <col min="9733" max="9733" width="6.109375" style="1" bestFit="1" customWidth="1"/>
    <col min="9734" max="9734" width="15.77734375" style="1" customWidth="1"/>
    <col min="9735" max="9735" width="27.77734375" style="1" bestFit="1" customWidth="1"/>
    <col min="9736" max="9736" width="6.109375" style="1" customWidth="1"/>
    <col min="9737" max="9738" width="7.88671875" style="1" customWidth="1"/>
    <col min="9739" max="9739" width="5.6640625" style="1" customWidth="1"/>
    <col min="9740" max="9740" width="11.6640625" style="1" customWidth="1"/>
    <col min="9741" max="9741" width="9.88671875" style="1" customWidth="1"/>
    <col min="9742" max="9743" width="10.44140625" style="1" customWidth="1"/>
    <col min="9744" max="9744" width="7.109375" style="1" customWidth="1"/>
    <col min="9745" max="9745" width="10.44140625" style="1" customWidth="1"/>
    <col min="9746" max="9746" width="10" style="1"/>
    <col min="9747" max="9747" width="32.109375" style="1" customWidth="1"/>
    <col min="9748" max="9748" width="13" style="1" customWidth="1"/>
    <col min="9749" max="9749" width="6.77734375" style="1" customWidth="1"/>
    <col min="9750" max="9988" width="10" style="1"/>
    <col min="9989" max="9989" width="6.109375" style="1" bestFit="1" customWidth="1"/>
    <col min="9990" max="9990" width="15.77734375" style="1" customWidth="1"/>
    <col min="9991" max="9991" width="27.77734375" style="1" bestFit="1" customWidth="1"/>
    <col min="9992" max="9992" width="6.109375" style="1" customWidth="1"/>
    <col min="9993" max="9994" width="7.88671875" style="1" customWidth="1"/>
    <col min="9995" max="9995" width="5.6640625" style="1" customWidth="1"/>
    <col min="9996" max="9996" width="11.6640625" style="1" customWidth="1"/>
    <col min="9997" max="9997" width="9.88671875" style="1" customWidth="1"/>
    <col min="9998" max="9999" width="10.44140625" style="1" customWidth="1"/>
    <col min="10000" max="10000" width="7.109375" style="1" customWidth="1"/>
    <col min="10001" max="10001" width="10.44140625" style="1" customWidth="1"/>
    <col min="10002" max="10002" width="10" style="1"/>
    <col min="10003" max="10003" width="32.109375" style="1" customWidth="1"/>
    <col min="10004" max="10004" width="13" style="1" customWidth="1"/>
    <col min="10005" max="10005" width="6.77734375" style="1" customWidth="1"/>
    <col min="10006" max="10244" width="10" style="1"/>
    <col min="10245" max="10245" width="6.109375" style="1" bestFit="1" customWidth="1"/>
    <col min="10246" max="10246" width="15.77734375" style="1" customWidth="1"/>
    <col min="10247" max="10247" width="27.77734375" style="1" bestFit="1" customWidth="1"/>
    <col min="10248" max="10248" width="6.109375" style="1" customWidth="1"/>
    <col min="10249" max="10250" width="7.88671875" style="1" customWidth="1"/>
    <col min="10251" max="10251" width="5.6640625" style="1" customWidth="1"/>
    <col min="10252" max="10252" width="11.6640625" style="1" customWidth="1"/>
    <col min="10253" max="10253" width="9.88671875" style="1" customWidth="1"/>
    <col min="10254" max="10255" width="10.44140625" style="1" customWidth="1"/>
    <col min="10256" max="10256" width="7.109375" style="1" customWidth="1"/>
    <col min="10257" max="10257" width="10.44140625" style="1" customWidth="1"/>
    <col min="10258" max="10258" width="10" style="1"/>
    <col min="10259" max="10259" width="32.109375" style="1" customWidth="1"/>
    <col min="10260" max="10260" width="13" style="1" customWidth="1"/>
    <col min="10261" max="10261" width="6.77734375" style="1" customWidth="1"/>
    <col min="10262" max="10500" width="10" style="1"/>
    <col min="10501" max="10501" width="6.109375" style="1" bestFit="1" customWidth="1"/>
    <col min="10502" max="10502" width="15.77734375" style="1" customWidth="1"/>
    <col min="10503" max="10503" width="27.77734375" style="1" bestFit="1" customWidth="1"/>
    <col min="10504" max="10504" width="6.109375" style="1" customWidth="1"/>
    <col min="10505" max="10506" width="7.88671875" style="1" customWidth="1"/>
    <col min="10507" max="10507" width="5.6640625" style="1" customWidth="1"/>
    <col min="10508" max="10508" width="11.6640625" style="1" customWidth="1"/>
    <col min="10509" max="10509" width="9.88671875" style="1" customWidth="1"/>
    <col min="10510" max="10511" width="10.44140625" style="1" customWidth="1"/>
    <col min="10512" max="10512" width="7.109375" style="1" customWidth="1"/>
    <col min="10513" max="10513" width="10.44140625" style="1" customWidth="1"/>
    <col min="10514" max="10514" width="10" style="1"/>
    <col min="10515" max="10515" width="32.109375" style="1" customWidth="1"/>
    <col min="10516" max="10516" width="13" style="1" customWidth="1"/>
    <col min="10517" max="10517" width="6.77734375" style="1" customWidth="1"/>
    <col min="10518" max="10756" width="10" style="1"/>
    <col min="10757" max="10757" width="6.109375" style="1" bestFit="1" customWidth="1"/>
    <col min="10758" max="10758" width="15.77734375" style="1" customWidth="1"/>
    <col min="10759" max="10759" width="27.77734375" style="1" bestFit="1" customWidth="1"/>
    <col min="10760" max="10760" width="6.109375" style="1" customWidth="1"/>
    <col min="10761" max="10762" width="7.88671875" style="1" customWidth="1"/>
    <col min="10763" max="10763" width="5.6640625" style="1" customWidth="1"/>
    <col min="10764" max="10764" width="11.6640625" style="1" customWidth="1"/>
    <col min="10765" max="10765" width="9.88671875" style="1" customWidth="1"/>
    <col min="10766" max="10767" width="10.44140625" style="1" customWidth="1"/>
    <col min="10768" max="10768" width="7.109375" style="1" customWidth="1"/>
    <col min="10769" max="10769" width="10.44140625" style="1" customWidth="1"/>
    <col min="10770" max="10770" width="10" style="1"/>
    <col min="10771" max="10771" width="32.109375" style="1" customWidth="1"/>
    <col min="10772" max="10772" width="13" style="1" customWidth="1"/>
    <col min="10773" max="10773" width="6.77734375" style="1" customWidth="1"/>
    <col min="10774" max="11012" width="10" style="1"/>
    <col min="11013" max="11013" width="6.109375" style="1" bestFit="1" customWidth="1"/>
    <col min="11014" max="11014" width="15.77734375" style="1" customWidth="1"/>
    <col min="11015" max="11015" width="27.77734375" style="1" bestFit="1" customWidth="1"/>
    <col min="11016" max="11016" width="6.109375" style="1" customWidth="1"/>
    <col min="11017" max="11018" width="7.88671875" style="1" customWidth="1"/>
    <col min="11019" max="11019" width="5.6640625" style="1" customWidth="1"/>
    <col min="11020" max="11020" width="11.6640625" style="1" customWidth="1"/>
    <col min="11021" max="11021" width="9.88671875" style="1" customWidth="1"/>
    <col min="11022" max="11023" width="10.44140625" style="1" customWidth="1"/>
    <col min="11024" max="11024" width="7.109375" style="1" customWidth="1"/>
    <col min="11025" max="11025" width="10.44140625" style="1" customWidth="1"/>
    <col min="11026" max="11026" width="10" style="1"/>
    <col min="11027" max="11027" width="32.109375" style="1" customWidth="1"/>
    <col min="11028" max="11028" width="13" style="1" customWidth="1"/>
    <col min="11029" max="11029" width="6.77734375" style="1" customWidth="1"/>
    <col min="11030" max="11268" width="10" style="1"/>
    <col min="11269" max="11269" width="6.109375" style="1" bestFit="1" customWidth="1"/>
    <col min="11270" max="11270" width="15.77734375" style="1" customWidth="1"/>
    <col min="11271" max="11271" width="27.77734375" style="1" bestFit="1" customWidth="1"/>
    <col min="11272" max="11272" width="6.109375" style="1" customWidth="1"/>
    <col min="11273" max="11274" width="7.88671875" style="1" customWidth="1"/>
    <col min="11275" max="11275" width="5.6640625" style="1" customWidth="1"/>
    <col min="11276" max="11276" width="11.6640625" style="1" customWidth="1"/>
    <col min="11277" max="11277" width="9.88671875" style="1" customWidth="1"/>
    <col min="11278" max="11279" width="10.44140625" style="1" customWidth="1"/>
    <col min="11280" max="11280" width="7.109375" style="1" customWidth="1"/>
    <col min="11281" max="11281" width="10.44140625" style="1" customWidth="1"/>
    <col min="11282" max="11282" width="10" style="1"/>
    <col min="11283" max="11283" width="32.109375" style="1" customWidth="1"/>
    <col min="11284" max="11284" width="13" style="1" customWidth="1"/>
    <col min="11285" max="11285" width="6.77734375" style="1" customWidth="1"/>
    <col min="11286" max="11524" width="10" style="1"/>
    <col min="11525" max="11525" width="6.109375" style="1" bestFit="1" customWidth="1"/>
    <col min="11526" max="11526" width="15.77734375" style="1" customWidth="1"/>
    <col min="11527" max="11527" width="27.77734375" style="1" bestFit="1" customWidth="1"/>
    <col min="11528" max="11528" width="6.109375" style="1" customWidth="1"/>
    <col min="11529" max="11530" width="7.88671875" style="1" customWidth="1"/>
    <col min="11531" max="11531" width="5.6640625" style="1" customWidth="1"/>
    <col min="11532" max="11532" width="11.6640625" style="1" customWidth="1"/>
    <col min="11533" max="11533" width="9.88671875" style="1" customWidth="1"/>
    <col min="11534" max="11535" width="10.44140625" style="1" customWidth="1"/>
    <col min="11536" max="11536" width="7.109375" style="1" customWidth="1"/>
    <col min="11537" max="11537" width="10.44140625" style="1" customWidth="1"/>
    <col min="11538" max="11538" width="10" style="1"/>
    <col min="11539" max="11539" width="32.109375" style="1" customWidth="1"/>
    <col min="11540" max="11540" width="13" style="1" customWidth="1"/>
    <col min="11541" max="11541" width="6.77734375" style="1" customWidth="1"/>
    <col min="11542" max="11780" width="10" style="1"/>
    <col min="11781" max="11781" width="6.109375" style="1" bestFit="1" customWidth="1"/>
    <col min="11782" max="11782" width="15.77734375" style="1" customWidth="1"/>
    <col min="11783" max="11783" width="27.77734375" style="1" bestFit="1" customWidth="1"/>
    <col min="11784" max="11784" width="6.109375" style="1" customWidth="1"/>
    <col min="11785" max="11786" width="7.88671875" style="1" customWidth="1"/>
    <col min="11787" max="11787" width="5.6640625" style="1" customWidth="1"/>
    <col min="11788" max="11788" width="11.6640625" style="1" customWidth="1"/>
    <col min="11789" max="11789" width="9.88671875" style="1" customWidth="1"/>
    <col min="11790" max="11791" width="10.44140625" style="1" customWidth="1"/>
    <col min="11792" max="11792" width="7.109375" style="1" customWidth="1"/>
    <col min="11793" max="11793" width="10.44140625" style="1" customWidth="1"/>
    <col min="11794" max="11794" width="10" style="1"/>
    <col min="11795" max="11795" width="32.109375" style="1" customWidth="1"/>
    <col min="11796" max="11796" width="13" style="1" customWidth="1"/>
    <col min="11797" max="11797" width="6.77734375" style="1" customWidth="1"/>
    <col min="11798" max="12036" width="10" style="1"/>
    <col min="12037" max="12037" width="6.109375" style="1" bestFit="1" customWidth="1"/>
    <col min="12038" max="12038" width="15.77734375" style="1" customWidth="1"/>
    <col min="12039" max="12039" width="27.77734375" style="1" bestFit="1" customWidth="1"/>
    <col min="12040" max="12040" width="6.109375" style="1" customWidth="1"/>
    <col min="12041" max="12042" width="7.88671875" style="1" customWidth="1"/>
    <col min="12043" max="12043" width="5.6640625" style="1" customWidth="1"/>
    <col min="12044" max="12044" width="11.6640625" style="1" customWidth="1"/>
    <col min="12045" max="12045" width="9.88671875" style="1" customWidth="1"/>
    <col min="12046" max="12047" width="10.44140625" style="1" customWidth="1"/>
    <col min="12048" max="12048" width="7.109375" style="1" customWidth="1"/>
    <col min="12049" max="12049" width="10.44140625" style="1" customWidth="1"/>
    <col min="12050" max="12050" width="10" style="1"/>
    <col min="12051" max="12051" width="32.109375" style="1" customWidth="1"/>
    <col min="12052" max="12052" width="13" style="1" customWidth="1"/>
    <col min="12053" max="12053" width="6.77734375" style="1" customWidth="1"/>
    <col min="12054" max="12292" width="10" style="1"/>
    <col min="12293" max="12293" width="6.109375" style="1" bestFit="1" customWidth="1"/>
    <col min="12294" max="12294" width="15.77734375" style="1" customWidth="1"/>
    <col min="12295" max="12295" width="27.77734375" style="1" bestFit="1" customWidth="1"/>
    <col min="12296" max="12296" width="6.109375" style="1" customWidth="1"/>
    <col min="12297" max="12298" width="7.88671875" style="1" customWidth="1"/>
    <col min="12299" max="12299" width="5.6640625" style="1" customWidth="1"/>
    <col min="12300" max="12300" width="11.6640625" style="1" customWidth="1"/>
    <col min="12301" max="12301" width="9.88671875" style="1" customWidth="1"/>
    <col min="12302" max="12303" width="10.44140625" style="1" customWidth="1"/>
    <col min="12304" max="12304" width="7.109375" style="1" customWidth="1"/>
    <col min="12305" max="12305" width="10.44140625" style="1" customWidth="1"/>
    <col min="12306" max="12306" width="10" style="1"/>
    <col min="12307" max="12307" width="32.109375" style="1" customWidth="1"/>
    <col min="12308" max="12308" width="13" style="1" customWidth="1"/>
    <col min="12309" max="12309" width="6.77734375" style="1" customWidth="1"/>
    <col min="12310" max="12548" width="10" style="1"/>
    <col min="12549" max="12549" width="6.109375" style="1" bestFit="1" customWidth="1"/>
    <col min="12550" max="12550" width="15.77734375" style="1" customWidth="1"/>
    <col min="12551" max="12551" width="27.77734375" style="1" bestFit="1" customWidth="1"/>
    <col min="12552" max="12552" width="6.109375" style="1" customWidth="1"/>
    <col min="12553" max="12554" width="7.88671875" style="1" customWidth="1"/>
    <col min="12555" max="12555" width="5.6640625" style="1" customWidth="1"/>
    <col min="12556" max="12556" width="11.6640625" style="1" customWidth="1"/>
    <col min="12557" max="12557" width="9.88671875" style="1" customWidth="1"/>
    <col min="12558" max="12559" width="10.44140625" style="1" customWidth="1"/>
    <col min="12560" max="12560" width="7.109375" style="1" customWidth="1"/>
    <col min="12561" max="12561" width="10.44140625" style="1" customWidth="1"/>
    <col min="12562" max="12562" width="10" style="1"/>
    <col min="12563" max="12563" width="32.109375" style="1" customWidth="1"/>
    <col min="12564" max="12564" width="13" style="1" customWidth="1"/>
    <col min="12565" max="12565" width="6.77734375" style="1" customWidth="1"/>
    <col min="12566" max="12804" width="10" style="1"/>
    <col min="12805" max="12805" width="6.109375" style="1" bestFit="1" customWidth="1"/>
    <col min="12806" max="12806" width="15.77734375" style="1" customWidth="1"/>
    <col min="12807" max="12807" width="27.77734375" style="1" bestFit="1" customWidth="1"/>
    <col min="12808" max="12808" width="6.109375" style="1" customWidth="1"/>
    <col min="12809" max="12810" width="7.88671875" style="1" customWidth="1"/>
    <col min="12811" max="12811" width="5.6640625" style="1" customWidth="1"/>
    <col min="12812" max="12812" width="11.6640625" style="1" customWidth="1"/>
    <col min="12813" max="12813" width="9.88671875" style="1" customWidth="1"/>
    <col min="12814" max="12815" width="10.44140625" style="1" customWidth="1"/>
    <col min="12816" max="12816" width="7.109375" style="1" customWidth="1"/>
    <col min="12817" max="12817" width="10.44140625" style="1" customWidth="1"/>
    <col min="12818" max="12818" width="10" style="1"/>
    <col min="12819" max="12819" width="32.109375" style="1" customWidth="1"/>
    <col min="12820" max="12820" width="13" style="1" customWidth="1"/>
    <col min="12821" max="12821" width="6.77734375" style="1" customWidth="1"/>
    <col min="12822" max="13060" width="10" style="1"/>
    <col min="13061" max="13061" width="6.109375" style="1" bestFit="1" customWidth="1"/>
    <col min="13062" max="13062" width="15.77734375" style="1" customWidth="1"/>
    <col min="13063" max="13063" width="27.77734375" style="1" bestFit="1" customWidth="1"/>
    <col min="13064" max="13064" width="6.109375" style="1" customWidth="1"/>
    <col min="13065" max="13066" width="7.88671875" style="1" customWidth="1"/>
    <col min="13067" max="13067" width="5.6640625" style="1" customWidth="1"/>
    <col min="13068" max="13068" width="11.6640625" style="1" customWidth="1"/>
    <col min="13069" max="13069" width="9.88671875" style="1" customWidth="1"/>
    <col min="13070" max="13071" width="10.44140625" style="1" customWidth="1"/>
    <col min="13072" max="13072" width="7.109375" style="1" customWidth="1"/>
    <col min="13073" max="13073" width="10.44140625" style="1" customWidth="1"/>
    <col min="13074" max="13074" width="10" style="1"/>
    <col min="13075" max="13075" width="32.109375" style="1" customWidth="1"/>
    <col min="13076" max="13076" width="13" style="1" customWidth="1"/>
    <col min="13077" max="13077" width="6.77734375" style="1" customWidth="1"/>
    <col min="13078" max="13316" width="10" style="1"/>
    <col min="13317" max="13317" width="6.109375" style="1" bestFit="1" customWidth="1"/>
    <col min="13318" max="13318" width="15.77734375" style="1" customWidth="1"/>
    <col min="13319" max="13319" width="27.77734375" style="1" bestFit="1" customWidth="1"/>
    <col min="13320" max="13320" width="6.109375" style="1" customWidth="1"/>
    <col min="13321" max="13322" width="7.88671875" style="1" customWidth="1"/>
    <col min="13323" max="13323" width="5.6640625" style="1" customWidth="1"/>
    <col min="13324" max="13324" width="11.6640625" style="1" customWidth="1"/>
    <col min="13325" max="13325" width="9.88671875" style="1" customWidth="1"/>
    <col min="13326" max="13327" width="10.44140625" style="1" customWidth="1"/>
    <col min="13328" max="13328" width="7.109375" style="1" customWidth="1"/>
    <col min="13329" max="13329" width="10.44140625" style="1" customWidth="1"/>
    <col min="13330" max="13330" width="10" style="1"/>
    <col min="13331" max="13331" width="32.109375" style="1" customWidth="1"/>
    <col min="13332" max="13332" width="13" style="1" customWidth="1"/>
    <col min="13333" max="13333" width="6.77734375" style="1" customWidth="1"/>
    <col min="13334" max="13572" width="10" style="1"/>
    <col min="13573" max="13573" width="6.109375" style="1" bestFit="1" customWidth="1"/>
    <col min="13574" max="13574" width="15.77734375" style="1" customWidth="1"/>
    <col min="13575" max="13575" width="27.77734375" style="1" bestFit="1" customWidth="1"/>
    <col min="13576" max="13576" width="6.109375" style="1" customWidth="1"/>
    <col min="13577" max="13578" width="7.88671875" style="1" customWidth="1"/>
    <col min="13579" max="13579" width="5.6640625" style="1" customWidth="1"/>
    <col min="13580" max="13580" width="11.6640625" style="1" customWidth="1"/>
    <col min="13581" max="13581" width="9.88671875" style="1" customWidth="1"/>
    <col min="13582" max="13583" width="10.44140625" style="1" customWidth="1"/>
    <col min="13584" max="13584" width="7.109375" style="1" customWidth="1"/>
    <col min="13585" max="13585" width="10.44140625" style="1" customWidth="1"/>
    <col min="13586" max="13586" width="10" style="1"/>
    <col min="13587" max="13587" width="32.109375" style="1" customWidth="1"/>
    <col min="13588" max="13588" width="13" style="1" customWidth="1"/>
    <col min="13589" max="13589" width="6.77734375" style="1" customWidth="1"/>
    <col min="13590" max="13828" width="10" style="1"/>
    <col min="13829" max="13829" width="6.109375" style="1" bestFit="1" customWidth="1"/>
    <col min="13830" max="13830" width="15.77734375" style="1" customWidth="1"/>
    <col min="13831" max="13831" width="27.77734375" style="1" bestFit="1" customWidth="1"/>
    <col min="13832" max="13832" width="6.109375" style="1" customWidth="1"/>
    <col min="13833" max="13834" width="7.88671875" style="1" customWidth="1"/>
    <col min="13835" max="13835" width="5.6640625" style="1" customWidth="1"/>
    <col min="13836" max="13836" width="11.6640625" style="1" customWidth="1"/>
    <col min="13837" max="13837" width="9.88671875" style="1" customWidth="1"/>
    <col min="13838" max="13839" width="10.44140625" style="1" customWidth="1"/>
    <col min="13840" max="13840" width="7.109375" style="1" customWidth="1"/>
    <col min="13841" max="13841" width="10.44140625" style="1" customWidth="1"/>
    <col min="13842" max="13842" width="10" style="1"/>
    <col min="13843" max="13843" width="32.109375" style="1" customWidth="1"/>
    <col min="13844" max="13844" width="13" style="1" customWidth="1"/>
    <col min="13845" max="13845" width="6.77734375" style="1" customWidth="1"/>
    <col min="13846" max="14084" width="10" style="1"/>
    <col min="14085" max="14085" width="6.109375" style="1" bestFit="1" customWidth="1"/>
    <col min="14086" max="14086" width="15.77734375" style="1" customWidth="1"/>
    <col min="14087" max="14087" width="27.77734375" style="1" bestFit="1" customWidth="1"/>
    <col min="14088" max="14088" width="6.109375" style="1" customWidth="1"/>
    <col min="14089" max="14090" width="7.88671875" style="1" customWidth="1"/>
    <col min="14091" max="14091" width="5.6640625" style="1" customWidth="1"/>
    <col min="14092" max="14092" width="11.6640625" style="1" customWidth="1"/>
    <col min="14093" max="14093" width="9.88671875" style="1" customWidth="1"/>
    <col min="14094" max="14095" width="10.44140625" style="1" customWidth="1"/>
    <col min="14096" max="14096" width="7.109375" style="1" customWidth="1"/>
    <col min="14097" max="14097" width="10.44140625" style="1" customWidth="1"/>
    <col min="14098" max="14098" width="10" style="1"/>
    <col min="14099" max="14099" width="32.109375" style="1" customWidth="1"/>
    <col min="14100" max="14100" width="13" style="1" customWidth="1"/>
    <col min="14101" max="14101" width="6.77734375" style="1" customWidth="1"/>
    <col min="14102" max="14340" width="10" style="1"/>
    <col min="14341" max="14341" width="6.109375" style="1" bestFit="1" customWidth="1"/>
    <col min="14342" max="14342" width="15.77734375" style="1" customWidth="1"/>
    <col min="14343" max="14343" width="27.77734375" style="1" bestFit="1" customWidth="1"/>
    <col min="14344" max="14344" width="6.109375" style="1" customWidth="1"/>
    <col min="14345" max="14346" width="7.88671875" style="1" customWidth="1"/>
    <col min="14347" max="14347" width="5.6640625" style="1" customWidth="1"/>
    <col min="14348" max="14348" width="11.6640625" style="1" customWidth="1"/>
    <col min="14349" max="14349" width="9.88671875" style="1" customWidth="1"/>
    <col min="14350" max="14351" width="10.44140625" style="1" customWidth="1"/>
    <col min="14352" max="14352" width="7.109375" style="1" customWidth="1"/>
    <col min="14353" max="14353" width="10.44140625" style="1" customWidth="1"/>
    <col min="14354" max="14354" width="10" style="1"/>
    <col min="14355" max="14355" width="32.109375" style="1" customWidth="1"/>
    <col min="14356" max="14356" width="13" style="1" customWidth="1"/>
    <col min="14357" max="14357" width="6.77734375" style="1" customWidth="1"/>
    <col min="14358" max="14596" width="10" style="1"/>
    <col min="14597" max="14597" width="6.109375" style="1" bestFit="1" customWidth="1"/>
    <col min="14598" max="14598" width="15.77734375" style="1" customWidth="1"/>
    <col min="14599" max="14599" width="27.77734375" style="1" bestFit="1" customWidth="1"/>
    <col min="14600" max="14600" width="6.109375" style="1" customWidth="1"/>
    <col min="14601" max="14602" width="7.88671875" style="1" customWidth="1"/>
    <col min="14603" max="14603" width="5.6640625" style="1" customWidth="1"/>
    <col min="14604" max="14604" width="11.6640625" style="1" customWidth="1"/>
    <col min="14605" max="14605" width="9.88671875" style="1" customWidth="1"/>
    <col min="14606" max="14607" width="10.44140625" style="1" customWidth="1"/>
    <col min="14608" max="14608" width="7.109375" style="1" customWidth="1"/>
    <col min="14609" max="14609" width="10.44140625" style="1" customWidth="1"/>
    <col min="14610" max="14610" width="10" style="1"/>
    <col min="14611" max="14611" width="32.109375" style="1" customWidth="1"/>
    <col min="14612" max="14612" width="13" style="1" customWidth="1"/>
    <col min="14613" max="14613" width="6.77734375" style="1" customWidth="1"/>
    <col min="14614" max="14852" width="10" style="1"/>
    <col min="14853" max="14853" width="6.109375" style="1" bestFit="1" customWidth="1"/>
    <col min="14854" max="14854" width="15.77734375" style="1" customWidth="1"/>
    <col min="14855" max="14855" width="27.77734375" style="1" bestFit="1" customWidth="1"/>
    <col min="14856" max="14856" width="6.109375" style="1" customWidth="1"/>
    <col min="14857" max="14858" width="7.88671875" style="1" customWidth="1"/>
    <col min="14859" max="14859" width="5.6640625" style="1" customWidth="1"/>
    <col min="14860" max="14860" width="11.6640625" style="1" customWidth="1"/>
    <col min="14861" max="14861" width="9.88671875" style="1" customWidth="1"/>
    <col min="14862" max="14863" width="10.44140625" style="1" customWidth="1"/>
    <col min="14864" max="14864" width="7.109375" style="1" customWidth="1"/>
    <col min="14865" max="14865" width="10.44140625" style="1" customWidth="1"/>
    <col min="14866" max="14866" width="10" style="1"/>
    <col min="14867" max="14867" width="32.109375" style="1" customWidth="1"/>
    <col min="14868" max="14868" width="13" style="1" customWidth="1"/>
    <col min="14869" max="14869" width="6.77734375" style="1" customWidth="1"/>
    <col min="14870" max="15108" width="10" style="1"/>
    <col min="15109" max="15109" width="6.109375" style="1" bestFit="1" customWidth="1"/>
    <col min="15110" max="15110" width="15.77734375" style="1" customWidth="1"/>
    <col min="15111" max="15111" width="27.77734375" style="1" bestFit="1" customWidth="1"/>
    <col min="15112" max="15112" width="6.109375" style="1" customWidth="1"/>
    <col min="15113" max="15114" width="7.88671875" style="1" customWidth="1"/>
    <col min="15115" max="15115" width="5.6640625" style="1" customWidth="1"/>
    <col min="15116" max="15116" width="11.6640625" style="1" customWidth="1"/>
    <col min="15117" max="15117" width="9.88671875" style="1" customWidth="1"/>
    <col min="15118" max="15119" width="10.44140625" style="1" customWidth="1"/>
    <col min="15120" max="15120" width="7.109375" style="1" customWidth="1"/>
    <col min="15121" max="15121" width="10.44140625" style="1" customWidth="1"/>
    <col min="15122" max="15122" width="10" style="1"/>
    <col min="15123" max="15123" width="32.109375" style="1" customWidth="1"/>
    <col min="15124" max="15124" width="13" style="1" customWidth="1"/>
    <col min="15125" max="15125" width="6.77734375" style="1" customWidth="1"/>
    <col min="15126" max="15364" width="10" style="1"/>
    <col min="15365" max="15365" width="6.109375" style="1" bestFit="1" customWidth="1"/>
    <col min="15366" max="15366" width="15.77734375" style="1" customWidth="1"/>
    <col min="15367" max="15367" width="27.77734375" style="1" bestFit="1" customWidth="1"/>
    <col min="15368" max="15368" width="6.109375" style="1" customWidth="1"/>
    <col min="15369" max="15370" width="7.88671875" style="1" customWidth="1"/>
    <col min="15371" max="15371" width="5.6640625" style="1" customWidth="1"/>
    <col min="15372" max="15372" width="11.6640625" style="1" customWidth="1"/>
    <col min="15373" max="15373" width="9.88671875" style="1" customWidth="1"/>
    <col min="15374" max="15375" width="10.44140625" style="1" customWidth="1"/>
    <col min="15376" max="15376" width="7.109375" style="1" customWidth="1"/>
    <col min="15377" max="15377" width="10.44140625" style="1" customWidth="1"/>
    <col min="15378" max="15378" width="10" style="1"/>
    <col min="15379" max="15379" width="32.109375" style="1" customWidth="1"/>
    <col min="15380" max="15380" width="13" style="1" customWidth="1"/>
    <col min="15381" max="15381" width="6.77734375" style="1" customWidth="1"/>
    <col min="15382" max="15620" width="10" style="1"/>
    <col min="15621" max="15621" width="6.109375" style="1" bestFit="1" customWidth="1"/>
    <col min="15622" max="15622" width="15.77734375" style="1" customWidth="1"/>
    <col min="15623" max="15623" width="27.77734375" style="1" bestFit="1" customWidth="1"/>
    <col min="15624" max="15624" width="6.109375" style="1" customWidth="1"/>
    <col min="15625" max="15626" width="7.88671875" style="1" customWidth="1"/>
    <col min="15627" max="15627" width="5.6640625" style="1" customWidth="1"/>
    <col min="15628" max="15628" width="11.6640625" style="1" customWidth="1"/>
    <col min="15629" max="15629" width="9.88671875" style="1" customWidth="1"/>
    <col min="15630" max="15631" width="10.44140625" style="1" customWidth="1"/>
    <col min="15632" max="15632" width="7.109375" style="1" customWidth="1"/>
    <col min="15633" max="15633" width="10.44140625" style="1" customWidth="1"/>
    <col min="15634" max="15634" width="10" style="1"/>
    <col min="15635" max="15635" width="32.109375" style="1" customWidth="1"/>
    <col min="15636" max="15636" width="13" style="1" customWidth="1"/>
    <col min="15637" max="15637" width="6.77734375" style="1" customWidth="1"/>
    <col min="15638" max="15876" width="10" style="1"/>
    <col min="15877" max="15877" width="6.109375" style="1" bestFit="1" customWidth="1"/>
    <col min="15878" max="15878" width="15.77734375" style="1" customWidth="1"/>
    <col min="15879" max="15879" width="27.77734375" style="1" bestFit="1" customWidth="1"/>
    <col min="15880" max="15880" width="6.109375" style="1" customWidth="1"/>
    <col min="15881" max="15882" width="7.88671875" style="1" customWidth="1"/>
    <col min="15883" max="15883" width="5.6640625" style="1" customWidth="1"/>
    <col min="15884" max="15884" width="11.6640625" style="1" customWidth="1"/>
    <col min="15885" max="15885" width="9.88671875" style="1" customWidth="1"/>
    <col min="15886" max="15887" width="10.44140625" style="1" customWidth="1"/>
    <col min="15888" max="15888" width="7.109375" style="1" customWidth="1"/>
    <col min="15889" max="15889" width="10.44140625" style="1" customWidth="1"/>
    <col min="15890" max="15890" width="10" style="1"/>
    <col min="15891" max="15891" width="32.109375" style="1" customWidth="1"/>
    <col min="15892" max="15892" width="13" style="1" customWidth="1"/>
    <col min="15893" max="15893" width="6.77734375" style="1" customWidth="1"/>
    <col min="15894" max="16132" width="10" style="1"/>
    <col min="16133" max="16133" width="6.109375" style="1" bestFit="1" customWidth="1"/>
    <col min="16134" max="16134" width="15.77734375" style="1" customWidth="1"/>
    <col min="16135" max="16135" width="27.77734375" style="1" bestFit="1" customWidth="1"/>
    <col min="16136" max="16136" width="6.109375" style="1" customWidth="1"/>
    <col min="16137" max="16138" width="7.88671875" style="1" customWidth="1"/>
    <col min="16139" max="16139" width="5.6640625" style="1" customWidth="1"/>
    <col min="16140" max="16140" width="11.6640625" style="1" customWidth="1"/>
    <col min="16141" max="16141" width="9.88671875" style="1" customWidth="1"/>
    <col min="16142" max="16143" width="10.44140625" style="1" customWidth="1"/>
    <col min="16144" max="16144" width="7.109375" style="1" customWidth="1"/>
    <col min="16145" max="16145" width="10.44140625" style="1" customWidth="1"/>
    <col min="16146" max="16146" width="10" style="1"/>
    <col min="16147" max="16147" width="32.109375" style="1" customWidth="1"/>
    <col min="16148" max="16148" width="13" style="1" customWidth="1"/>
    <col min="16149" max="16149" width="6.77734375" style="1" customWidth="1"/>
    <col min="16150" max="16384" width="10" style="1"/>
  </cols>
  <sheetData>
    <row r="1" spans="1:20" ht="27.75" customHeight="1" x14ac:dyDescent="0.25">
      <c r="A1" s="50" t="s">
        <v>83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spans="1:20" ht="27.75" customHeight="1" x14ac:dyDescent="0.25">
      <c r="A2" s="1" t="s">
        <v>84</v>
      </c>
      <c r="P2" s="72" t="s">
        <v>1</v>
      </c>
      <c r="Q2" s="72"/>
      <c r="R2" s="72"/>
      <c r="S2" s="72"/>
      <c r="T2" s="72"/>
    </row>
    <row r="3" spans="1:20" s="28" customFormat="1" ht="19.5" customHeight="1" x14ac:dyDescent="0.25">
      <c r="A3" s="59" t="s">
        <v>2</v>
      </c>
      <c r="B3" s="59" t="s">
        <v>3</v>
      </c>
      <c r="C3" s="59" t="s">
        <v>4</v>
      </c>
      <c r="D3" s="59" t="s">
        <v>6</v>
      </c>
      <c r="E3" s="59" t="s">
        <v>7</v>
      </c>
      <c r="F3" s="67" t="s">
        <v>85</v>
      </c>
      <c r="G3" s="67"/>
      <c r="H3" s="67"/>
      <c r="I3" s="59" t="s">
        <v>86</v>
      </c>
      <c r="J3" s="59" t="s">
        <v>87</v>
      </c>
      <c r="K3" s="59" t="s">
        <v>88</v>
      </c>
      <c r="L3" s="64" t="s">
        <v>89</v>
      </c>
      <c r="M3" s="65"/>
      <c r="N3" s="66"/>
      <c r="O3" s="67" t="s">
        <v>90</v>
      </c>
      <c r="P3" s="68" t="s">
        <v>91</v>
      </c>
      <c r="Q3" s="69"/>
      <c r="R3" s="70"/>
      <c r="S3" s="59" t="s">
        <v>92</v>
      </c>
      <c r="T3" s="59" t="s">
        <v>93</v>
      </c>
    </row>
    <row r="4" spans="1:20" s="28" customFormat="1" ht="39" customHeight="1" x14ac:dyDescent="0.25">
      <c r="A4" s="60"/>
      <c r="B4" s="60"/>
      <c r="C4" s="60"/>
      <c r="D4" s="60"/>
      <c r="E4" s="60"/>
      <c r="F4" s="27" t="s">
        <v>94</v>
      </c>
      <c r="G4" s="27" t="s">
        <v>95</v>
      </c>
      <c r="H4" s="27" t="s">
        <v>129</v>
      </c>
      <c r="I4" s="60"/>
      <c r="J4" s="60"/>
      <c r="K4" s="60"/>
      <c r="L4" s="27" t="s">
        <v>96</v>
      </c>
      <c r="M4" s="26" t="s">
        <v>97</v>
      </c>
      <c r="N4" s="26" t="s">
        <v>129</v>
      </c>
      <c r="O4" s="67"/>
      <c r="P4" s="27" t="s">
        <v>98</v>
      </c>
      <c r="Q4" s="27" t="s">
        <v>99</v>
      </c>
      <c r="R4" s="26" t="s">
        <v>129</v>
      </c>
      <c r="S4" s="60"/>
      <c r="T4" s="60"/>
    </row>
    <row r="5" spans="1:20" ht="27.75" customHeight="1" x14ac:dyDescent="0.25">
      <c r="A5" s="29">
        <v>1</v>
      </c>
      <c r="B5" s="30" t="s">
        <v>100</v>
      </c>
      <c r="C5" s="41" t="s">
        <v>101</v>
      </c>
      <c r="D5" s="41">
        <v>1800</v>
      </c>
      <c r="E5" s="31" t="s">
        <v>143</v>
      </c>
      <c r="F5" s="32">
        <v>1.00373</v>
      </c>
      <c r="G5" s="42">
        <v>1.00373</v>
      </c>
      <c r="H5" s="42">
        <f>D5*G5</f>
        <v>1806.7139999999999</v>
      </c>
      <c r="I5" s="33">
        <v>0.13</v>
      </c>
      <c r="J5" s="34"/>
      <c r="K5" s="35"/>
      <c r="L5" s="44"/>
      <c r="M5" s="45">
        <v>1</v>
      </c>
      <c r="N5" s="45">
        <f>D5*M5</f>
        <v>1800</v>
      </c>
      <c r="O5" s="35">
        <v>0</v>
      </c>
      <c r="P5" s="45">
        <f>M5</f>
        <v>1</v>
      </c>
      <c r="Q5" s="37">
        <f>P5</f>
        <v>1</v>
      </c>
      <c r="R5" s="37">
        <f>D5*Q5</f>
        <v>1800</v>
      </c>
      <c r="S5" s="46" t="s">
        <v>128</v>
      </c>
      <c r="T5" s="38"/>
    </row>
    <row r="6" spans="1:20" ht="27.75" customHeight="1" x14ac:dyDescent="0.25">
      <c r="A6" s="29">
        <v>2</v>
      </c>
      <c r="B6" s="30" t="s">
        <v>102</v>
      </c>
      <c r="C6" s="41" t="s">
        <v>103</v>
      </c>
      <c r="D6" s="41">
        <v>665</v>
      </c>
      <c r="E6" s="31" t="s">
        <v>143</v>
      </c>
      <c r="F6" s="32">
        <v>1.6133000000000002</v>
      </c>
      <c r="G6" s="43">
        <v>1.6133000000000002</v>
      </c>
      <c r="H6" s="42">
        <f t="shared" ref="H6:H41" si="0">D6*G6</f>
        <v>1072.8445000000002</v>
      </c>
      <c r="I6" s="33">
        <v>0.13</v>
      </c>
      <c r="J6" s="34"/>
      <c r="K6" s="35"/>
      <c r="L6" s="44"/>
      <c r="M6" s="45">
        <v>1.5</v>
      </c>
      <c r="N6" s="45">
        <f t="shared" ref="N6:N41" si="1">D6*M6</f>
        <v>997.5</v>
      </c>
      <c r="O6" s="35">
        <v>0</v>
      </c>
      <c r="P6" s="45">
        <f t="shared" ref="P6:P41" si="2">M6</f>
        <v>1.5</v>
      </c>
      <c r="Q6" s="37">
        <f t="shared" ref="Q6:Q41" si="3">P6</f>
        <v>1.5</v>
      </c>
      <c r="R6" s="37">
        <f t="shared" ref="R6:R41" si="4">D6*Q6</f>
        <v>997.5</v>
      </c>
      <c r="S6" s="46" t="s">
        <v>128</v>
      </c>
      <c r="T6" s="38"/>
    </row>
    <row r="7" spans="1:20" ht="27.75" customHeight="1" x14ac:dyDescent="0.25">
      <c r="A7" s="29">
        <v>3</v>
      </c>
      <c r="B7" s="30" t="s">
        <v>104</v>
      </c>
      <c r="C7" s="41" t="s">
        <v>105</v>
      </c>
      <c r="D7" s="41">
        <v>4048</v>
      </c>
      <c r="E7" s="31" t="s">
        <v>143</v>
      </c>
      <c r="F7" s="32">
        <v>1.00373</v>
      </c>
      <c r="G7" s="43">
        <v>1.00373</v>
      </c>
      <c r="H7" s="42">
        <f t="shared" si="0"/>
        <v>4063.0990400000001</v>
      </c>
      <c r="I7" s="33">
        <v>0.13</v>
      </c>
      <c r="J7" s="34"/>
      <c r="K7" s="35"/>
      <c r="L7" s="44"/>
      <c r="M7" s="45">
        <v>1</v>
      </c>
      <c r="N7" s="45">
        <f t="shared" si="1"/>
        <v>4048</v>
      </c>
      <c r="O7" s="35">
        <v>0</v>
      </c>
      <c r="P7" s="45">
        <f t="shared" si="2"/>
        <v>1</v>
      </c>
      <c r="Q7" s="37">
        <f t="shared" si="3"/>
        <v>1</v>
      </c>
      <c r="R7" s="37">
        <f t="shared" si="4"/>
        <v>4048</v>
      </c>
      <c r="S7" s="46" t="s">
        <v>128</v>
      </c>
      <c r="T7" s="38"/>
    </row>
    <row r="8" spans="1:20" ht="27.75" customHeight="1" x14ac:dyDescent="0.25">
      <c r="A8" s="29">
        <v>4</v>
      </c>
      <c r="B8" s="30" t="s">
        <v>106</v>
      </c>
      <c r="C8" s="41" t="s">
        <v>107</v>
      </c>
      <c r="D8" s="41">
        <v>3430</v>
      </c>
      <c r="E8" s="31" t="s">
        <v>143</v>
      </c>
      <c r="F8" s="32">
        <v>3.4642400000000002</v>
      </c>
      <c r="G8" s="43">
        <v>3.4642400000000002</v>
      </c>
      <c r="H8" s="42">
        <f t="shared" si="0"/>
        <v>11882.343200000001</v>
      </c>
      <c r="I8" s="33">
        <v>0.13</v>
      </c>
      <c r="J8" s="34"/>
      <c r="K8" s="35"/>
      <c r="L8" s="44"/>
      <c r="M8" s="45">
        <v>3.2097000000000002</v>
      </c>
      <c r="N8" s="45">
        <f t="shared" si="1"/>
        <v>11009.271000000001</v>
      </c>
      <c r="O8" s="35">
        <v>0</v>
      </c>
      <c r="P8" s="45">
        <f t="shared" si="2"/>
        <v>3.2097000000000002</v>
      </c>
      <c r="Q8" s="37">
        <f t="shared" si="3"/>
        <v>3.2097000000000002</v>
      </c>
      <c r="R8" s="37">
        <f t="shared" si="4"/>
        <v>11009.271000000001</v>
      </c>
      <c r="S8" s="46" t="s">
        <v>128</v>
      </c>
      <c r="T8" s="38"/>
    </row>
    <row r="9" spans="1:20" ht="27.75" customHeight="1" x14ac:dyDescent="0.25">
      <c r="A9" s="29">
        <v>5</v>
      </c>
      <c r="B9" s="30" t="s">
        <v>20</v>
      </c>
      <c r="C9" s="41" t="s">
        <v>108</v>
      </c>
      <c r="D9" s="41">
        <v>210</v>
      </c>
      <c r="E9" s="31" t="s">
        <v>143</v>
      </c>
      <c r="F9" s="32">
        <v>5.6088500000000003</v>
      </c>
      <c r="G9" s="43">
        <v>5.6088500000000003</v>
      </c>
      <c r="H9" s="42">
        <f t="shared" si="0"/>
        <v>1177.8585</v>
      </c>
      <c r="I9" s="33">
        <v>0.13</v>
      </c>
      <c r="J9" s="34"/>
      <c r="K9" s="35"/>
      <c r="L9" s="44"/>
      <c r="M9" s="45">
        <v>5</v>
      </c>
      <c r="N9" s="45">
        <f t="shared" si="1"/>
        <v>1050</v>
      </c>
      <c r="O9" s="35">
        <v>0</v>
      </c>
      <c r="P9" s="45">
        <f t="shared" si="2"/>
        <v>5</v>
      </c>
      <c r="Q9" s="37">
        <f t="shared" si="3"/>
        <v>5</v>
      </c>
      <c r="R9" s="37">
        <f t="shared" si="4"/>
        <v>1050</v>
      </c>
      <c r="S9" s="46" t="s">
        <v>128</v>
      </c>
      <c r="T9" s="36"/>
    </row>
    <row r="10" spans="1:20" ht="27.75" customHeight="1" x14ac:dyDescent="0.25">
      <c r="A10" s="29">
        <v>6</v>
      </c>
      <c r="B10" s="30" t="s">
        <v>109</v>
      </c>
      <c r="C10" s="41" t="s">
        <v>110</v>
      </c>
      <c r="D10" s="41">
        <v>238</v>
      </c>
      <c r="E10" s="31" t="s">
        <v>143</v>
      </c>
      <c r="F10" s="32">
        <v>1.4157</v>
      </c>
      <c r="G10" s="43">
        <v>1.4157</v>
      </c>
      <c r="H10" s="42">
        <f t="shared" si="0"/>
        <v>336.9366</v>
      </c>
      <c r="I10" s="33">
        <v>0.13</v>
      </c>
      <c r="J10" s="34"/>
      <c r="K10" s="35"/>
      <c r="L10" s="44"/>
      <c r="M10" s="45">
        <v>1</v>
      </c>
      <c r="N10" s="45">
        <f t="shared" si="1"/>
        <v>238</v>
      </c>
      <c r="O10" s="35">
        <v>0</v>
      </c>
      <c r="P10" s="45">
        <f t="shared" si="2"/>
        <v>1</v>
      </c>
      <c r="Q10" s="37">
        <f t="shared" si="3"/>
        <v>1</v>
      </c>
      <c r="R10" s="37">
        <f t="shared" si="4"/>
        <v>238</v>
      </c>
      <c r="S10" s="46" t="s">
        <v>128</v>
      </c>
      <c r="T10" s="36"/>
    </row>
    <row r="11" spans="1:20" ht="27.75" customHeight="1" x14ac:dyDescent="0.25">
      <c r="A11" s="29">
        <v>7</v>
      </c>
      <c r="B11" s="30" t="s">
        <v>21</v>
      </c>
      <c r="C11" s="41" t="s">
        <v>111</v>
      </c>
      <c r="D11" s="41">
        <v>810</v>
      </c>
      <c r="E11" s="31" t="s">
        <v>143</v>
      </c>
      <c r="F11" s="32">
        <v>1.4157</v>
      </c>
      <c r="G11" s="43">
        <v>1.4157</v>
      </c>
      <c r="H11" s="42">
        <f t="shared" si="0"/>
        <v>1146.7169999999999</v>
      </c>
      <c r="I11" s="33">
        <v>0.13</v>
      </c>
      <c r="J11" s="34"/>
      <c r="K11" s="35"/>
      <c r="L11" s="44"/>
      <c r="M11" s="45">
        <v>1</v>
      </c>
      <c r="N11" s="45">
        <f t="shared" si="1"/>
        <v>810</v>
      </c>
      <c r="O11" s="35">
        <v>0</v>
      </c>
      <c r="P11" s="45">
        <f t="shared" si="2"/>
        <v>1</v>
      </c>
      <c r="Q11" s="37">
        <f t="shared" si="3"/>
        <v>1</v>
      </c>
      <c r="R11" s="37">
        <f t="shared" si="4"/>
        <v>810</v>
      </c>
      <c r="S11" s="46" t="s">
        <v>128</v>
      </c>
      <c r="T11" s="36"/>
    </row>
    <row r="12" spans="1:20" ht="27.75" customHeight="1" x14ac:dyDescent="0.25">
      <c r="A12" s="29">
        <v>8</v>
      </c>
      <c r="B12" s="30" t="s">
        <v>80</v>
      </c>
      <c r="C12" s="41" t="s">
        <v>108</v>
      </c>
      <c r="D12" s="41">
        <v>660</v>
      </c>
      <c r="E12" s="31" t="s">
        <v>143</v>
      </c>
      <c r="F12" s="32">
        <v>5.6095000000000006</v>
      </c>
      <c r="G12" s="43">
        <v>5.6095000000000006</v>
      </c>
      <c r="H12" s="42">
        <f t="shared" si="0"/>
        <v>3702.2700000000004</v>
      </c>
      <c r="I12" s="33">
        <v>0.13</v>
      </c>
      <c r="J12" s="34"/>
      <c r="K12" s="35"/>
      <c r="L12" s="44"/>
      <c r="M12" s="45">
        <v>5</v>
      </c>
      <c r="N12" s="45">
        <f t="shared" si="1"/>
        <v>3300</v>
      </c>
      <c r="O12" s="35">
        <v>0</v>
      </c>
      <c r="P12" s="45">
        <f t="shared" si="2"/>
        <v>5</v>
      </c>
      <c r="Q12" s="37">
        <f t="shared" si="3"/>
        <v>5</v>
      </c>
      <c r="R12" s="37">
        <f t="shared" si="4"/>
        <v>3300</v>
      </c>
      <c r="S12" s="46" t="s">
        <v>128</v>
      </c>
      <c r="T12" s="36"/>
    </row>
    <row r="13" spans="1:20" ht="27.75" customHeight="1" x14ac:dyDescent="0.25">
      <c r="A13" s="29">
        <v>9</v>
      </c>
      <c r="B13" s="30" t="s">
        <v>22</v>
      </c>
      <c r="C13" s="41" t="s">
        <v>108</v>
      </c>
      <c r="D13" s="41">
        <v>700</v>
      </c>
      <c r="E13" s="31" t="s">
        <v>143</v>
      </c>
      <c r="F13" s="32">
        <v>5.6088500000000003</v>
      </c>
      <c r="G13" s="43">
        <v>5.6088500000000003</v>
      </c>
      <c r="H13" s="42">
        <f t="shared" si="0"/>
        <v>3926.1950000000002</v>
      </c>
      <c r="I13" s="33">
        <v>0.13</v>
      </c>
      <c r="J13" s="34"/>
      <c r="K13" s="35"/>
      <c r="L13" s="44"/>
      <c r="M13" s="45">
        <v>5</v>
      </c>
      <c r="N13" s="45">
        <f t="shared" si="1"/>
        <v>3500</v>
      </c>
      <c r="O13" s="35">
        <v>0</v>
      </c>
      <c r="P13" s="45">
        <f t="shared" si="2"/>
        <v>5</v>
      </c>
      <c r="Q13" s="37">
        <f t="shared" si="3"/>
        <v>5</v>
      </c>
      <c r="R13" s="37">
        <f t="shared" si="4"/>
        <v>3500</v>
      </c>
      <c r="S13" s="46" t="s">
        <v>128</v>
      </c>
      <c r="T13" s="36"/>
    </row>
    <row r="14" spans="1:20" ht="27.75" customHeight="1" x14ac:dyDescent="0.25">
      <c r="A14" s="29">
        <v>10</v>
      </c>
      <c r="B14" s="30" t="s">
        <v>112</v>
      </c>
      <c r="C14" s="41" t="s">
        <v>113</v>
      </c>
      <c r="D14" s="41">
        <v>1350</v>
      </c>
      <c r="E14" s="31" t="s">
        <v>143</v>
      </c>
      <c r="F14" s="32">
        <v>1.06717</v>
      </c>
      <c r="G14" s="43">
        <v>1.06717</v>
      </c>
      <c r="H14" s="42">
        <f t="shared" si="0"/>
        <v>1440.6795</v>
      </c>
      <c r="I14" s="33">
        <v>0.13</v>
      </c>
      <c r="J14" s="34"/>
      <c r="K14" s="35"/>
      <c r="L14" s="44"/>
      <c r="M14" s="45">
        <v>0.8</v>
      </c>
      <c r="N14" s="45">
        <f t="shared" si="1"/>
        <v>1080</v>
      </c>
      <c r="O14" s="35">
        <v>0</v>
      </c>
      <c r="P14" s="45">
        <f t="shared" si="2"/>
        <v>0.8</v>
      </c>
      <c r="Q14" s="37">
        <f t="shared" si="3"/>
        <v>0.8</v>
      </c>
      <c r="R14" s="37">
        <f t="shared" si="4"/>
        <v>1080</v>
      </c>
      <c r="S14" s="46" t="s">
        <v>128</v>
      </c>
      <c r="T14" s="36"/>
    </row>
    <row r="15" spans="1:20" ht="27.75" customHeight="1" x14ac:dyDescent="0.25">
      <c r="A15" s="29">
        <v>11</v>
      </c>
      <c r="B15" s="30" t="s">
        <v>23</v>
      </c>
      <c r="C15" s="41" t="s">
        <v>114</v>
      </c>
      <c r="D15" s="41">
        <v>532</v>
      </c>
      <c r="E15" s="31" t="s">
        <v>143</v>
      </c>
      <c r="F15" s="32">
        <v>5.2215800000000003</v>
      </c>
      <c r="G15" s="43">
        <v>5.2215800000000003</v>
      </c>
      <c r="H15" s="42">
        <f t="shared" si="0"/>
        <v>2777.8805600000001</v>
      </c>
      <c r="I15" s="33">
        <v>0.13</v>
      </c>
      <c r="J15" s="34"/>
      <c r="K15" s="35"/>
      <c r="L15" s="44"/>
      <c r="M15" s="45">
        <v>5</v>
      </c>
      <c r="N15" s="45">
        <f t="shared" si="1"/>
        <v>2660</v>
      </c>
      <c r="O15" s="35">
        <v>0</v>
      </c>
      <c r="P15" s="45">
        <f t="shared" si="2"/>
        <v>5</v>
      </c>
      <c r="Q15" s="37">
        <f t="shared" si="3"/>
        <v>5</v>
      </c>
      <c r="R15" s="37">
        <f t="shared" si="4"/>
        <v>2660</v>
      </c>
      <c r="S15" s="46" t="s">
        <v>128</v>
      </c>
      <c r="T15" s="36"/>
    </row>
    <row r="16" spans="1:20" ht="27.75" customHeight="1" x14ac:dyDescent="0.25">
      <c r="A16" s="29">
        <v>12</v>
      </c>
      <c r="B16" s="30" t="s">
        <v>24</v>
      </c>
      <c r="C16" s="41" t="s">
        <v>115</v>
      </c>
      <c r="D16" s="41">
        <v>6200</v>
      </c>
      <c r="E16" s="31" t="s">
        <v>143</v>
      </c>
      <c r="F16" s="32">
        <v>0.44186999999999999</v>
      </c>
      <c r="G16" s="43">
        <v>0.44186999999999999</v>
      </c>
      <c r="H16" s="42">
        <f t="shared" si="0"/>
        <v>2739.5940000000001</v>
      </c>
      <c r="I16" s="33">
        <v>0.13</v>
      </c>
      <c r="J16" s="34"/>
      <c r="K16" s="35"/>
      <c r="L16" s="44"/>
      <c r="M16" s="45">
        <v>0.4</v>
      </c>
      <c r="N16" s="45">
        <f t="shared" si="1"/>
        <v>2480</v>
      </c>
      <c r="O16" s="35">
        <v>0</v>
      </c>
      <c r="P16" s="45">
        <f t="shared" si="2"/>
        <v>0.4</v>
      </c>
      <c r="Q16" s="37">
        <f t="shared" si="3"/>
        <v>0.4</v>
      </c>
      <c r="R16" s="37">
        <f t="shared" si="4"/>
        <v>2480</v>
      </c>
      <c r="S16" s="46" t="s">
        <v>128</v>
      </c>
      <c r="T16" s="36"/>
    </row>
    <row r="17" spans="1:20" ht="27.75" customHeight="1" x14ac:dyDescent="0.25">
      <c r="A17" s="29">
        <v>13</v>
      </c>
      <c r="B17" s="30" t="s">
        <v>25</v>
      </c>
      <c r="C17" s="41" t="s">
        <v>116</v>
      </c>
      <c r="D17" s="41">
        <v>293</v>
      </c>
      <c r="E17" s="31" t="s">
        <v>143</v>
      </c>
      <c r="F17" s="32">
        <v>3.4642400000000002</v>
      </c>
      <c r="G17" s="43">
        <v>3.4642400000000002</v>
      </c>
      <c r="H17" s="42">
        <f t="shared" si="0"/>
        <v>1015.02232</v>
      </c>
      <c r="I17" s="33">
        <v>0.13</v>
      </c>
      <c r="J17" s="34"/>
      <c r="K17" s="35"/>
      <c r="L17" s="44"/>
      <c r="M17" s="45">
        <v>2.8</v>
      </c>
      <c r="N17" s="45">
        <f t="shared" si="1"/>
        <v>820.4</v>
      </c>
      <c r="O17" s="35">
        <v>0</v>
      </c>
      <c r="P17" s="45">
        <f t="shared" si="2"/>
        <v>2.8</v>
      </c>
      <c r="Q17" s="37">
        <f t="shared" si="3"/>
        <v>2.8</v>
      </c>
      <c r="R17" s="37">
        <f t="shared" si="4"/>
        <v>820.4</v>
      </c>
      <c r="S17" s="46" t="s">
        <v>128</v>
      </c>
      <c r="T17" s="36"/>
    </row>
    <row r="18" spans="1:20" ht="27.75" customHeight="1" x14ac:dyDescent="0.25">
      <c r="A18" s="29">
        <v>14</v>
      </c>
      <c r="B18" s="30" t="s">
        <v>25</v>
      </c>
      <c r="C18" s="41" t="s">
        <v>116</v>
      </c>
      <c r="D18" s="41">
        <v>371</v>
      </c>
      <c r="E18" s="31" t="s">
        <v>143</v>
      </c>
      <c r="F18" s="32">
        <v>3.4642400000000002</v>
      </c>
      <c r="G18" s="43">
        <v>3.4642400000000002</v>
      </c>
      <c r="H18" s="42">
        <f t="shared" si="0"/>
        <v>1285.2330400000001</v>
      </c>
      <c r="I18" s="33">
        <v>0.13</v>
      </c>
      <c r="J18" s="34"/>
      <c r="K18" s="35"/>
      <c r="L18" s="44"/>
      <c r="M18" s="45">
        <v>2.8</v>
      </c>
      <c r="N18" s="45">
        <f t="shared" si="1"/>
        <v>1038.8</v>
      </c>
      <c r="O18" s="35">
        <v>0</v>
      </c>
      <c r="P18" s="45">
        <f t="shared" si="2"/>
        <v>2.8</v>
      </c>
      <c r="Q18" s="37">
        <f t="shared" si="3"/>
        <v>2.8</v>
      </c>
      <c r="R18" s="37">
        <f t="shared" si="4"/>
        <v>1038.8</v>
      </c>
      <c r="S18" s="46" t="s">
        <v>128</v>
      </c>
      <c r="T18" s="36"/>
    </row>
    <row r="19" spans="1:20" ht="27.75" customHeight="1" x14ac:dyDescent="0.25">
      <c r="A19" s="29">
        <v>15</v>
      </c>
      <c r="B19" s="30" t="s">
        <v>26</v>
      </c>
      <c r="C19" s="41" t="s">
        <v>117</v>
      </c>
      <c r="D19" s="41">
        <v>720</v>
      </c>
      <c r="E19" s="31" t="s">
        <v>143</v>
      </c>
      <c r="F19" s="32">
        <v>5.48977</v>
      </c>
      <c r="G19" s="43">
        <v>5.48977</v>
      </c>
      <c r="H19" s="42">
        <f t="shared" si="0"/>
        <v>3952.6343999999999</v>
      </c>
      <c r="I19" s="33">
        <v>0.13</v>
      </c>
      <c r="J19" s="34"/>
      <c r="K19" s="35"/>
      <c r="L19" s="44"/>
      <c r="M19" s="45">
        <v>5</v>
      </c>
      <c r="N19" s="45">
        <f t="shared" si="1"/>
        <v>3600</v>
      </c>
      <c r="O19" s="35">
        <v>0</v>
      </c>
      <c r="P19" s="45">
        <f t="shared" si="2"/>
        <v>5</v>
      </c>
      <c r="Q19" s="37">
        <f t="shared" si="3"/>
        <v>5</v>
      </c>
      <c r="R19" s="37">
        <f t="shared" si="4"/>
        <v>3600</v>
      </c>
      <c r="S19" s="46" t="s">
        <v>128</v>
      </c>
      <c r="T19" s="36"/>
    </row>
    <row r="20" spans="1:20" ht="27.75" customHeight="1" x14ac:dyDescent="0.25">
      <c r="A20" s="29">
        <v>16</v>
      </c>
      <c r="B20" s="30" t="s">
        <v>27</v>
      </c>
      <c r="C20" s="41" t="s">
        <v>115</v>
      </c>
      <c r="D20" s="41">
        <v>6950</v>
      </c>
      <c r="E20" s="31" t="s">
        <v>143</v>
      </c>
      <c r="F20" s="32">
        <v>0.44186999999999999</v>
      </c>
      <c r="G20" s="43">
        <v>0.44186999999999999</v>
      </c>
      <c r="H20" s="42">
        <f t="shared" si="0"/>
        <v>3070.9964999999997</v>
      </c>
      <c r="I20" s="33">
        <v>0.13</v>
      </c>
      <c r="J20" s="34"/>
      <c r="K20" s="35"/>
      <c r="L20" s="44"/>
      <c r="M20" s="45">
        <v>0.4</v>
      </c>
      <c r="N20" s="45">
        <f t="shared" si="1"/>
        <v>2780</v>
      </c>
      <c r="O20" s="35">
        <v>0</v>
      </c>
      <c r="P20" s="45">
        <f t="shared" si="2"/>
        <v>0.4</v>
      </c>
      <c r="Q20" s="37">
        <f t="shared" si="3"/>
        <v>0.4</v>
      </c>
      <c r="R20" s="37">
        <f t="shared" si="4"/>
        <v>2780</v>
      </c>
      <c r="S20" s="46" t="s">
        <v>128</v>
      </c>
      <c r="T20" s="36"/>
    </row>
    <row r="21" spans="1:20" ht="27.75" customHeight="1" x14ac:dyDescent="0.25">
      <c r="A21" s="29">
        <v>17</v>
      </c>
      <c r="B21" s="30" t="s">
        <v>28</v>
      </c>
      <c r="C21" s="41" t="s">
        <v>118</v>
      </c>
      <c r="D21" s="41">
        <v>1530</v>
      </c>
      <c r="E21" s="31" t="s">
        <v>143</v>
      </c>
      <c r="F21" s="32">
        <v>0.61074000000000006</v>
      </c>
      <c r="G21" s="43">
        <v>0.61074000000000006</v>
      </c>
      <c r="H21" s="42">
        <f t="shared" si="0"/>
        <v>934.43220000000008</v>
      </c>
      <c r="I21" s="33">
        <v>0.13</v>
      </c>
      <c r="J21" s="34"/>
      <c r="K21" s="35"/>
      <c r="L21" s="44"/>
      <c r="M21" s="45">
        <v>0.5</v>
      </c>
      <c r="N21" s="45">
        <f t="shared" si="1"/>
        <v>765</v>
      </c>
      <c r="O21" s="35">
        <v>0</v>
      </c>
      <c r="P21" s="45">
        <f t="shared" si="2"/>
        <v>0.5</v>
      </c>
      <c r="Q21" s="37">
        <f t="shared" si="3"/>
        <v>0.5</v>
      </c>
      <c r="R21" s="37">
        <f t="shared" si="4"/>
        <v>765</v>
      </c>
      <c r="S21" s="46" t="s">
        <v>128</v>
      </c>
      <c r="T21" s="36"/>
    </row>
    <row r="22" spans="1:20" ht="27.75" customHeight="1" x14ac:dyDescent="0.25">
      <c r="A22" s="29">
        <v>18</v>
      </c>
      <c r="B22" s="30" t="s">
        <v>28</v>
      </c>
      <c r="C22" s="41" t="s">
        <v>118</v>
      </c>
      <c r="D22" s="41">
        <v>390</v>
      </c>
      <c r="E22" s="31" t="s">
        <v>143</v>
      </c>
      <c r="F22" s="32">
        <v>0.61074000000000006</v>
      </c>
      <c r="G22" s="43">
        <v>0.61074000000000006</v>
      </c>
      <c r="H22" s="42">
        <f t="shared" si="0"/>
        <v>238.18860000000004</v>
      </c>
      <c r="I22" s="33">
        <v>0.13</v>
      </c>
      <c r="J22" s="34"/>
      <c r="K22" s="35"/>
      <c r="L22" s="44"/>
      <c r="M22" s="45">
        <v>0.5</v>
      </c>
      <c r="N22" s="45">
        <f t="shared" si="1"/>
        <v>195</v>
      </c>
      <c r="O22" s="35">
        <v>0</v>
      </c>
      <c r="P22" s="45">
        <f t="shared" si="2"/>
        <v>0.5</v>
      </c>
      <c r="Q22" s="37">
        <f t="shared" si="3"/>
        <v>0.5</v>
      </c>
      <c r="R22" s="37">
        <f t="shared" si="4"/>
        <v>195</v>
      </c>
      <c r="S22" s="46" t="s">
        <v>128</v>
      </c>
      <c r="T22" s="36"/>
    </row>
    <row r="23" spans="1:20" ht="27.75" customHeight="1" x14ac:dyDescent="0.25">
      <c r="A23" s="29">
        <v>19</v>
      </c>
      <c r="B23" s="30" t="s">
        <v>29</v>
      </c>
      <c r="C23" s="41" t="s">
        <v>119</v>
      </c>
      <c r="D23" s="41">
        <v>1360</v>
      </c>
      <c r="E23" s="31" t="s">
        <v>143</v>
      </c>
      <c r="F23" s="32">
        <v>0.49153000000000002</v>
      </c>
      <c r="G23" s="43">
        <v>0.49153000000000002</v>
      </c>
      <c r="H23" s="42">
        <f t="shared" si="0"/>
        <v>668.48080000000004</v>
      </c>
      <c r="I23" s="33">
        <v>0.13</v>
      </c>
      <c r="J23" s="34"/>
      <c r="K23" s="35"/>
      <c r="L23" s="44"/>
      <c r="M23" s="45">
        <v>0.4</v>
      </c>
      <c r="N23" s="45">
        <f t="shared" si="1"/>
        <v>544</v>
      </c>
      <c r="O23" s="35">
        <v>0</v>
      </c>
      <c r="P23" s="45">
        <f t="shared" si="2"/>
        <v>0.4</v>
      </c>
      <c r="Q23" s="37">
        <f t="shared" si="3"/>
        <v>0.4</v>
      </c>
      <c r="R23" s="37">
        <f t="shared" si="4"/>
        <v>544</v>
      </c>
      <c r="S23" s="46" t="s">
        <v>128</v>
      </c>
      <c r="T23" s="36"/>
    </row>
    <row r="24" spans="1:20" ht="27.75" customHeight="1" x14ac:dyDescent="0.25">
      <c r="A24" s="29">
        <v>20</v>
      </c>
      <c r="B24" s="30" t="s">
        <v>30</v>
      </c>
      <c r="C24" s="41" t="s">
        <v>120</v>
      </c>
      <c r="D24" s="41">
        <v>120</v>
      </c>
      <c r="E24" s="31" t="s">
        <v>143</v>
      </c>
      <c r="F24" s="32">
        <v>3.4642400000000002</v>
      </c>
      <c r="G24" s="43">
        <v>3.4642400000000002</v>
      </c>
      <c r="H24" s="42">
        <f t="shared" si="0"/>
        <v>415.7088</v>
      </c>
      <c r="I24" s="33">
        <v>0.13</v>
      </c>
      <c r="J24" s="34"/>
      <c r="K24" s="35"/>
      <c r="L24" s="44"/>
      <c r="M24" s="45">
        <v>3</v>
      </c>
      <c r="N24" s="45">
        <f t="shared" si="1"/>
        <v>360</v>
      </c>
      <c r="O24" s="35">
        <v>0</v>
      </c>
      <c r="P24" s="45">
        <f t="shared" si="2"/>
        <v>3</v>
      </c>
      <c r="Q24" s="37">
        <f t="shared" si="3"/>
        <v>3</v>
      </c>
      <c r="R24" s="37">
        <f t="shared" si="4"/>
        <v>360</v>
      </c>
      <c r="S24" s="46" t="s">
        <v>128</v>
      </c>
      <c r="T24" s="36"/>
    </row>
    <row r="25" spans="1:20" ht="27.75" customHeight="1" x14ac:dyDescent="0.25">
      <c r="A25" s="29">
        <v>21</v>
      </c>
      <c r="B25" s="30" t="s">
        <v>31</v>
      </c>
      <c r="C25" s="41" t="s">
        <v>108</v>
      </c>
      <c r="D25" s="41">
        <v>120</v>
      </c>
      <c r="E25" s="31" t="s">
        <v>143</v>
      </c>
      <c r="F25" s="32">
        <v>5.6088500000000003</v>
      </c>
      <c r="G25" s="43">
        <v>5.6088500000000003</v>
      </c>
      <c r="H25" s="42">
        <f t="shared" si="0"/>
        <v>673.06200000000001</v>
      </c>
      <c r="I25" s="33">
        <v>0.13</v>
      </c>
      <c r="J25" s="34"/>
      <c r="K25" s="35"/>
      <c r="L25" s="44"/>
      <c r="M25" s="45">
        <v>5</v>
      </c>
      <c r="N25" s="45">
        <f t="shared" si="1"/>
        <v>600</v>
      </c>
      <c r="O25" s="35">
        <v>0</v>
      </c>
      <c r="P25" s="45">
        <f t="shared" si="2"/>
        <v>5</v>
      </c>
      <c r="Q25" s="37">
        <f t="shared" si="3"/>
        <v>5</v>
      </c>
      <c r="R25" s="37">
        <f t="shared" si="4"/>
        <v>600</v>
      </c>
      <c r="S25" s="46" t="s">
        <v>128</v>
      </c>
      <c r="T25" s="36"/>
    </row>
    <row r="26" spans="1:20" ht="27.75" customHeight="1" x14ac:dyDescent="0.25">
      <c r="A26" s="29">
        <v>22</v>
      </c>
      <c r="B26" s="30" t="s">
        <v>32</v>
      </c>
      <c r="C26" s="41" t="s">
        <v>82</v>
      </c>
      <c r="D26" s="41">
        <v>227</v>
      </c>
      <c r="E26" s="31" t="s">
        <v>143</v>
      </c>
      <c r="F26" s="32">
        <v>0.94224000000000008</v>
      </c>
      <c r="G26" s="43">
        <v>0.94224000000000008</v>
      </c>
      <c r="H26" s="42">
        <f t="shared" si="0"/>
        <v>213.88848000000002</v>
      </c>
      <c r="I26" s="33">
        <v>0.13</v>
      </c>
      <c r="J26" s="34"/>
      <c r="K26" s="35"/>
      <c r="L26" s="44"/>
      <c r="M26" s="45">
        <v>0.8</v>
      </c>
      <c r="N26" s="45">
        <f t="shared" si="1"/>
        <v>181.60000000000002</v>
      </c>
      <c r="O26" s="35">
        <v>0</v>
      </c>
      <c r="P26" s="45">
        <f t="shared" si="2"/>
        <v>0.8</v>
      </c>
      <c r="Q26" s="37">
        <f t="shared" si="3"/>
        <v>0.8</v>
      </c>
      <c r="R26" s="37">
        <f t="shared" si="4"/>
        <v>181.60000000000002</v>
      </c>
      <c r="S26" s="46" t="s">
        <v>128</v>
      </c>
      <c r="T26" s="36"/>
    </row>
    <row r="27" spans="1:20" ht="27.75" customHeight="1" x14ac:dyDescent="0.25">
      <c r="A27" s="29">
        <v>23</v>
      </c>
      <c r="B27" s="30" t="s">
        <v>33</v>
      </c>
      <c r="C27" s="41" t="s">
        <v>121</v>
      </c>
      <c r="D27" s="41">
        <v>550</v>
      </c>
      <c r="E27" s="31" t="s">
        <v>143</v>
      </c>
      <c r="F27" s="32">
        <v>5.8372599999999997</v>
      </c>
      <c r="G27" s="43">
        <v>5.8372599999999997</v>
      </c>
      <c r="H27" s="42">
        <f t="shared" si="0"/>
        <v>3210.4929999999999</v>
      </c>
      <c r="I27" s="33">
        <v>0.13</v>
      </c>
      <c r="J27" s="34"/>
      <c r="K27" s="35"/>
      <c r="L27" s="44"/>
      <c r="M27" s="45">
        <v>5</v>
      </c>
      <c r="N27" s="45">
        <f t="shared" si="1"/>
        <v>2750</v>
      </c>
      <c r="O27" s="35">
        <v>0</v>
      </c>
      <c r="P27" s="45">
        <f t="shared" si="2"/>
        <v>5</v>
      </c>
      <c r="Q27" s="37">
        <f t="shared" si="3"/>
        <v>5</v>
      </c>
      <c r="R27" s="37">
        <f t="shared" si="4"/>
        <v>2750</v>
      </c>
      <c r="S27" s="46" t="s">
        <v>128</v>
      </c>
      <c r="T27" s="36"/>
    </row>
    <row r="28" spans="1:20" ht="27.75" customHeight="1" x14ac:dyDescent="0.25">
      <c r="A28" s="29">
        <v>24</v>
      </c>
      <c r="B28" s="30" t="s">
        <v>34</v>
      </c>
      <c r="C28" s="41" t="s">
        <v>122</v>
      </c>
      <c r="D28" s="41">
        <v>2200</v>
      </c>
      <c r="E28" s="31" t="s">
        <v>143</v>
      </c>
      <c r="F28" s="32">
        <v>0.45188000000000006</v>
      </c>
      <c r="G28" s="43">
        <v>0.45188000000000006</v>
      </c>
      <c r="H28" s="42">
        <f t="shared" si="0"/>
        <v>994.13600000000008</v>
      </c>
      <c r="I28" s="33">
        <v>0.13</v>
      </c>
      <c r="J28" s="34"/>
      <c r="K28" s="35"/>
      <c r="L28" s="44"/>
      <c r="M28" s="45">
        <v>0.4</v>
      </c>
      <c r="N28" s="45">
        <f t="shared" si="1"/>
        <v>880</v>
      </c>
      <c r="O28" s="35">
        <v>0</v>
      </c>
      <c r="P28" s="45">
        <f t="shared" si="2"/>
        <v>0.4</v>
      </c>
      <c r="Q28" s="37">
        <f t="shared" si="3"/>
        <v>0.4</v>
      </c>
      <c r="R28" s="37">
        <f t="shared" si="4"/>
        <v>880</v>
      </c>
      <c r="S28" s="46" t="s">
        <v>128</v>
      </c>
      <c r="T28" s="36"/>
    </row>
    <row r="29" spans="1:20" ht="27.75" customHeight="1" x14ac:dyDescent="0.25">
      <c r="A29" s="29">
        <v>25</v>
      </c>
      <c r="B29" s="30" t="s">
        <v>135</v>
      </c>
      <c r="C29" s="41" t="s">
        <v>139</v>
      </c>
      <c r="D29" s="41">
        <v>18</v>
      </c>
      <c r="E29" s="31" t="s">
        <v>143</v>
      </c>
      <c r="F29" s="32">
        <v>7.1372599999999995</v>
      </c>
      <c r="G29" s="43">
        <v>7.1372599999999995</v>
      </c>
      <c r="H29" s="42">
        <f t="shared" si="0"/>
        <v>128.47067999999999</v>
      </c>
      <c r="I29" s="33">
        <v>0.13</v>
      </c>
      <c r="J29" s="34"/>
      <c r="K29" s="35"/>
      <c r="L29" s="44"/>
      <c r="M29" s="45">
        <v>7</v>
      </c>
      <c r="N29" s="45">
        <f t="shared" si="1"/>
        <v>126</v>
      </c>
      <c r="O29" s="35">
        <v>0</v>
      </c>
      <c r="P29" s="45">
        <f t="shared" si="2"/>
        <v>7</v>
      </c>
      <c r="Q29" s="37">
        <f t="shared" si="3"/>
        <v>7</v>
      </c>
      <c r="R29" s="37">
        <f t="shared" si="4"/>
        <v>126</v>
      </c>
      <c r="S29" s="46" t="s">
        <v>128</v>
      </c>
      <c r="T29" s="36"/>
    </row>
    <row r="30" spans="1:20" ht="27.75" customHeight="1" x14ac:dyDescent="0.25">
      <c r="A30" s="29">
        <v>26</v>
      </c>
      <c r="B30" s="30" t="s">
        <v>35</v>
      </c>
      <c r="C30" s="41" t="s">
        <v>123</v>
      </c>
      <c r="D30" s="41">
        <v>1013</v>
      </c>
      <c r="E30" s="31" t="s">
        <v>143</v>
      </c>
      <c r="F30" s="32">
        <v>5.8372599999999997</v>
      </c>
      <c r="G30" s="43">
        <v>5.8372599999999997</v>
      </c>
      <c r="H30" s="42">
        <f t="shared" si="0"/>
        <v>5913.1443799999997</v>
      </c>
      <c r="I30" s="33">
        <v>0.13</v>
      </c>
      <c r="J30" s="34"/>
      <c r="K30" s="35"/>
      <c r="L30" s="44"/>
      <c r="M30" s="45">
        <v>5</v>
      </c>
      <c r="N30" s="45">
        <f t="shared" si="1"/>
        <v>5065</v>
      </c>
      <c r="O30" s="35">
        <v>0</v>
      </c>
      <c r="P30" s="45">
        <f t="shared" si="2"/>
        <v>5</v>
      </c>
      <c r="Q30" s="37">
        <f t="shared" si="3"/>
        <v>5</v>
      </c>
      <c r="R30" s="37">
        <f t="shared" si="4"/>
        <v>5065</v>
      </c>
      <c r="S30" s="46" t="s">
        <v>128</v>
      </c>
      <c r="T30" s="36"/>
    </row>
    <row r="31" spans="1:20" ht="27.75" customHeight="1" x14ac:dyDescent="0.25">
      <c r="A31" s="29">
        <v>27</v>
      </c>
      <c r="B31" s="48" t="s">
        <v>36</v>
      </c>
      <c r="C31" s="41" t="s">
        <v>124</v>
      </c>
      <c r="D31" s="41">
        <v>210</v>
      </c>
      <c r="E31" s="31" t="s">
        <v>143</v>
      </c>
      <c r="F31" s="32">
        <v>1.4159599999999999</v>
      </c>
      <c r="G31" s="43">
        <v>1.4159599999999999</v>
      </c>
      <c r="H31" s="42">
        <f t="shared" si="0"/>
        <v>297.35159999999996</v>
      </c>
      <c r="I31" s="33">
        <v>0.13</v>
      </c>
      <c r="J31" s="34"/>
      <c r="K31" s="35"/>
      <c r="L31" s="44"/>
      <c r="M31" s="45">
        <v>1.2</v>
      </c>
      <c r="N31" s="45">
        <f t="shared" si="1"/>
        <v>252</v>
      </c>
      <c r="O31" s="35">
        <v>0</v>
      </c>
      <c r="P31" s="45">
        <f t="shared" si="2"/>
        <v>1.2</v>
      </c>
      <c r="Q31" s="37">
        <f t="shared" si="3"/>
        <v>1.2</v>
      </c>
      <c r="R31" s="37">
        <f t="shared" si="4"/>
        <v>252</v>
      </c>
      <c r="S31" s="46" t="s">
        <v>128</v>
      </c>
      <c r="T31" s="36"/>
    </row>
    <row r="32" spans="1:20" ht="27.75" customHeight="1" x14ac:dyDescent="0.25">
      <c r="A32" s="29">
        <v>28</v>
      </c>
      <c r="B32" s="47" t="s">
        <v>37</v>
      </c>
      <c r="C32" s="41" t="s">
        <v>125</v>
      </c>
      <c r="D32" s="41">
        <v>1250</v>
      </c>
      <c r="E32" s="31" t="s">
        <v>143</v>
      </c>
      <c r="F32" s="32">
        <v>0.61074000000000006</v>
      </c>
      <c r="G32" s="43">
        <v>0.61074000000000006</v>
      </c>
      <c r="H32" s="42">
        <f t="shared" si="0"/>
        <v>763.42500000000007</v>
      </c>
      <c r="I32" s="33">
        <v>0.13</v>
      </c>
      <c r="J32" s="34"/>
      <c r="K32" s="35"/>
      <c r="L32" s="44"/>
      <c r="M32" s="45">
        <v>0.4</v>
      </c>
      <c r="N32" s="45">
        <f t="shared" si="1"/>
        <v>500</v>
      </c>
      <c r="O32" s="35">
        <v>0</v>
      </c>
      <c r="P32" s="45">
        <f t="shared" si="2"/>
        <v>0.4</v>
      </c>
      <c r="Q32" s="37">
        <f t="shared" si="3"/>
        <v>0.4</v>
      </c>
      <c r="R32" s="37">
        <f t="shared" si="4"/>
        <v>500</v>
      </c>
      <c r="S32" s="46" t="s">
        <v>128</v>
      </c>
      <c r="T32" s="36"/>
    </row>
    <row r="33" spans="1:20" ht="27.75" customHeight="1" x14ac:dyDescent="0.25">
      <c r="A33" s="29">
        <v>29</v>
      </c>
      <c r="B33" s="30" t="s">
        <v>136</v>
      </c>
      <c r="C33" s="41" t="s">
        <v>140</v>
      </c>
      <c r="D33" s="41">
        <v>16</v>
      </c>
      <c r="E33" s="31" t="s">
        <v>143</v>
      </c>
      <c r="F33" s="32">
        <v>7.1372599999999995</v>
      </c>
      <c r="G33" s="43">
        <v>7.1372599999999995</v>
      </c>
      <c r="H33" s="42">
        <f t="shared" si="0"/>
        <v>114.19615999999999</v>
      </c>
      <c r="I33" s="33">
        <v>0.13</v>
      </c>
      <c r="J33" s="34"/>
      <c r="K33" s="35"/>
      <c r="L33" s="44"/>
      <c r="M33" s="45">
        <v>7</v>
      </c>
      <c r="N33" s="45">
        <f t="shared" si="1"/>
        <v>112</v>
      </c>
      <c r="O33" s="35">
        <v>0</v>
      </c>
      <c r="P33" s="45">
        <f t="shared" si="2"/>
        <v>7</v>
      </c>
      <c r="Q33" s="37">
        <f t="shared" si="3"/>
        <v>7</v>
      </c>
      <c r="R33" s="37">
        <f t="shared" si="4"/>
        <v>112</v>
      </c>
      <c r="S33" s="46" t="s">
        <v>128</v>
      </c>
      <c r="T33" s="36"/>
    </row>
    <row r="34" spans="1:20" ht="27.75" customHeight="1" x14ac:dyDescent="0.25">
      <c r="A34" s="29">
        <v>30</v>
      </c>
      <c r="B34" s="30" t="s">
        <v>38</v>
      </c>
      <c r="C34" s="41" t="s">
        <v>126</v>
      </c>
      <c r="D34" s="41">
        <v>330</v>
      </c>
      <c r="E34" s="31" t="s">
        <v>143</v>
      </c>
      <c r="F34" s="32">
        <v>14.168699999999999</v>
      </c>
      <c r="G34" s="43">
        <v>14.168699999999999</v>
      </c>
      <c r="H34" s="42">
        <f t="shared" si="0"/>
        <v>4675.6709999999994</v>
      </c>
      <c r="I34" s="33">
        <v>0.13</v>
      </c>
      <c r="J34" s="34"/>
      <c r="K34" s="35"/>
      <c r="L34" s="44"/>
      <c r="M34" s="45">
        <v>10</v>
      </c>
      <c r="N34" s="45">
        <f t="shared" si="1"/>
        <v>3300</v>
      </c>
      <c r="O34" s="35">
        <v>0</v>
      </c>
      <c r="P34" s="45">
        <f t="shared" si="2"/>
        <v>10</v>
      </c>
      <c r="Q34" s="37">
        <f t="shared" si="3"/>
        <v>10</v>
      </c>
      <c r="R34" s="37">
        <f t="shared" si="4"/>
        <v>3300</v>
      </c>
      <c r="S34" s="46" t="s">
        <v>128</v>
      </c>
      <c r="T34" s="36"/>
    </row>
    <row r="35" spans="1:20" ht="27.75" customHeight="1" x14ac:dyDescent="0.25">
      <c r="A35" s="29">
        <v>31</v>
      </c>
      <c r="B35" s="30" t="s">
        <v>39</v>
      </c>
      <c r="C35" s="41" t="s">
        <v>123</v>
      </c>
      <c r="D35" s="41">
        <v>150</v>
      </c>
      <c r="E35" s="31" t="s">
        <v>143</v>
      </c>
      <c r="F35" s="32">
        <v>5.8370000000000006</v>
      </c>
      <c r="G35" s="43">
        <v>5.8370000000000006</v>
      </c>
      <c r="H35" s="42">
        <f t="shared" si="0"/>
        <v>875.55000000000007</v>
      </c>
      <c r="I35" s="33">
        <v>0.13</v>
      </c>
      <c r="J35" s="34"/>
      <c r="K35" s="35"/>
      <c r="L35" s="44"/>
      <c r="M35" s="45">
        <v>5</v>
      </c>
      <c r="N35" s="45">
        <f t="shared" si="1"/>
        <v>750</v>
      </c>
      <c r="O35" s="35">
        <v>0</v>
      </c>
      <c r="P35" s="45">
        <f t="shared" si="2"/>
        <v>5</v>
      </c>
      <c r="Q35" s="37">
        <f t="shared" si="3"/>
        <v>5</v>
      </c>
      <c r="R35" s="37">
        <f t="shared" si="4"/>
        <v>750</v>
      </c>
      <c r="S35" s="46" t="s">
        <v>128</v>
      </c>
      <c r="T35" s="36"/>
    </row>
    <row r="36" spans="1:20" ht="27.75" customHeight="1" x14ac:dyDescent="0.25">
      <c r="A36" s="29">
        <v>32</v>
      </c>
      <c r="B36" s="30" t="s">
        <v>40</v>
      </c>
      <c r="C36" s="41" t="s">
        <v>127</v>
      </c>
      <c r="D36" s="41">
        <v>236</v>
      </c>
      <c r="E36" s="31" t="s">
        <v>143</v>
      </c>
      <c r="F36" s="32">
        <v>14.168699999999999</v>
      </c>
      <c r="G36" s="43">
        <v>14.168699999999999</v>
      </c>
      <c r="H36" s="42">
        <f t="shared" si="0"/>
        <v>3343.8132000000001</v>
      </c>
      <c r="I36" s="33">
        <v>0.13</v>
      </c>
      <c r="J36" s="34"/>
      <c r="K36" s="35"/>
      <c r="L36" s="44"/>
      <c r="M36" s="45">
        <v>10</v>
      </c>
      <c r="N36" s="45">
        <f t="shared" si="1"/>
        <v>2360</v>
      </c>
      <c r="O36" s="35">
        <v>0</v>
      </c>
      <c r="P36" s="45">
        <f t="shared" si="2"/>
        <v>10</v>
      </c>
      <c r="Q36" s="37">
        <f t="shared" si="3"/>
        <v>10</v>
      </c>
      <c r="R36" s="37">
        <f t="shared" si="4"/>
        <v>2360</v>
      </c>
      <c r="S36" s="46" t="s">
        <v>128</v>
      </c>
      <c r="T36" s="36"/>
    </row>
    <row r="37" spans="1:20" ht="27.75" customHeight="1" x14ac:dyDescent="0.25">
      <c r="A37" s="29">
        <v>33</v>
      </c>
      <c r="B37" s="30" t="s">
        <v>41</v>
      </c>
      <c r="C37" s="41" t="s">
        <v>110</v>
      </c>
      <c r="D37" s="41">
        <v>1452</v>
      </c>
      <c r="E37" s="31" t="s">
        <v>143</v>
      </c>
      <c r="F37" s="32">
        <v>1.4159599999999999</v>
      </c>
      <c r="G37" s="43">
        <v>1.4159599999999999</v>
      </c>
      <c r="H37" s="42">
        <f t="shared" si="0"/>
        <v>2055.9739199999999</v>
      </c>
      <c r="I37" s="33">
        <v>0.13</v>
      </c>
      <c r="J37" s="34"/>
      <c r="K37" s="35"/>
      <c r="L37" s="44"/>
      <c r="M37" s="45">
        <v>1</v>
      </c>
      <c r="N37" s="45">
        <f t="shared" si="1"/>
        <v>1452</v>
      </c>
      <c r="O37" s="35">
        <v>0</v>
      </c>
      <c r="P37" s="45">
        <f t="shared" si="2"/>
        <v>1</v>
      </c>
      <c r="Q37" s="37">
        <f t="shared" si="3"/>
        <v>1</v>
      </c>
      <c r="R37" s="37">
        <f t="shared" si="4"/>
        <v>1452</v>
      </c>
      <c r="S37" s="46" t="s">
        <v>128</v>
      </c>
      <c r="T37" s="36"/>
    </row>
    <row r="38" spans="1:20" ht="27.75" customHeight="1" x14ac:dyDescent="0.25">
      <c r="A38" s="29">
        <v>34</v>
      </c>
      <c r="B38" s="47" t="s">
        <v>42</v>
      </c>
      <c r="C38" s="41"/>
      <c r="D38" s="41">
        <v>245</v>
      </c>
      <c r="E38" s="31" t="s">
        <v>143</v>
      </c>
      <c r="F38" s="32">
        <v>0.67027999999999999</v>
      </c>
      <c r="G38" s="43">
        <v>0.67027999999999999</v>
      </c>
      <c r="H38" s="42">
        <f t="shared" si="0"/>
        <v>164.21860000000001</v>
      </c>
      <c r="I38" s="33">
        <v>0.13</v>
      </c>
      <c r="J38" s="34"/>
      <c r="K38" s="35"/>
      <c r="L38" s="44"/>
      <c r="M38" s="45">
        <v>0.4</v>
      </c>
      <c r="N38" s="45">
        <f t="shared" si="1"/>
        <v>98</v>
      </c>
      <c r="O38" s="35">
        <v>0</v>
      </c>
      <c r="P38" s="45">
        <f t="shared" si="2"/>
        <v>0.4</v>
      </c>
      <c r="Q38" s="37">
        <f t="shared" si="3"/>
        <v>0.4</v>
      </c>
      <c r="R38" s="37">
        <f t="shared" si="4"/>
        <v>98</v>
      </c>
      <c r="S38" s="46" t="s">
        <v>128</v>
      </c>
      <c r="T38" s="36"/>
    </row>
    <row r="39" spans="1:20" ht="27.75" customHeight="1" x14ac:dyDescent="0.25">
      <c r="A39" s="29">
        <v>35</v>
      </c>
      <c r="B39" s="30" t="s">
        <v>43</v>
      </c>
      <c r="C39" s="41"/>
      <c r="D39" s="41">
        <v>1185</v>
      </c>
      <c r="E39" s="31" t="s">
        <v>143</v>
      </c>
      <c r="F39" s="32">
        <v>0.67027999999999999</v>
      </c>
      <c r="G39" s="43">
        <v>0.67027999999999999</v>
      </c>
      <c r="H39" s="42">
        <f t="shared" si="0"/>
        <v>794.28179999999998</v>
      </c>
      <c r="I39" s="33">
        <v>0.13</v>
      </c>
      <c r="J39" s="34"/>
      <c r="K39" s="35"/>
      <c r="L39" s="44"/>
      <c r="M39" s="45">
        <v>0.4</v>
      </c>
      <c r="N39" s="45">
        <f t="shared" si="1"/>
        <v>474</v>
      </c>
      <c r="O39" s="35">
        <v>0</v>
      </c>
      <c r="P39" s="45">
        <f t="shared" si="2"/>
        <v>0.4</v>
      </c>
      <c r="Q39" s="37">
        <f t="shared" si="3"/>
        <v>0.4</v>
      </c>
      <c r="R39" s="37">
        <f t="shared" si="4"/>
        <v>474</v>
      </c>
      <c r="S39" s="46" t="s">
        <v>128</v>
      </c>
      <c r="T39" s="36"/>
    </row>
    <row r="40" spans="1:20" ht="27.75" customHeight="1" x14ac:dyDescent="0.25">
      <c r="A40" s="29">
        <v>36</v>
      </c>
      <c r="B40" s="30" t="s">
        <v>141</v>
      </c>
      <c r="C40" s="41"/>
      <c r="D40" s="41">
        <v>700</v>
      </c>
      <c r="E40" s="31" t="s">
        <v>143</v>
      </c>
      <c r="F40" s="32">
        <v>4.5</v>
      </c>
      <c r="G40" s="43">
        <v>4.5</v>
      </c>
      <c r="H40" s="42">
        <f t="shared" si="0"/>
        <v>3150</v>
      </c>
      <c r="I40" s="33">
        <v>0.13</v>
      </c>
      <c r="J40" s="34"/>
      <c r="K40" s="35"/>
      <c r="L40" s="44"/>
      <c r="M40" s="45">
        <v>4.5</v>
      </c>
      <c r="N40" s="45">
        <f t="shared" si="1"/>
        <v>3150</v>
      </c>
      <c r="O40" s="35">
        <v>0</v>
      </c>
      <c r="P40" s="45">
        <f t="shared" si="2"/>
        <v>4.5</v>
      </c>
      <c r="Q40" s="37">
        <f t="shared" si="3"/>
        <v>4.5</v>
      </c>
      <c r="R40" s="37">
        <f t="shared" si="4"/>
        <v>3150</v>
      </c>
      <c r="S40" s="46" t="s">
        <v>128</v>
      </c>
      <c r="T40" s="36"/>
    </row>
    <row r="41" spans="1:20" ht="27.75" customHeight="1" x14ac:dyDescent="0.25">
      <c r="A41" s="29">
        <v>37</v>
      </c>
      <c r="B41" s="30" t="s">
        <v>142</v>
      </c>
      <c r="C41" s="41"/>
      <c r="D41" s="41">
        <v>300</v>
      </c>
      <c r="E41" s="31" t="s">
        <v>143</v>
      </c>
      <c r="F41" s="32">
        <v>4.5</v>
      </c>
      <c r="G41" s="43">
        <v>4.5</v>
      </c>
      <c r="H41" s="42">
        <f t="shared" si="0"/>
        <v>1350</v>
      </c>
      <c r="I41" s="33">
        <v>0.13</v>
      </c>
      <c r="J41" s="34"/>
      <c r="K41" s="35"/>
      <c r="L41" s="44"/>
      <c r="M41" s="45">
        <v>4.5</v>
      </c>
      <c r="N41" s="45">
        <f t="shared" si="1"/>
        <v>1350</v>
      </c>
      <c r="O41" s="35">
        <v>0</v>
      </c>
      <c r="P41" s="45">
        <f t="shared" si="2"/>
        <v>4.5</v>
      </c>
      <c r="Q41" s="37">
        <f t="shared" si="3"/>
        <v>4.5</v>
      </c>
      <c r="R41" s="37">
        <f t="shared" si="4"/>
        <v>1350</v>
      </c>
      <c r="S41" s="46" t="s">
        <v>128</v>
      </c>
      <c r="T41" s="36"/>
    </row>
    <row r="42" spans="1:20" ht="27.75" customHeight="1" x14ac:dyDescent="0.25">
      <c r="A42" s="29"/>
      <c r="B42" s="30"/>
      <c r="C42" s="41"/>
      <c r="D42" s="41"/>
      <c r="E42" s="31"/>
      <c r="F42" s="32"/>
      <c r="G42" s="43"/>
      <c r="H42" s="42"/>
      <c r="I42" s="33"/>
      <c r="J42" s="34"/>
      <c r="K42" s="35"/>
      <c r="L42" s="44"/>
      <c r="M42" s="45"/>
      <c r="N42" s="45"/>
      <c r="O42" s="35"/>
      <c r="P42" s="45"/>
      <c r="Q42" s="37"/>
      <c r="R42" s="37"/>
      <c r="S42" s="46"/>
      <c r="T42" s="36"/>
    </row>
    <row r="43" spans="1:20" ht="27.75" customHeight="1" x14ac:dyDescent="0.25">
      <c r="A43" s="29"/>
      <c r="B43" s="30"/>
      <c r="C43" s="41"/>
      <c r="D43" s="41"/>
      <c r="E43" s="31"/>
      <c r="F43" s="32"/>
      <c r="G43" s="43"/>
      <c r="H43" s="42"/>
      <c r="I43" s="33"/>
      <c r="J43" s="34"/>
      <c r="K43" s="35"/>
      <c r="L43" s="44"/>
      <c r="M43" s="45"/>
      <c r="N43" s="45"/>
      <c r="O43" s="35"/>
      <c r="P43" s="45"/>
      <c r="Q43" s="37"/>
      <c r="R43" s="37"/>
      <c r="S43" s="46"/>
      <c r="T43" s="36"/>
    </row>
    <row r="44" spans="1:20" ht="27.75" customHeight="1" x14ac:dyDescent="0.25">
      <c r="A44" s="29"/>
      <c r="B44" s="30"/>
      <c r="C44" s="41"/>
      <c r="D44" s="41"/>
      <c r="E44" s="31"/>
      <c r="F44" s="32"/>
      <c r="G44" s="43"/>
      <c r="H44" s="43">
        <f>SUM(H5:H41)</f>
        <v>76371.504379999998</v>
      </c>
      <c r="I44" s="33"/>
      <c r="J44" s="34"/>
      <c r="K44" s="35"/>
      <c r="L44" s="44"/>
      <c r="M44" s="45"/>
      <c r="N44" s="45">
        <f>SUM(N5:N41)</f>
        <v>66476.570999999996</v>
      </c>
      <c r="O44" s="35"/>
      <c r="P44" s="45"/>
      <c r="Q44" s="37"/>
      <c r="R44" s="37">
        <f>SUM(R5:R41)</f>
        <v>66476.570999999996</v>
      </c>
      <c r="S44" s="46"/>
      <c r="T44" s="36"/>
    </row>
    <row r="45" spans="1:20" ht="27.75" customHeight="1" x14ac:dyDescent="0.25">
      <c r="A45" s="58" t="s">
        <v>144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</row>
    <row r="46" spans="1:20" ht="71.400000000000006" customHeight="1" x14ac:dyDescent="0.25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</row>
    <row r="47" spans="1:20" ht="93" customHeight="1" x14ac:dyDescent="0.25">
      <c r="A47" s="61" t="s">
        <v>44</v>
      </c>
      <c r="B47" s="62"/>
      <c r="C47" s="62"/>
      <c r="D47" s="63"/>
      <c r="E47" s="58" t="s">
        <v>45</v>
      </c>
      <c r="F47" s="58"/>
      <c r="G47" s="58"/>
      <c r="H47" s="58"/>
      <c r="I47" s="58"/>
      <c r="J47" s="58"/>
      <c r="K47" s="58" t="s">
        <v>46</v>
      </c>
      <c r="L47" s="58"/>
      <c r="M47" s="58"/>
      <c r="N47" s="39"/>
      <c r="O47" s="58" t="s">
        <v>47</v>
      </c>
      <c r="P47" s="58"/>
      <c r="Q47" s="58"/>
      <c r="R47" s="39"/>
      <c r="S47" s="58" t="s">
        <v>48</v>
      </c>
      <c r="T47" s="58"/>
    </row>
  </sheetData>
  <mergeCells count="22">
    <mergeCell ref="A1:T1"/>
    <mergeCell ref="P2:T2"/>
    <mergeCell ref="A3:A4"/>
    <mergeCell ref="B3:B4"/>
    <mergeCell ref="C3:C4"/>
    <mergeCell ref="E3:E4"/>
    <mergeCell ref="I3:I4"/>
    <mergeCell ref="J3:J4"/>
    <mergeCell ref="K3:K4"/>
    <mergeCell ref="E47:J47"/>
    <mergeCell ref="K47:M47"/>
    <mergeCell ref="O47:Q47"/>
    <mergeCell ref="S47:T47"/>
    <mergeCell ref="D3:D4"/>
    <mergeCell ref="A47:D47"/>
    <mergeCell ref="L3:N3"/>
    <mergeCell ref="F3:H3"/>
    <mergeCell ref="P3:R3"/>
    <mergeCell ref="O3:O4"/>
    <mergeCell ref="S3:S4"/>
    <mergeCell ref="T3:T4"/>
    <mergeCell ref="A45:T46"/>
  </mergeCells>
  <phoneticPr fontId="4" type="noConversion"/>
  <conditionalFormatting sqref="C45:D46 C1:D3 C4:C44 C48:D1048576">
    <cfRule type="duplicateValues" dxfId="0" priority="1"/>
  </conditionalFormatting>
  <dataValidations count="1">
    <dataValidation type="list" allowBlank="1" showInputMessage="1" showErrorMessage="1" sqref="WVS983077:WVS983084 JG5:JG44 WLW983077:WLW983084 WCA983077:WCA983084 VSE983077:VSE983084 VII983077:VII983084 UYM983077:UYM983084 UOQ983077:UOQ983084 UEU983077:UEU983084 TUY983077:TUY983084 TLC983077:TLC983084 TBG983077:TBG983084 SRK983077:SRK983084 SHO983077:SHO983084 RXS983077:RXS983084 RNW983077:RNW983084 REA983077:REA983084 QUE983077:QUE983084 QKI983077:QKI983084 QAM983077:QAM983084 PQQ983077:PQQ983084 PGU983077:PGU983084 OWY983077:OWY983084 ONC983077:ONC983084 ODG983077:ODG983084 NTK983077:NTK983084 NJO983077:NJO983084 MZS983077:MZS983084 MPW983077:MPW983084 MGA983077:MGA983084 LWE983077:LWE983084 LMI983077:LMI983084 LCM983077:LCM983084 KSQ983077:KSQ983084 KIU983077:KIU983084 JYY983077:JYY983084 JPC983077:JPC983084 JFG983077:JFG983084 IVK983077:IVK983084 ILO983077:ILO983084 IBS983077:IBS983084 HRW983077:HRW983084 HIA983077:HIA983084 GYE983077:GYE983084 GOI983077:GOI983084 GEM983077:GEM983084 FUQ983077:FUQ983084 FKU983077:FKU983084 FAY983077:FAY983084 ERC983077:ERC983084 EHG983077:EHG983084 DXK983077:DXK983084 DNO983077:DNO983084 DDS983077:DDS983084 CTW983077:CTW983084 CKA983077:CKA983084 CAE983077:CAE983084 BQI983077:BQI983084 BGM983077:BGM983084 AWQ983077:AWQ983084 AMU983077:AMU983084 ACY983077:ACY983084 TC983077:TC983084 JG983077:JG983084 I983077:I983084 WVS917541:WVS917548 WLW917541:WLW917548 WCA917541:WCA917548 VSE917541:VSE917548 VII917541:VII917548 UYM917541:UYM917548 UOQ917541:UOQ917548 UEU917541:UEU917548 TUY917541:TUY917548 TLC917541:TLC917548 TBG917541:TBG917548 SRK917541:SRK917548 SHO917541:SHO917548 RXS917541:RXS917548 RNW917541:RNW917548 REA917541:REA917548 QUE917541:QUE917548 QKI917541:QKI917548 QAM917541:QAM917548 PQQ917541:PQQ917548 PGU917541:PGU917548 OWY917541:OWY917548 ONC917541:ONC917548 ODG917541:ODG917548 NTK917541:NTK917548 NJO917541:NJO917548 MZS917541:MZS917548 MPW917541:MPW917548 MGA917541:MGA917548 LWE917541:LWE917548 LMI917541:LMI917548 LCM917541:LCM917548 KSQ917541:KSQ917548 KIU917541:KIU917548 JYY917541:JYY917548 JPC917541:JPC917548 JFG917541:JFG917548 IVK917541:IVK917548 ILO917541:ILO917548 IBS917541:IBS917548 HRW917541:HRW917548 HIA917541:HIA917548 GYE917541:GYE917548 GOI917541:GOI917548 GEM917541:GEM917548 FUQ917541:FUQ917548 FKU917541:FKU917548 FAY917541:FAY917548 ERC917541:ERC917548 EHG917541:EHG917548 DXK917541:DXK917548 DNO917541:DNO917548 DDS917541:DDS917548 CTW917541:CTW917548 CKA917541:CKA917548 CAE917541:CAE917548 BQI917541:BQI917548 BGM917541:BGM917548 AWQ917541:AWQ917548 AMU917541:AMU917548 ACY917541:ACY917548 TC917541:TC917548 JG917541:JG917548 I917541:I917548 WVS852005:WVS852012 WLW852005:WLW852012 WCA852005:WCA852012 VSE852005:VSE852012 VII852005:VII852012 UYM852005:UYM852012 UOQ852005:UOQ852012 UEU852005:UEU852012 TUY852005:TUY852012 TLC852005:TLC852012 TBG852005:TBG852012 SRK852005:SRK852012 SHO852005:SHO852012 RXS852005:RXS852012 RNW852005:RNW852012 REA852005:REA852012 QUE852005:QUE852012 QKI852005:QKI852012 QAM852005:QAM852012 PQQ852005:PQQ852012 PGU852005:PGU852012 OWY852005:OWY852012 ONC852005:ONC852012 ODG852005:ODG852012 NTK852005:NTK852012 NJO852005:NJO852012 MZS852005:MZS852012 MPW852005:MPW852012 MGA852005:MGA852012 LWE852005:LWE852012 LMI852005:LMI852012 LCM852005:LCM852012 KSQ852005:KSQ852012 KIU852005:KIU852012 JYY852005:JYY852012 JPC852005:JPC852012 JFG852005:JFG852012 IVK852005:IVK852012 ILO852005:ILO852012 IBS852005:IBS852012 HRW852005:HRW852012 HIA852005:HIA852012 GYE852005:GYE852012 GOI852005:GOI852012 GEM852005:GEM852012 FUQ852005:FUQ852012 FKU852005:FKU852012 FAY852005:FAY852012 ERC852005:ERC852012 EHG852005:EHG852012 DXK852005:DXK852012 DNO852005:DNO852012 DDS852005:DDS852012 CTW852005:CTW852012 CKA852005:CKA852012 CAE852005:CAE852012 BQI852005:BQI852012 BGM852005:BGM852012 AWQ852005:AWQ852012 AMU852005:AMU852012 ACY852005:ACY852012 TC852005:TC852012 JG852005:JG852012 I852005:I852012 WVS786469:WVS786476 WLW786469:WLW786476 WCA786469:WCA786476 VSE786469:VSE786476 VII786469:VII786476 UYM786469:UYM786476 UOQ786469:UOQ786476 UEU786469:UEU786476 TUY786469:TUY786476 TLC786469:TLC786476 TBG786469:TBG786476 SRK786469:SRK786476 SHO786469:SHO786476 RXS786469:RXS786476 RNW786469:RNW786476 REA786469:REA786476 QUE786469:QUE786476 QKI786469:QKI786476 QAM786469:QAM786476 PQQ786469:PQQ786476 PGU786469:PGU786476 OWY786469:OWY786476 ONC786469:ONC786476 ODG786469:ODG786476 NTK786469:NTK786476 NJO786469:NJO786476 MZS786469:MZS786476 MPW786469:MPW786476 MGA786469:MGA786476 LWE786469:LWE786476 LMI786469:LMI786476 LCM786469:LCM786476 KSQ786469:KSQ786476 KIU786469:KIU786476 JYY786469:JYY786476 JPC786469:JPC786476 JFG786469:JFG786476 IVK786469:IVK786476 ILO786469:ILO786476 IBS786469:IBS786476 HRW786469:HRW786476 HIA786469:HIA786476 GYE786469:GYE786476 GOI786469:GOI786476 GEM786469:GEM786476 FUQ786469:FUQ786476 FKU786469:FKU786476 FAY786469:FAY786476 ERC786469:ERC786476 EHG786469:EHG786476 DXK786469:DXK786476 DNO786469:DNO786476 DDS786469:DDS786476 CTW786469:CTW786476 CKA786469:CKA786476 CAE786469:CAE786476 BQI786469:BQI786476 BGM786469:BGM786476 AWQ786469:AWQ786476 AMU786469:AMU786476 ACY786469:ACY786476 TC786469:TC786476 JG786469:JG786476 I786469:I786476 WVS720933:WVS720940 WLW720933:WLW720940 WCA720933:WCA720940 VSE720933:VSE720940 VII720933:VII720940 UYM720933:UYM720940 UOQ720933:UOQ720940 UEU720933:UEU720940 TUY720933:TUY720940 TLC720933:TLC720940 TBG720933:TBG720940 SRK720933:SRK720940 SHO720933:SHO720940 RXS720933:RXS720940 RNW720933:RNW720940 REA720933:REA720940 QUE720933:QUE720940 QKI720933:QKI720940 QAM720933:QAM720940 PQQ720933:PQQ720940 PGU720933:PGU720940 OWY720933:OWY720940 ONC720933:ONC720940 ODG720933:ODG720940 NTK720933:NTK720940 NJO720933:NJO720940 MZS720933:MZS720940 MPW720933:MPW720940 MGA720933:MGA720940 LWE720933:LWE720940 LMI720933:LMI720940 LCM720933:LCM720940 KSQ720933:KSQ720940 KIU720933:KIU720940 JYY720933:JYY720940 JPC720933:JPC720940 JFG720933:JFG720940 IVK720933:IVK720940 ILO720933:ILO720940 IBS720933:IBS720940 HRW720933:HRW720940 HIA720933:HIA720940 GYE720933:GYE720940 GOI720933:GOI720940 GEM720933:GEM720940 FUQ720933:FUQ720940 FKU720933:FKU720940 FAY720933:FAY720940 ERC720933:ERC720940 EHG720933:EHG720940 DXK720933:DXK720940 DNO720933:DNO720940 DDS720933:DDS720940 CTW720933:CTW720940 CKA720933:CKA720940 CAE720933:CAE720940 BQI720933:BQI720940 BGM720933:BGM720940 AWQ720933:AWQ720940 AMU720933:AMU720940 ACY720933:ACY720940 TC720933:TC720940 JG720933:JG720940 I720933:I720940 WVS655397:WVS655404 WLW655397:WLW655404 WCA655397:WCA655404 VSE655397:VSE655404 VII655397:VII655404 UYM655397:UYM655404 UOQ655397:UOQ655404 UEU655397:UEU655404 TUY655397:TUY655404 TLC655397:TLC655404 TBG655397:TBG655404 SRK655397:SRK655404 SHO655397:SHO655404 RXS655397:RXS655404 RNW655397:RNW655404 REA655397:REA655404 QUE655397:QUE655404 QKI655397:QKI655404 QAM655397:QAM655404 PQQ655397:PQQ655404 PGU655397:PGU655404 OWY655397:OWY655404 ONC655397:ONC655404 ODG655397:ODG655404 NTK655397:NTK655404 NJO655397:NJO655404 MZS655397:MZS655404 MPW655397:MPW655404 MGA655397:MGA655404 LWE655397:LWE655404 LMI655397:LMI655404 LCM655397:LCM655404 KSQ655397:KSQ655404 KIU655397:KIU655404 JYY655397:JYY655404 JPC655397:JPC655404 JFG655397:JFG655404 IVK655397:IVK655404 ILO655397:ILO655404 IBS655397:IBS655404 HRW655397:HRW655404 HIA655397:HIA655404 GYE655397:GYE655404 GOI655397:GOI655404 GEM655397:GEM655404 FUQ655397:FUQ655404 FKU655397:FKU655404 FAY655397:FAY655404 ERC655397:ERC655404 EHG655397:EHG655404 DXK655397:DXK655404 DNO655397:DNO655404 DDS655397:DDS655404 CTW655397:CTW655404 CKA655397:CKA655404 CAE655397:CAE655404 BQI655397:BQI655404 BGM655397:BGM655404 AWQ655397:AWQ655404 AMU655397:AMU655404 ACY655397:ACY655404 TC655397:TC655404 JG655397:JG655404 I655397:I655404 WVS589861:WVS589868 WLW589861:WLW589868 WCA589861:WCA589868 VSE589861:VSE589868 VII589861:VII589868 UYM589861:UYM589868 UOQ589861:UOQ589868 UEU589861:UEU589868 TUY589861:TUY589868 TLC589861:TLC589868 TBG589861:TBG589868 SRK589861:SRK589868 SHO589861:SHO589868 RXS589861:RXS589868 RNW589861:RNW589868 REA589861:REA589868 QUE589861:QUE589868 QKI589861:QKI589868 QAM589861:QAM589868 PQQ589861:PQQ589868 PGU589861:PGU589868 OWY589861:OWY589868 ONC589861:ONC589868 ODG589861:ODG589868 NTK589861:NTK589868 NJO589861:NJO589868 MZS589861:MZS589868 MPW589861:MPW589868 MGA589861:MGA589868 LWE589861:LWE589868 LMI589861:LMI589868 LCM589861:LCM589868 KSQ589861:KSQ589868 KIU589861:KIU589868 JYY589861:JYY589868 JPC589861:JPC589868 JFG589861:JFG589868 IVK589861:IVK589868 ILO589861:ILO589868 IBS589861:IBS589868 HRW589861:HRW589868 HIA589861:HIA589868 GYE589861:GYE589868 GOI589861:GOI589868 GEM589861:GEM589868 FUQ589861:FUQ589868 FKU589861:FKU589868 FAY589861:FAY589868 ERC589861:ERC589868 EHG589861:EHG589868 DXK589861:DXK589868 DNO589861:DNO589868 DDS589861:DDS589868 CTW589861:CTW589868 CKA589861:CKA589868 CAE589861:CAE589868 BQI589861:BQI589868 BGM589861:BGM589868 AWQ589861:AWQ589868 AMU589861:AMU589868 ACY589861:ACY589868 TC589861:TC589868 JG589861:JG589868 I589861:I589868 WVS524325:WVS524332 WLW524325:WLW524332 WCA524325:WCA524332 VSE524325:VSE524332 VII524325:VII524332 UYM524325:UYM524332 UOQ524325:UOQ524332 UEU524325:UEU524332 TUY524325:TUY524332 TLC524325:TLC524332 TBG524325:TBG524332 SRK524325:SRK524332 SHO524325:SHO524332 RXS524325:RXS524332 RNW524325:RNW524332 REA524325:REA524332 QUE524325:QUE524332 QKI524325:QKI524332 QAM524325:QAM524332 PQQ524325:PQQ524332 PGU524325:PGU524332 OWY524325:OWY524332 ONC524325:ONC524332 ODG524325:ODG524332 NTK524325:NTK524332 NJO524325:NJO524332 MZS524325:MZS524332 MPW524325:MPW524332 MGA524325:MGA524332 LWE524325:LWE524332 LMI524325:LMI524332 LCM524325:LCM524332 KSQ524325:KSQ524332 KIU524325:KIU524332 JYY524325:JYY524332 JPC524325:JPC524332 JFG524325:JFG524332 IVK524325:IVK524332 ILO524325:ILO524332 IBS524325:IBS524332 HRW524325:HRW524332 HIA524325:HIA524332 GYE524325:GYE524332 GOI524325:GOI524332 GEM524325:GEM524332 FUQ524325:FUQ524332 FKU524325:FKU524332 FAY524325:FAY524332 ERC524325:ERC524332 EHG524325:EHG524332 DXK524325:DXK524332 DNO524325:DNO524332 DDS524325:DDS524332 CTW524325:CTW524332 CKA524325:CKA524332 CAE524325:CAE524332 BQI524325:BQI524332 BGM524325:BGM524332 AWQ524325:AWQ524332 AMU524325:AMU524332 ACY524325:ACY524332 TC524325:TC524332 JG524325:JG524332 I524325:I524332 WVS458789:WVS458796 WLW458789:WLW458796 WCA458789:WCA458796 VSE458789:VSE458796 VII458789:VII458796 UYM458789:UYM458796 UOQ458789:UOQ458796 UEU458789:UEU458796 TUY458789:TUY458796 TLC458789:TLC458796 TBG458789:TBG458796 SRK458789:SRK458796 SHO458789:SHO458796 RXS458789:RXS458796 RNW458789:RNW458796 REA458789:REA458796 QUE458789:QUE458796 QKI458789:QKI458796 QAM458789:QAM458796 PQQ458789:PQQ458796 PGU458789:PGU458796 OWY458789:OWY458796 ONC458789:ONC458796 ODG458789:ODG458796 NTK458789:NTK458796 NJO458789:NJO458796 MZS458789:MZS458796 MPW458789:MPW458796 MGA458789:MGA458796 LWE458789:LWE458796 LMI458789:LMI458796 LCM458789:LCM458796 KSQ458789:KSQ458796 KIU458789:KIU458796 JYY458789:JYY458796 JPC458789:JPC458796 JFG458789:JFG458796 IVK458789:IVK458796 ILO458789:ILO458796 IBS458789:IBS458796 HRW458789:HRW458796 HIA458789:HIA458796 GYE458789:GYE458796 GOI458789:GOI458796 GEM458789:GEM458796 FUQ458789:FUQ458796 FKU458789:FKU458796 FAY458789:FAY458796 ERC458789:ERC458796 EHG458789:EHG458796 DXK458789:DXK458796 DNO458789:DNO458796 DDS458789:DDS458796 CTW458789:CTW458796 CKA458789:CKA458796 CAE458789:CAE458796 BQI458789:BQI458796 BGM458789:BGM458796 AWQ458789:AWQ458796 AMU458789:AMU458796 ACY458789:ACY458796 TC458789:TC458796 JG458789:JG458796 I458789:I458796 WVS393253:WVS393260 WLW393253:WLW393260 WCA393253:WCA393260 VSE393253:VSE393260 VII393253:VII393260 UYM393253:UYM393260 UOQ393253:UOQ393260 UEU393253:UEU393260 TUY393253:TUY393260 TLC393253:TLC393260 TBG393253:TBG393260 SRK393253:SRK393260 SHO393253:SHO393260 RXS393253:RXS393260 RNW393253:RNW393260 REA393253:REA393260 QUE393253:QUE393260 QKI393253:QKI393260 QAM393253:QAM393260 PQQ393253:PQQ393260 PGU393253:PGU393260 OWY393253:OWY393260 ONC393253:ONC393260 ODG393253:ODG393260 NTK393253:NTK393260 NJO393253:NJO393260 MZS393253:MZS393260 MPW393253:MPW393260 MGA393253:MGA393260 LWE393253:LWE393260 LMI393253:LMI393260 LCM393253:LCM393260 KSQ393253:KSQ393260 KIU393253:KIU393260 JYY393253:JYY393260 JPC393253:JPC393260 JFG393253:JFG393260 IVK393253:IVK393260 ILO393253:ILO393260 IBS393253:IBS393260 HRW393253:HRW393260 HIA393253:HIA393260 GYE393253:GYE393260 GOI393253:GOI393260 GEM393253:GEM393260 FUQ393253:FUQ393260 FKU393253:FKU393260 FAY393253:FAY393260 ERC393253:ERC393260 EHG393253:EHG393260 DXK393253:DXK393260 DNO393253:DNO393260 DDS393253:DDS393260 CTW393253:CTW393260 CKA393253:CKA393260 CAE393253:CAE393260 BQI393253:BQI393260 BGM393253:BGM393260 AWQ393253:AWQ393260 AMU393253:AMU393260 ACY393253:ACY393260 TC393253:TC393260 JG393253:JG393260 I393253:I393260 WVS327717:WVS327724 WLW327717:WLW327724 WCA327717:WCA327724 VSE327717:VSE327724 VII327717:VII327724 UYM327717:UYM327724 UOQ327717:UOQ327724 UEU327717:UEU327724 TUY327717:TUY327724 TLC327717:TLC327724 TBG327717:TBG327724 SRK327717:SRK327724 SHO327717:SHO327724 RXS327717:RXS327724 RNW327717:RNW327724 REA327717:REA327724 QUE327717:QUE327724 QKI327717:QKI327724 QAM327717:QAM327724 PQQ327717:PQQ327724 PGU327717:PGU327724 OWY327717:OWY327724 ONC327717:ONC327724 ODG327717:ODG327724 NTK327717:NTK327724 NJO327717:NJO327724 MZS327717:MZS327724 MPW327717:MPW327724 MGA327717:MGA327724 LWE327717:LWE327724 LMI327717:LMI327724 LCM327717:LCM327724 KSQ327717:KSQ327724 KIU327717:KIU327724 JYY327717:JYY327724 JPC327717:JPC327724 JFG327717:JFG327724 IVK327717:IVK327724 ILO327717:ILO327724 IBS327717:IBS327724 HRW327717:HRW327724 HIA327717:HIA327724 GYE327717:GYE327724 GOI327717:GOI327724 GEM327717:GEM327724 FUQ327717:FUQ327724 FKU327717:FKU327724 FAY327717:FAY327724 ERC327717:ERC327724 EHG327717:EHG327724 DXK327717:DXK327724 DNO327717:DNO327724 DDS327717:DDS327724 CTW327717:CTW327724 CKA327717:CKA327724 CAE327717:CAE327724 BQI327717:BQI327724 BGM327717:BGM327724 AWQ327717:AWQ327724 AMU327717:AMU327724 ACY327717:ACY327724 TC327717:TC327724 JG327717:JG327724 I327717:I327724 WVS262181:WVS262188 WLW262181:WLW262188 WCA262181:WCA262188 VSE262181:VSE262188 VII262181:VII262188 UYM262181:UYM262188 UOQ262181:UOQ262188 UEU262181:UEU262188 TUY262181:TUY262188 TLC262181:TLC262188 TBG262181:TBG262188 SRK262181:SRK262188 SHO262181:SHO262188 RXS262181:RXS262188 RNW262181:RNW262188 REA262181:REA262188 QUE262181:QUE262188 QKI262181:QKI262188 QAM262181:QAM262188 PQQ262181:PQQ262188 PGU262181:PGU262188 OWY262181:OWY262188 ONC262181:ONC262188 ODG262181:ODG262188 NTK262181:NTK262188 NJO262181:NJO262188 MZS262181:MZS262188 MPW262181:MPW262188 MGA262181:MGA262188 LWE262181:LWE262188 LMI262181:LMI262188 LCM262181:LCM262188 KSQ262181:KSQ262188 KIU262181:KIU262188 JYY262181:JYY262188 JPC262181:JPC262188 JFG262181:JFG262188 IVK262181:IVK262188 ILO262181:ILO262188 IBS262181:IBS262188 HRW262181:HRW262188 HIA262181:HIA262188 GYE262181:GYE262188 GOI262181:GOI262188 GEM262181:GEM262188 FUQ262181:FUQ262188 FKU262181:FKU262188 FAY262181:FAY262188 ERC262181:ERC262188 EHG262181:EHG262188 DXK262181:DXK262188 DNO262181:DNO262188 DDS262181:DDS262188 CTW262181:CTW262188 CKA262181:CKA262188 CAE262181:CAE262188 BQI262181:BQI262188 BGM262181:BGM262188 AWQ262181:AWQ262188 AMU262181:AMU262188 ACY262181:ACY262188 TC262181:TC262188 JG262181:JG262188 I262181:I262188 WVS196645:WVS196652 WLW196645:WLW196652 WCA196645:WCA196652 VSE196645:VSE196652 VII196645:VII196652 UYM196645:UYM196652 UOQ196645:UOQ196652 UEU196645:UEU196652 TUY196645:TUY196652 TLC196645:TLC196652 TBG196645:TBG196652 SRK196645:SRK196652 SHO196645:SHO196652 RXS196645:RXS196652 RNW196645:RNW196652 REA196645:REA196652 QUE196645:QUE196652 QKI196645:QKI196652 QAM196645:QAM196652 PQQ196645:PQQ196652 PGU196645:PGU196652 OWY196645:OWY196652 ONC196645:ONC196652 ODG196645:ODG196652 NTK196645:NTK196652 NJO196645:NJO196652 MZS196645:MZS196652 MPW196645:MPW196652 MGA196645:MGA196652 LWE196645:LWE196652 LMI196645:LMI196652 LCM196645:LCM196652 KSQ196645:KSQ196652 KIU196645:KIU196652 JYY196645:JYY196652 JPC196645:JPC196652 JFG196645:JFG196652 IVK196645:IVK196652 ILO196645:ILO196652 IBS196645:IBS196652 HRW196645:HRW196652 HIA196645:HIA196652 GYE196645:GYE196652 GOI196645:GOI196652 GEM196645:GEM196652 FUQ196645:FUQ196652 FKU196645:FKU196652 FAY196645:FAY196652 ERC196645:ERC196652 EHG196645:EHG196652 DXK196645:DXK196652 DNO196645:DNO196652 DDS196645:DDS196652 CTW196645:CTW196652 CKA196645:CKA196652 CAE196645:CAE196652 BQI196645:BQI196652 BGM196645:BGM196652 AWQ196645:AWQ196652 AMU196645:AMU196652 ACY196645:ACY196652 TC196645:TC196652 JG196645:JG196652 I196645:I196652 WVS131109:WVS131116 WLW131109:WLW131116 WCA131109:WCA131116 VSE131109:VSE131116 VII131109:VII131116 UYM131109:UYM131116 UOQ131109:UOQ131116 UEU131109:UEU131116 TUY131109:TUY131116 TLC131109:TLC131116 TBG131109:TBG131116 SRK131109:SRK131116 SHO131109:SHO131116 RXS131109:RXS131116 RNW131109:RNW131116 REA131109:REA131116 QUE131109:QUE131116 QKI131109:QKI131116 QAM131109:QAM131116 PQQ131109:PQQ131116 PGU131109:PGU131116 OWY131109:OWY131116 ONC131109:ONC131116 ODG131109:ODG131116 NTK131109:NTK131116 NJO131109:NJO131116 MZS131109:MZS131116 MPW131109:MPW131116 MGA131109:MGA131116 LWE131109:LWE131116 LMI131109:LMI131116 LCM131109:LCM131116 KSQ131109:KSQ131116 KIU131109:KIU131116 JYY131109:JYY131116 JPC131109:JPC131116 JFG131109:JFG131116 IVK131109:IVK131116 ILO131109:ILO131116 IBS131109:IBS131116 HRW131109:HRW131116 HIA131109:HIA131116 GYE131109:GYE131116 GOI131109:GOI131116 GEM131109:GEM131116 FUQ131109:FUQ131116 FKU131109:FKU131116 FAY131109:FAY131116 ERC131109:ERC131116 EHG131109:EHG131116 DXK131109:DXK131116 DNO131109:DNO131116 DDS131109:DDS131116 CTW131109:CTW131116 CKA131109:CKA131116 CAE131109:CAE131116 BQI131109:BQI131116 BGM131109:BGM131116 AWQ131109:AWQ131116 AMU131109:AMU131116 ACY131109:ACY131116 TC131109:TC131116 JG131109:JG131116 I131109:I131116 WVS65573:WVS65580 WLW65573:WLW65580 WCA65573:WCA65580 VSE65573:VSE65580 VII65573:VII65580 UYM65573:UYM65580 UOQ65573:UOQ65580 UEU65573:UEU65580 TUY65573:TUY65580 TLC65573:TLC65580 TBG65573:TBG65580 SRK65573:SRK65580 SHO65573:SHO65580 RXS65573:RXS65580 RNW65573:RNW65580 REA65573:REA65580 QUE65573:QUE65580 QKI65573:QKI65580 QAM65573:QAM65580 PQQ65573:PQQ65580 PGU65573:PGU65580 OWY65573:OWY65580 ONC65573:ONC65580 ODG65573:ODG65580 NTK65573:NTK65580 NJO65573:NJO65580 MZS65573:MZS65580 MPW65573:MPW65580 MGA65573:MGA65580 LWE65573:LWE65580 LMI65573:LMI65580 LCM65573:LCM65580 KSQ65573:KSQ65580 KIU65573:KIU65580 JYY65573:JYY65580 JPC65573:JPC65580 JFG65573:JFG65580 IVK65573:IVK65580 ILO65573:ILO65580 IBS65573:IBS65580 HRW65573:HRW65580 HIA65573:HIA65580 GYE65573:GYE65580 GOI65573:GOI65580 GEM65573:GEM65580 FUQ65573:FUQ65580 FKU65573:FKU65580 FAY65573:FAY65580 ERC65573:ERC65580 EHG65573:EHG65580 DXK65573:DXK65580 DNO65573:DNO65580 DDS65573:DDS65580 CTW65573:CTW65580 CKA65573:CKA65580 CAE65573:CAE65580 BQI65573:BQI65580 BGM65573:BGM65580 AWQ65573:AWQ65580 AMU65573:AMU65580 ACY65573:ACY65580 TC65573:TC65580 JG65573:JG65580 I65573:I65580 WVS5:WVS44 WLW5:WLW44 WCA5:WCA44 VSE5:VSE44 VII5:VII44 UYM5:UYM44 UOQ5:UOQ44 UEU5:UEU44 TUY5:TUY44 TLC5:TLC44 TBG5:TBG44 SRK5:SRK44 SHO5:SHO44 RXS5:RXS44 RNW5:RNW44 REA5:REA44 QUE5:QUE44 QKI5:QKI44 QAM5:QAM44 PQQ5:PQQ44 PGU5:PGU44 OWY5:OWY44 ONC5:ONC44 ODG5:ODG44 NTK5:NTK44 NJO5:NJO44 MZS5:MZS44 MPW5:MPW44 MGA5:MGA44 LWE5:LWE44 LMI5:LMI44 LCM5:LCM44 KSQ5:KSQ44 KIU5:KIU44 JYY5:JYY44 JPC5:JPC44 JFG5:JFG44 IVK5:IVK44 ILO5:ILO44 IBS5:IBS44 HRW5:HRW44 HIA5:HIA44 GYE5:GYE44 GOI5:GOI44 GEM5:GEM44 FUQ5:FUQ44 FKU5:FKU44 FAY5:FAY44 ERC5:ERC44 EHG5:EHG44 DXK5:DXK44 DNO5:DNO44 DDS5:DDS44 CTW5:CTW44 CKA5:CKA44 CAE5:CAE44 BQI5:BQI44 BGM5:BGM44 AWQ5:AWQ44 AMU5:AMU44 ACY5:ACY44 TC5:TC44" xr:uid="{43A1149A-257D-4A6C-AD19-FDC7FD310056}">
      <formula1>$U$5:$U$45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物料及工装采购价格审批表 （江苏力乐K1半成品)</vt:lpstr>
      <vt:lpstr>物料采购价格审批表-江苏力乐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2023-01-03T11:40:35Z</dcterms:modified>
</cp:coreProperties>
</file>