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郜健康\plx\"/>
    </mc:Choice>
  </mc:AlternateContent>
  <bookViews>
    <workbookView xWindow="0" yWindow="0" windowWidth="28800" windowHeight="12210"/>
  </bookViews>
  <sheets>
    <sheet name="Sheet1" sheetId="1" r:id="rId1"/>
    <sheet name="Sheet2" sheetId="2" r:id="rId2"/>
    <sheet name="Sheet3" sheetId="3" r:id="rId3"/>
  </sheets>
  <definedNames>
    <definedName name="_xlnm.Print_Area" localSheetId="0">Sheet1!$A$1:$I$58</definedName>
  </definedNames>
  <calcPr calcId="162913"/>
</workbook>
</file>

<file path=xl/calcChain.xml><?xml version="1.0" encoding="utf-8"?>
<calcChain xmlns="http://schemas.openxmlformats.org/spreadsheetml/2006/main">
  <c r="J69" i="1" l="1"/>
  <c r="H69" i="1"/>
  <c r="C69" i="1" l="1"/>
  <c r="F21" i="1" l="1"/>
  <c r="F50" i="1" l="1"/>
  <c r="E50" i="1"/>
  <c r="F40" i="1"/>
  <c r="E40" i="1"/>
  <c r="F32" i="1"/>
  <c r="E32" i="1"/>
  <c r="F26" i="1"/>
  <c r="E26" i="1"/>
  <c r="E21" i="1"/>
  <c r="F15" i="1"/>
  <c r="E15" i="1"/>
  <c r="F8" i="1"/>
  <c r="E8" i="1"/>
  <c r="H32" i="1" l="1"/>
  <c r="H40" i="1"/>
  <c r="E69" i="1"/>
  <c r="G69" i="1" s="1"/>
  <c r="F69" i="1"/>
  <c r="I69" i="1" l="1"/>
</calcChain>
</file>

<file path=xl/sharedStrings.xml><?xml version="1.0" encoding="utf-8"?>
<sst xmlns="http://schemas.openxmlformats.org/spreadsheetml/2006/main" count="52" uniqueCount="35">
  <si>
    <t>河北光华荣昌汽车部件有限公司对账单</t>
  </si>
  <si>
    <t>序号</t>
  </si>
  <si>
    <t>合同名称</t>
  </si>
  <si>
    <t>日期</t>
  </si>
  <si>
    <t>合同剩余金额</t>
  </si>
  <si>
    <t>欠款金额</t>
  </si>
  <si>
    <t>备注</t>
  </si>
  <si>
    <t>2.0座椅模具</t>
  </si>
  <si>
    <t>合计</t>
  </si>
  <si>
    <t>H4-3.0座椅项目模具</t>
  </si>
  <si>
    <t>T5G后视镜模具</t>
  </si>
  <si>
    <t>H4-3.0座椅注塑模具</t>
  </si>
  <si>
    <t>H4-2.0座椅注塑模具</t>
  </si>
  <si>
    <t>VS7项目模具</t>
  </si>
  <si>
    <t>H6补盲镜模具</t>
  </si>
  <si>
    <t>J6L项目模具</t>
  </si>
  <si>
    <t>台州市黄岩佩雷希模具有限公司给河北光华荣昌汽车部件有限公司开发的模具项目总计金额：3193000元</t>
  </si>
  <si>
    <t>发票已开3053000元，余下140000未开票</t>
  </si>
  <si>
    <t>模具款河北光华荣昌汽车部件有限公司已支付给台州市黄岩佩雷希模具有限公司2285700元，余下907300元未付台州市黄岩佩雷希模具有限公司公司</t>
  </si>
  <si>
    <t>台州市黄岩佩雷希模具有限公司</t>
  </si>
  <si>
    <t>河北光华荣昌汽车部件有限公司</t>
  </si>
  <si>
    <t>签字盖章：</t>
  </si>
  <si>
    <t>2022年   月    日</t>
  </si>
  <si>
    <t>有合同</t>
    <phoneticPr fontId="3" type="noConversion"/>
  </si>
  <si>
    <t>更新</t>
    <phoneticPr fontId="3" type="noConversion"/>
  </si>
  <si>
    <t>开票金额</t>
    <phoneticPr fontId="3" type="noConversion"/>
  </si>
  <si>
    <t>开票总金额</t>
    <phoneticPr fontId="3" type="noConversion"/>
  </si>
  <si>
    <t>收款金额</t>
    <phoneticPr fontId="3" type="noConversion"/>
  </si>
  <si>
    <t>收款总金额</t>
    <phoneticPr fontId="3" type="noConversion"/>
  </si>
  <si>
    <t>合同金额</t>
    <phoneticPr fontId="3" type="noConversion"/>
  </si>
  <si>
    <t>合同总金额</t>
    <phoneticPr fontId="3" type="noConversion"/>
  </si>
  <si>
    <t>未付金额</t>
    <phoneticPr fontId="3" type="noConversion"/>
  </si>
  <si>
    <t>到期付款金额</t>
    <phoneticPr fontId="3" type="noConversion"/>
  </si>
  <si>
    <t>未到期金额</t>
    <phoneticPr fontId="3" type="noConversion"/>
  </si>
  <si>
    <t>项目暂停金额</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</si>
</sst>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宋体"/>
      <charset val="134"/>
      <scheme val="minor"/>
    </font>
    <font>
      <sz val="18"/>
      <color theme="1"/>
      <name val="宋体"/>
      <family val="3"/>
      <charset val="134"/>
      <scheme val="minor"/>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1" xfId="0" applyBorder="1">
      <alignment vertical="center"/>
    </xf>
    <xf numFmtId="0" fontId="0" fillId="2" borderId="1" xfId="0" applyFill="1" applyBorder="1">
      <alignment vertical="center"/>
    </xf>
    <xf numFmtId="0" fontId="0" fillId="0" borderId="1" xfId="0" applyBorder="1" applyAlignment="1">
      <alignment vertical="center"/>
    </xf>
    <xf numFmtId="0" fontId="0" fillId="0" borderId="1" xfId="0" applyFill="1"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0" xfId="0" applyBorder="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0" xfId="0" applyFont="1">
      <alignment vertical="center"/>
    </xf>
    <xf numFmtId="0" fontId="0" fillId="3" borderId="1" xfId="0" applyFill="1" applyBorder="1">
      <alignment vertical="center"/>
    </xf>
    <xf numFmtId="0" fontId="2" fillId="3" borderId="1" xfId="0" applyFont="1" applyFill="1" applyBorder="1">
      <alignment vertical="center"/>
    </xf>
    <xf numFmtId="0" fontId="2" fillId="0" borderId="1" xfId="0" applyFont="1" applyBorder="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1" fillId="0" borderId="0" xfId="0" applyFont="1" applyAlignment="1">
      <alignment horizontal="center"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tabSelected="1" workbookViewId="0">
      <selection activeCell="G13" sqref="G13"/>
    </sheetView>
  </sheetViews>
  <sheetFormatPr defaultColWidth="9" defaultRowHeight="13.5" x14ac:dyDescent="0.15"/>
  <cols>
    <col min="2" max="2" width="19" customWidth="1"/>
    <col min="3" max="3" width="14.375" customWidth="1"/>
    <col min="4" max="5" width="13.625" customWidth="1"/>
    <col min="6" max="6" width="13.5" customWidth="1"/>
    <col min="7" max="7" width="16.75" customWidth="1"/>
    <col min="8" max="8" width="12.5" customWidth="1"/>
    <col min="9" max="9" width="18.375" customWidth="1"/>
    <col min="10" max="10" width="13" bestFit="1" customWidth="1"/>
  </cols>
  <sheetData>
    <row r="1" spans="1:11" ht="37.9" customHeight="1" x14ac:dyDescent="0.15">
      <c r="A1" s="23" t="s">
        <v>0</v>
      </c>
      <c r="B1" s="23"/>
      <c r="C1" s="23"/>
      <c r="D1" s="23"/>
      <c r="E1" s="23"/>
      <c r="F1" s="23"/>
      <c r="G1" s="23"/>
      <c r="H1" s="23"/>
      <c r="I1" s="23"/>
    </row>
    <row r="2" spans="1:11" x14ac:dyDescent="0.15">
      <c r="A2" s="1" t="s">
        <v>1</v>
      </c>
      <c r="B2" s="1" t="s">
        <v>2</v>
      </c>
      <c r="C2" s="19" t="s">
        <v>29</v>
      </c>
      <c r="D2" s="1" t="s">
        <v>3</v>
      </c>
      <c r="E2" s="19" t="s">
        <v>27</v>
      </c>
      <c r="F2" s="19" t="s">
        <v>25</v>
      </c>
      <c r="G2" s="1" t="s">
        <v>4</v>
      </c>
      <c r="H2" s="1" t="s">
        <v>5</v>
      </c>
      <c r="I2" s="1" t="s">
        <v>6</v>
      </c>
    </row>
    <row r="3" spans="1:11" x14ac:dyDescent="0.15">
      <c r="A3" s="1">
        <v>1</v>
      </c>
      <c r="B3" s="1" t="s">
        <v>7</v>
      </c>
      <c r="C3" s="1">
        <v>465000</v>
      </c>
      <c r="D3" s="1">
        <v>2020.9</v>
      </c>
      <c r="E3" s="1">
        <v>232500</v>
      </c>
      <c r="F3" s="1"/>
      <c r="G3" s="1"/>
      <c r="H3" s="1"/>
      <c r="I3" s="1"/>
    </row>
    <row r="4" spans="1:11" x14ac:dyDescent="0.15">
      <c r="A4" s="1"/>
      <c r="B4" s="1"/>
      <c r="C4" s="1"/>
      <c r="D4" s="1">
        <v>2020.9</v>
      </c>
      <c r="E4" s="1"/>
      <c r="F4" s="1">
        <v>232500</v>
      </c>
      <c r="G4" s="1"/>
      <c r="H4" s="1"/>
      <c r="I4" s="1"/>
    </row>
    <row r="5" spans="1:11" x14ac:dyDescent="0.15">
      <c r="A5" s="1"/>
      <c r="B5" s="1"/>
      <c r="C5" s="1"/>
      <c r="D5" s="1">
        <v>2021.4</v>
      </c>
      <c r="E5" s="1"/>
      <c r="F5" s="1">
        <v>186000</v>
      </c>
      <c r="G5" s="1"/>
      <c r="H5" s="1"/>
      <c r="I5" s="1"/>
      <c r="K5" s="16" t="s">
        <v>23</v>
      </c>
    </row>
    <row r="6" spans="1:11" x14ac:dyDescent="0.15">
      <c r="A6" s="1"/>
      <c r="B6" s="1"/>
      <c r="C6" s="1"/>
      <c r="D6" s="1">
        <v>2021.5</v>
      </c>
      <c r="E6" s="1">
        <v>186000</v>
      </c>
      <c r="F6" s="1"/>
      <c r="G6" s="1"/>
      <c r="H6" s="1"/>
      <c r="I6" s="1"/>
    </row>
    <row r="7" spans="1:11" x14ac:dyDescent="0.15">
      <c r="A7" s="1"/>
      <c r="B7" s="1"/>
      <c r="C7" s="1"/>
      <c r="D7" s="1">
        <v>2021.5</v>
      </c>
      <c r="E7" s="1"/>
      <c r="F7" s="1">
        <v>46500</v>
      </c>
      <c r="G7" s="1"/>
      <c r="H7" s="1"/>
      <c r="I7" s="1"/>
    </row>
    <row r="8" spans="1:11" x14ac:dyDescent="0.15">
      <c r="A8" s="1"/>
      <c r="B8" s="1"/>
      <c r="C8" s="1"/>
      <c r="D8" s="1" t="s">
        <v>8</v>
      </c>
      <c r="E8" s="1">
        <f>SUM(E3:E7)</f>
        <v>418500</v>
      </c>
      <c r="F8" s="1">
        <f>SUM(F3:F7)</f>
        <v>465000</v>
      </c>
      <c r="G8" s="1"/>
      <c r="H8" s="1">
        <v>46500</v>
      </c>
      <c r="I8" s="1"/>
    </row>
    <row r="9" spans="1:11" x14ac:dyDescent="0.15">
      <c r="A9" s="2"/>
      <c r="B9" s="2"/>
      <c r="C9" s="2"/>
      <c r="D9" s="2"/>
      <c r="E9" s="2"/>
      <c r="F9" s="2"/>
      <c r="G9" s="2"/>
      <c r="H9" s="2"/>
      <c r="I9" s="2"/>
    </row>
    <row r="10" spans="1:11" x14ac:dyDescent="0.15">
      <c r="A10" s="1">
        <v>2</v>
      </c>
      <c r="B10" s="1" t="s">
        <v>9</v>
      </c>
      <c r="C10" s="1">
        <v>990000</v>
      </c>
      <c r="D10" s="1">
        <v>2020.11</v>
      </c>
      <c r="E10" s="1">
        <v>400000</v>
      </c>
      <c r="F10" s="3"/>
      <c r="G10" s="3"/>
      <c r="H10" s="3"/>
      <c r="I10" s="1"/>
    </row>
    <row r="11" spans="1:11" x14ac:dyDescent="0.15">
      <c r="A11" s="1"/>
      <c r="B11" s="1"/>
      <c r="C11" s="1"/>
      <c r="D11" s="1">
        <v>2020.11</v>
      </c>
      <c r="E11" s="1">
        <v>95000</v>
      </c>
      <c r="F11" s="3"/>
      <c r="G11" s="3"/>
      <c r="H11" s="3"/>
      <c r="I11" s="1"/>
    </row>
    <row r="12" spans="1:11" x14ac:dyDescent="0.15">
      <c r="A12" s="1"/>
      <c r="B12" s="1"/>
      <c r="C12" s="1"/>
      <c r="D12" s="1">
        <v>2020.11</v>
      </c>
      <c r="E12" s="1"/>
      <c r="F12" s="1">
        <v>495000</v>
      </c>
      <c r="G12" s="1"/>
      <c r="H12" s="1"/>
      <c r="I12" s="1"/>
      <c r="K12" s="16" t="s">
        <v>23</v>
      </c>
    </row>
    <row r="13" spans="1:11" x14ac:dyDescent="0.15">
      <c r="A13" s="1"/>
      <c r="B13" s="1"/>
      <c r="C13" s="1"/>
      <c r="D13" s="1">
        <v>2022.8</v>
      </c>
      <c r="E13" s="1"/>
      <c r="F13" s="1">
        <v>396000</v>
      </c>
      <c r="G13" s="1"/>
      <c r="H13" s="1"/>
      <c r="I13" s="1"/>
    </row>
    <row r="14" spans="1:11" x14ac:dyDescent="0.15">
      <c r="A14" s="1"/>
      <c r="B14" s="1"/>
      <c r="C14" s="1"/>
      <c r="D14" s="1">
        <v>2022.11</v>
      </c>
      <c r="E14" s="1"/>
      <c r="F14" s="1">
        <v>99000</v>
      </c>
      <c r="G14" s="1"/>
      <c r="H14" s="1"/>
      <c r="I14" s="1"/>
    </row>
    <row r="15" spans="1:11" x14ac:dyDescent="0.15">
      <c r="A15" s="1"/>
      <c r="B15" s="1"/>
      <c r="C15" s="1" t="s">
        <v>8</v>
      </c>
      <c r="D15" s="1" t="s">
        <v>8</v>
      </c>
      <c r="E15" s="1">
        <f>SUM(E10:E14)</f>
        <v>495000</v>
      </c>
      <c r="F15" s="1">
        <f>SUM(F12:F14)</f>
        <v>990000</v>
      </c>
      <c r="G15" s="1">
        <v>0</v>
      </c>
      <c r="H15" s="1">
        <v>495000</v>
      </c>
      <c r="I15" s="1"/>
    </row>
    <row r="16" spans="1:11" x14ac:dyDescent="0.15">
      <c r="A16" s="2"/>
      <c r="B16" s="2"/>
      <c r="C16" s="2"/>
      <c r="D16" s="2"/>
      <c r="E16" s="2"/>
      <c r="F16" s="2"/>
      <c r="G16" s="2"/>
      <c r="H16" s="2"/>
      <c r="I16" s="2"/>
    </row>
    <row r="17" spans="1:11" x14ac:dyDescent="0.15">
      <c r="A17" s="1">
        <v>3</v>
      </c>
      <c r="B17" s="1" t="s">
        <v>10</v>
      </c>
      <c r="C17" s="1">
        <v>240000</v>
      </c>
      <c r="D17" s="1">
        <v>2021.1</v>
      </c>
      <c r="E17" s="17"/>
      <c r="F17" s="17">
        <v>120000</v>
      </c>
      <c r="G17" s="1"/>
      <c r="H17" s="1"/>
      <c r="I17" s="1"/>
    </row>
    <row r="18" spans="1:11" x14ac:dyDescent="0.15">
      <c r="A18" s="1"/>
      <c r="B18" s="1"/>
      <c r="C18" s="1"/>
      <c r="D18" s="1">
        <v>2021.1</v>
      </c>
      <c r="E18" s="17">
        <v>120000</v>
      </c>
      <c r="F18" s="17"/>
      <c r="G18" s="1"/>
      <c r="H18" s="1"/>
      <c r="I18" s="1"/>
      <c r="K18" s="16" t="s">
        <v>23</v>
      </c>
    </row>
    <row r="19" spans="1:11" x14ac:dyDescent="0.15">
      <c r="A19" s="1"/>
      <c r="B19" s="1"/>
      <c r="C19" s="1"/>
      <c r="D19" s="1">
        <v>2021.3</v>
      </c>
      <c r="E19" s="17"/>
      <c r="F19" s="17">
        <v>120000</v>
      </c>
      <c r="G19" s="1"/>
      <c r="H19" s="1"/>
      <c r="I19" s="1"/>
    </row>
    <row r="20" spans="1:11" x14ac:dyDescent="0.15">
      <c r="A20" s="1"/>
      <c r="B20" s="1"/>
      <c r="C20" s="1"/>
      <c r="D20" s="1">
        <v>2021.3</v>
      </c>
      <c r="E20" s="17">
        <v>96000</v>
      </c>
      <c r="F20" s="17"/>
      <c r="G20" s="1"/>
      <c r="H20" s="1"/>
      <c r="I20" s="1"/>
    </row>
    <row r="21" spans="1:11" x14ac:dyDescent="0.15">
      <c r="A21" s="1"/>
      <c r="B21" s="1"/>
      <c r="C21" s="1"/>
      <c r="D21" s="1" t="s">
        <v>8</v>
      </c>
      <c r="E21" s="17">
        <f>SUM(E17:E20)</f>
        <v>216000</v>
      </c>
      <c r="F21" s="17">
        <f>SUM(F17:F20)</f>
        <v>240000</v>
      </c>
      <c r="G21" s="1">
        <v>0</v>
      </c>
      <c r="H21" s="1">
        <v>24000</v>
      </c>
      <c r="I21" s="18" t="s">
        <v>24</v>
      </c>
    </row>
    <row r="22" spans="1:11" x14ac:dyDescent="0.15">
      <c r="A22" s="2"/>
      <c r="B22" s="2"/>
      <c r="C22" s="2"/>
      <c r="D22" s="2"/>
      <c r="E22" s="2"/>
      <c r="F22" s="2"/>
      <c r="G22" s="2"/>
      <c r="H22" s="2"/>
      <c r="I22" s="2"/>
    </row>
    <row r="23" spans="1:11" x14ac:dyDescent="0.15">
      <c r="A23" s="1">
        <v>4</v>
      </c>
      <c r="B23" s="1" t="s">
        <v>11</v>
      </c>
      <c r="C23" s="1">
        <v>200000</v>
      </c>
      <c r="D23" s="1">
        <v>2021.4</v>
      </c>
      <c r="E23" s="1">
        <v>100000</v>
      </c>
      <c r="F23" s="1"/>
      <c r="G23" s="1"/>
      <c r="H23" s="1"/>
      <c r="I23" s="1"/>
    </row>
    <row r="24" spans="1:11" x14ac:dyDescent="0.15">
      <c r="A24" s="1"/>
      <c r="B24" s="1"/>
      <c r="C24" s="1"/>
      <c r="D24" s="1">
        <v>2021.4</v>
      </c>
      <c r="E24" s="1"/>
      <c r="F24" s="1">
        <v>100000</v>
      </c>
      <c r="G24" s="1"/>
      <c r="H24" s="1"/>
      <c r="I24" s="1"/>
      <c r="K24" s="16" t="s">
        <v>23</v>
      </c>
    </row>
    <row r="25" spans="1:11" x14ac:dyDescent="0.15">
      <c r="A25" s="1"/>
      <c r="B25" s="1"/>
      <c r="C25" s="1"/>
      <c r="D25" s="1">
        <v>2021.9</v>
      </c>
      <c r="E25" s="1"/>
      <c r="F25" s="1">
        <v>100000</v>
      </c>
      <c r="G25" s="1"/>
      <c r="H25" s="1"/>
      <c r="I25" s="1"/>
    </row>
    <row r="26" spans="1:11" x14ac:dyDescent="0.15">
      <c r="A26" s="1"/>
      <c r="B26" s="1"/>
      <c r="C26" s="1"/>
      <c r="D26" s="1" t="s">
        <v>8</v>
      </c>
      <c r="E26" s="1">
        <f>SUM(E23:E25)</f>
        <v>100000</v>
      </c>
      <c r="F26" s="1">
        <f>SUM(F24:F25)</f>
        <v>200000</v>
      </c>
      <c r="G26" s="1">
        <v>0</v>
      </c>
      <c r="H26" s="1">
        <v>100000</v>
      </c>
      <c r="I26" s="1"/>
    </row>
    <row r="27" spans="1:11" x14ac:dyDescent="0.15">
      <c r="A27" s="2"/>
      <c r="B27" s="2"/>
      <c r="C27" s="2"/>
      <c r="D27" s="2"/>
      <c r="E27" s="2"/>
      <c r="F27" s="2"/>
      <c r="G27" s="2"/>
      <c r="H27" s="2"/>
      <c r="I27" s="2"/>
    </row>
    <row r="28" spans="1:11" x14ac:dyDescent="0.15">
      <c r="A28" s="1">
        <v>5</v>
      </c>
      <c r="B28" s="1" t="s">
        <v>12</v>
      </c>
      <c r="C28" s="1">
        <v>318000</v>
      </c>
      <c r="D28" s="1">
        <v>2021.4</v>
      </c>
      <c r="E28" s="1"/>
      <c r="F28" s="1">
        <v>127200</v>
      </c>
      <c r="G28" s="1"/>
      <c r="H28" s="1"/>
      <c r="I28" s="1"/>
    </row>
    <row r="29" spans="1:11" x14ac:dyDescent="0.15">
      <c r="A29" s="1"/>
      <c r="B29" s="1"/>
      <c r="C29" s="1"/>
      <c r="D29" s="1">
        <v>2021.4</v>
      </c>
      <c r="E29" s="1">
        <v>127200</v>
      </c>
      <c r="F29" s="1"/>
      <c r="G29" s="1"/>
      <c r="H29" s="1"/>
      <c r="I29" s="1"/>
      <c r="K29" s="16" t="s">
        <v>23</v>
      </c>
    </row>
    <row r="30" spans="1:11" x14ac:dyDescent="0.15">
      <c r="A30" s="1"/>
      <c r="B30" s="1"/>
      <c r="C30" s="1"/>
      <c r="D30" s="1">
        <v>2021.6</v>
      </c>
      <c r="E30" s="1"/>
      <c r="F30" s="1">
        <v>190800</v>
      </c>
      <c r="G30" s="1"/>
      <c r="H30" s="1"/>
      <c r="I30" s="1"/>
    </row>
    <row r="31" spans="1:11" x14ac:dyDescent="0.15">
      <c r="A31" s="1"/>
      <c r="B31" s="1"/>
      <c r="C31" s="1"/>
      <c r="D31" s="1">
        <v>2021.7</v>
      </c>
      <c r="E31" s="1">
        <v>159000</v>
      </c>
      <c r="F31" s="1"/>
      <c r="G31" s="1"/>
      <c r="H31" s="1"/>
      <c r="I31" s="1"/>
    </row>
    <row r="32" spans="1:11" x14ac:dyDescent="0.15">
      <c r="A32" s="1"/>
      <c r="B32" s="1"/>
      <c r="C32" s="1"/>
      <c r="D32" s="1" t="s">
        <v>8</v>
      </c>
      <c r="E32" s="1">
        <f>SUM(E28:E31)</f>
        <v>286200</v>
      </c>
      <c r="F32" s="1">
        <f>SUM(F28:F31)</f>
        <v>318000</v>
      </c>
      <c r="G32" s="1">
        <v>0</v>
      </c>
      <c r="H32" s="1">
        <f>F32-E32</f>
        <v>31800</v>
      </c>
      <c r="I32" s="1"/>
    </row>
    <row r="33" spans="1:11" x14ac:dyDescent="0.15">
      <c r="A33" s="2"/>
      <c r="B33" s="2"/>
      <c r="C33" s="2"/>
      <c r="D33" s="2"/>
      <c r="E33" s="2"/>
      <c r="F33" s="2"/>
      <c r="G33" s="2"/>
      <c r="H33" s="2"/>
      <c r="I33" s="2"/>
    </row>
    <row r="34" spans="1:11" x14ac:dyDescent="0.15">
      <c r="A34" s="1">
        <v>6</v>
      </c>
      <c r="B34" s="1" t="s">
        <v>13</v>
      </c>
      <c r="C34" s="1">
        <v>400000</v>
      </c>
      <c r="D34" s="1">
        <v>2021.7</v>
      </c>
      <c r="E34" s="1">
        <v>120000</v>
      </c>
      <c r="F34" s="1"/>
      <c r="G34" s="1"/>
      <c r="H34" s="1"/>
      <c r="I34" s="1"/>
    </row>
    <row r="35" spans="1:11" x14ac:dyDescent="0.15">
      <c r="A35" s="1"/>
      <c r="B35" s="1"/>
      <c r="C35" s="1"/>
      <c r="D35" s="1">
        <v>2021.7</v>
      </c>
      <c r="E35" s="1">
        <v>30000</v>
      </c>
      <c r="F35" s="1"/>
      <c r="G35" s="1"/>
      <c r="H35" s="1"/>
      <c r="I35" s="1"/>
      <c r="K35" s="16" t="s">
        <v>23</v>
      </c>
    </row>
    <row r="36" spans="1:11" x14ac:dyDescent="0.15">
      <c r="A36" s="1"/>
      <c r="B36" s="1"/>
      <c r="C36" s="1"/>
      <c r="D36" s="1">
        <v>2021.7</v>
      </c>
      <c r="E36" s="1">
        <v>10000</v>
      </c>
      <c r="F36" s="1"/>
      <c r="G36" s="1"/>
      <c r="H36" s="1"/>
      <c r="I36" s="1"/>
    </row>
    <row r="37" spans="1:11" x14ac:dyDescent="0.15">
      <c r="A37" s="1"/>
      <c r="B37" s="1"/>
      <c r="C37" s="1"/>
      <c r="D37" s="1">
        <v>2021.7</v>
      </c>
      <c r="E37" s="1"/>
      <c r="F37" s="1">
        <v>160000</v>
      </c>
      <c r="G37" s="1"/>
      <c r="H37" s="1"/>
      <c r="I37" s="1"/>
    </row>
    <row r="38" spans="1:11" x14ac:dyDescent="0.15">
      <c r="A38" s="1"/>
      <c r="B38" s="1"/>
      <c r="C38" s="1"/>
      <c r="D38" s="1">
        <v>2021.1</v>
      </c>
      <c r="E38" s="1"/>
      <c r="F38" s="1">
        <v>240000</v>
      </c>
      <c r="G38" s="1"/>
      <c r="H38" s="1"/>
      <c r="I38" s="1"/>
    </row>
    <row r="39" spans="1:11" x14ac:dyDescent="0.15">
      <c r="A39" s="1"/>
      <c r="B39" s="1"/>
      <c r="C39" s="1"/>
      <c r="D39" s="1">
        <v>2022.4</v>
      </c>
      <c r="E39" s="1">
        <v>200000</v>
      </c>
      <c r="F39" s="1"/>
      <c r="G39" s="1"/>
      <c r="H39" s="1"/>
      <c r="I39" s="1"/>
    </row>
    <row r="40" spans="1:11" x14ac:dyDescent="0.15">
      <c r="A40" s="1"/>
      <c r="B40" s="1"/>
      <c r="C40" s="1"/>
      <c r="D40" s="1" t="s">
        <v>8</v>
      </c>
      <c r="E40" s="1">
        <f>SUM(E34:E39)</f>
        <v>360000</v>
      </c>
      <c r="F40" s="1">
        <f>SUM(F34:F39)</f>
        <v>400000</v>
      </c>
      <c r="G40" s="1"/>
      <c r="H40" s="1">
        <f>F40-E40</f>
        <v>40000</v>
      </c>
      <c r="I40" s="1"/>
    </row>
    <row r="41" spans="1:11" x14ac:dyDescent="0.15">
      <c r="A41" s="2"/>
      <c r="B41" s="2"/>
      <c r="C41" s="2"/>
      <c r="D41" s="2"/>
      <c r="E41" s="2"/>
      <c r="F41" s="2"/>
      <c r="G41" s="2"/>
      <c r="H41" s="2"/>
      <c r="I41" s="2"/>
    </row>
    <row r="42" spans="1:11" x14ac:dyDescent="0.15">
      <c r="A42" s="1">
        <v>7</v>
      </c>
      <c r="B42" s="1" t="s">
        <v>14</v>
      </c>
      <c r="C42" s="1">
        <v>280000</v>
      </c>
      <c r="D42" s="1">
        <v>2022.5</v>
      </c>
      <c r="E42" s="1"/>
      <c r="F42" s="1">
        <v>140000</v>
      </c>
      <c r="G42" s="1"/>
      <c r="H42" s="1"/>
      <c r="I42" s="1"/>
      <c r="K42" s="16" t="s">
        <v>23</v>
      </c>
    </row>
    <row r="43" spans="1:11" x14ac:dyDescent="0.15">
      <c r="A43" s="1"/>
      <c r="B43" s="1"/>
      <c r="C43" s="1"/>
      <c r="D43" s="1">
        <v>2022.8</v>
      </c>
      <c r="E43" s="1">
        <v>140000</v>
      </c>
      <c r="F43" s="1"/>
      <c r="G43" s="1"/>
      <c r="H43" s="1"/>
      <c r="I43" s="1"/>
    </row>
    <row r="44" spans="1:11" x14ac:dyDescent="0.15">
      <c r="A44" s="1"/>
      <c r="B44" s="1"/>
      <c r="C44" s="1"/>
      <c r="D44" s="4" t="s">
        <v>8</v>
      </c>
      <c r="E44" s="4">
        <v>140000</v>
      </c>
      <c r="F44" s="4">
        <v>140000</v>
      </c>
      <c r="G44" s="1">
        <v>140000</v>
      </c>
      <c r="H44" s="1">
        <v>140000</v>
      </c>
      <c r="I44" s="1"/>
    </row>
    <row r="45" spans="1:11" x14ac:dyDescent="0.15">
      <c r="A45" s="2"/>
      <c r="B45" s="2"/>
      <c r="C45" s="2"/>
      <c r="D45" s="2"/>
      <c r="E45" s="2"/>
      <c r="F45" s="2"/>
      <c r="G45" s="2"/>
      <c r="H45" s="2"/>
      <c r="I45" s="2"/>
    </row>
    <row r="46" spans="1:11" x14ac:dyDescent="0.15">
      <c r="A46" s="1">
        <v>8</v>
      </c>
      <c r="B46" s="1" t="s">
        <v>15</v>
      </c>
      <c r="C46" s="1">
        <v>300000</v>
      </c>
      <c r="D46" s="1">
        <v>2022.5</v>
      </c>
      <c r="E46" s="1"/>
      <c r="F46" s="1">
        <v>150000</v>
      </c>
      <c r="G46" s="1"/>
      <c r="H46" s="1"/>
      <c r="I46" s="1"/>
      <c r="K46" s="16" t="s">
        <v>23</v>
      </c>
    </row>
    <row r="47" spans="1:11" x14ac:dyDescent="0.15">
      <c r="A47" s="1"/>
      <c r="B47" s="1"/>
      <c r="C47" s="1"/>
      <c r="D47" s="1">
        <v>2022.8</v>
      </c>
      <c r="E47" s="1">
        <v>150000</v>
      </c>
      <c r="F47" s="1"/>
      <c r="G47" s="1"/>
      <c r="H47" s="1"/>
      <c r="I47" s="1"/>
    </row>
    <row r="48" spans="1:11" x14ac:dyDescent="0.15">
      <c r="A48" s="1"/>
      <c r="B48" s="1"/>
      <c r="C48" s="1"/>
      <c r="D48" s="1">
        <v>2022.9</v>
      </c>
      <c r="E48" s="1"/>
      <c r="F48" s="1">
        <v>150000</v>
      </c>
      <c r="G48" s="1"/>
      <c r="H48" s="1"/>
      <c r="I48" s="1"/>
    </row>
    <row r="49" spans="1:10" x14ac:dyDescent="0.15">
      <c r="A49" s="1"/>
      <c r="B49" s="1"/>
      <c r="C49" s="1"/>
      <c r="D49" s="1">
        <v>2022.1</v>
      </c>
      <c r="E49" s="1">
        <v>120000</v>
      </c>
      <c r="F49" s="1"/>
      <c r="G49" s="1"/>
      <c r="H49" s="1"/>
      <c r="I49" s="1"/>
    </row>
    <row r="50" spans="1:10" x14ac:dyDescent="0.15">
      <c r="A50" s="1"/>
      <c r="B50" s="1"/>
      <c r="C50" s="1"/>
      <c r="D50" s="4" t="s">
        <v>8</v>
      </c>
      <c r="E50" s="1">
        <f>SUM(E46:E49)</f>
        <v>270000</v>
      </c>
      <c r="F50" s="1">
        <f>SUM(F46:F49)</f>
        <v>300000</v>
      </c>
      <c r="G50" s="1">
        <v>0</v>
      </c>
      <c r="H50" s="1">
        <v>30000</v>
      </c>
      <c r="I50" s="1"/>
    </row>
    <row r="51" spans="1:10" x14ac:dyDescent="0.15">
      <c r="A51" s="2"/>
      <c r="B51" s="2"/>
      <c r="C51" s="2"/>
      <c r="D51" s="2"/>
      <c r="E51" s="2"/>
      <c r="F51" s="2"/>
      <c r="G51" s="2"/>
      <c r="H51" s="2"/>
      <c r="I51" s="2"/>
    </row>
    <row r="52" spans="1:10" ht="24" customHeight="1" x14ac:dyDescent="0.15">
      <c r="A52" s="5" t="s">
        <v>16</v>
      </c>
      <c r="B52" s="6"/>
      <c r="C52" s="6"/>
      <c r="D52" s="6"/>
      <c r="E52" s="6"/>
      <c r="F52" s="6"/>
      <c r="G52" s="6"/>
      <c r="H52" s="6"/>
      <c r="I52" s="13"/>
    </row>
    <row r="53" spans="1:10" ht="24" customHeight="1" x14ac:dyDescent="0.15">
      <c r="A53" s="7" t="s">
        <v>17</v>
      </c>
      <c r="B53" s="8"/>
      <c r="C53" s="8"/>
      <c r="D53" s="8"/>
      <c r="E53" s="8"/>
      <c r="F53" s="8"/>
      <c r="G53" s="8"/>
      <c r="H53" s="8"/>
      <c r="I53" s="14"/>
    </row>
    <row r="54" spans="1:10" ht="24" customHeight="1" x14ac:dyDescent="0.15">
      <c r="A54" s="9" t="s">
        <v>18</v>
      </c>
      <c r="B54" s="10"/>
      <c r="C54" s="10"/>
      <c r="D54" s="10"/>
      <c r="E54" s="10"/>
      <c r="F54" s="10"/>
      <c r="G54" s="10"/>
      <c r="H54" s="10"/>
      <c r="I54" s="15"/>
    </row>
    <row r="55" spans="1:10" x14ac:dyDescent="0.15">
      <c r="A55" s="7" t="s">
        <v>19</v>
      </c>
      <c r="B55" s="8"/>
      <c r="C55" s="8"/>
      <c r="D55" s="8"/>
      <c r="E55" s="8"/>
      <c r="F55" s="8"/>
      <c r="G55" s="8" t="s">
        <v>20</v>
      </c>
      <c r="H55" s="8"/>
      <c r="I55" s="14"/>
    </row>
    <row r="56" spans="1:10" x14ac:dyDescent="0.15">
      <c r="A56" s="11" t="s">
        <v>21</v>
      </c>
      <c r="B56" s="11"/>
      <c r="C56" s="11"/>
      <c r="D56" s="11"/>
      <c r="E56" s="11"/>
      <c r="F56" s="11"/>
      <c r="G56" s="11" t="s">
        <v>21</v>
      </c>
      <c r="H56" s="11"/>
      <c r="I56" s="11"/>
      <c r="J56" s="12"/>
    </row>
    <row r="57" spans="1:10" x14ac:dyDescent="0.15">
      <c r="A57" s="12" t="s">
        <v>22</v>
      </c>
      <c r="B57" s="12"/>
      <c r="C57" s="12"/>
      <c r="D57" s="12"/>
      <c r="E57" s="12"/>
      <c r="F57" s="12"/>
      <c r="G57" s="12" t="s">
        <v>22</v>
      </c>
      <c r="H57" s="12"/>
      <c r="I57" s="12"/>
      <c r="J57" s="12"/>
    </row>
    <row r="58" spans="1:10" x14ac:dyDescent="0.15">
      <c r="A58" s="12"/>
      <c r="B58" s="12"/>
      <c r="C58" s="12"/>
      <c r="D58" s="12"/>
      <c r="E58" s="12"/>
      <c r="F58" s="12"/>
      <c r="G58" s="12"/>
      <c r="H58" s="12"/>
      <c r="I58" s="12"/>
      <c r="J58" s="12"/>
    </row>
    <row r="59" spans="1:10" x14ac:dyDescent="0.15">
      <c r="A59" s="12"/>
      <c r="B59" s="12"/>
      <c r="C59" s="12"/>
      <c r="D59" s="12"/>
      <c r="E59" s="12"/>
      <c r="F59" s="12"/>
      <c r="G59" s="12"/>
      <c r="H59" s="12"/>
      <c r="I59" s="12"/>
      <c r="J59" s="12"/>
    </row>
    <row r="60" spans="1:10" x14ac:dyDescent="0.15">
      <c r="A60" s="12"/>
      <c r="B60" s="12"/>
      <c r="C60" s="12"/>
      <c r="D60" s="12"/>
      <c r="E60" s="12"/>
      <c r="F60" s="12"/>
      <c r="G60" s="12"/>
      <c r="H60" s="12"/>
      <c r="I60" s="12"/>
      <c r="J60" s="12"/>
    </row>
    <row r="61" spans="1:10" x14ac:dyDescent="0.15">
      <c r="A61" s="12"/>
      <c r="B61" s="12"/>
      <c r="C61" s="12"/>
      <c r="D61" s="12"/>
      <c r="E61" s="12"/>
      <c r="F61" s="12"/>
      <c r="G61" s="12"/>
      <c r="H61" s="12"/>
      <c r="I61" s="12"/>
      <c r="J61" s="12"/>
    </row>
    <row r="62" spans="1:10" x14ac:dyDescent="0.15">
      <c r="A62" s="12"/>
      <c r="B62" s="12"/>
      <c r="C62" s="12"/>
      <c r="D62" s="12"/>
      <c r="E62" s="12"/>
      <c r="F62" s="12"/>
      <c r="G62" s="12"/>
      <c r="H62" s="12"/>
      <c r="I62" s="12"/>
      <c r="J62" s="12"/>
    </row>
    <row r="63" spans="1:10" x14ac:dyDescent="0.15">
      <c r="A63" s="12"/>
      <c r="B63" s="12"/>
      <c r="C63" s="12"/>
      <c r="D63" s="12"/>
      <c r="E63" s="12"/>
      <c r="F63" s="12"/>
      <c r="G63" s="12"/>
      <c r="H63" s="12"/>
      <c r="I63" s="12"/>
      <c r="J63" s="12"/>
    </row>
    <row r="66" spans="1:10" x14ac:dyDescent="0.15">
      <c r="A66" s="12"/>
      <c r="B66" s="12"/>
      <c r="C66" s="12"/>
      <c r="D66" s="12"/>
      <c r="E66" s="12"/>
      <c r="F66" s="12"/>
      <c r="G66" s="12"/>
      <c r="H66" s="12"/>
      <c r="I66" s="12"/>
      <c r="J66" s="12"/>
    </row>
    <row r="67" spans="1:10" x14ac:dyDescent="0.15">
      <c r="A67" s="12"/>
      <c r="B67" s="12"/>
      <c r="C67" s="12"/>
      <c r="D67" s="12"/>
      <c r="E67" s="12"/>
      <c r="F67" s="12"/>
      <c r="G67" s="12"/>
      <c r="H67" s="12"/>
      <c r="I67" s="12"/>
      <c r="J67" s="12"/>
    </row>
    <row r="68" spans="1:10" x14ac:dyDescent="0.15">
      <c r="A68" s="12"/>
      <c r="B68" s="12"/>
      <c r="C68" s="20" t="s">
        <v>30</v>
      </c>
      <c r="D68" s="21"/>
      <c r="E68" s="20" t="s">
        <v>28</v>
      </c>
      <c r="F68" s="20" t="s">
        <v>26</v>
      </c>
      <c r="G68" s="22" t="s">
        <v>31</v>
      </c>
      <c r="H68" s="22" t="s">
        <v>33</v>
      </c>
      <c r="I68" s="22" t="s">
        <v>32</v>
      </c>
      <c r="J68" s="22" t="s">
        <v>34</v>
      </c>
    </row>
    <row r="69" spans="1:10" x14ac:dyDescent="0.15">
      <c r="A69" s="12"/>
      <c r="B69" s="12"/>
      <c r="C69" s="21">
        <f>C46+C42+C34+C28+C23+C17+C10+C3</f>
        <v>3193000</v>
      </c>
      <c r="D69" s="21"/>
      <c r="E69" s="21">
        <f>E50+E44+E40+E32+E26+E21+E15+E8</f>
        <v>2285700</v>
      </c>
      <c r="F69" s="21">
        <f>F50+F44+F40+F32+F26+F21+F15++F8</f>
        <v>3053000</v>
      </c>
      <c r="G69" s="21">
        <f>C69-E69</f>
        <v>907300</v>
      </c>
      <c r="H69" s="12">
        <f>H44+H50</f>
        <v>170000</v>
      </c>
      <c r="I69" s="21">
        <f>H8+H21+H32+H40</f>
        <v>142300</v>
      </c>
      <c r="J69" s="12">
        <f>H15+H26</f>
        <v>595000</v>
      </c>
    </row>
    <row r="70" spans="1:10" x14ac:dyDescent="0.15">
      <c r="A70" s="12"/>
      <c r="B70" s="12"/>
      <c r="C70" s="12"/>
      <c r="D70" s="12"/>
      <c r="E70" s="12"/>
      <c r="F70" s="12"/>
      <c r="G70" s="12"/>
      <c r="H70" s="12"/>
      <c r="I70" s="12"/>
      <c r="J70" s="12"/>
    </row>
    <row r="71" spans="1:10" x14ac:dyDescent="0.15">
      <c r="A71" s="12"/>
      <c r="B71" s="12"/>
      <c r="C71" s="12"/>
      <c r="D71" s="12"/>
      <c r="E71" s="12"/>
      <c r="F71" s="12"/>
      <c r="G71" s="12"/>
      <c r="H71" s="12"/>
      <c r="I71" s="12"/>
      <c r="J71" s="12"/>
    </row>
  </sheetData>
  <mergeCells count="1">
    <mergeCell ref="A1:I1"/>
  </mergeCells>
  <phoneticPr fontId="3" type="noConversion"/>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2023-01-06T11:41:27Z</cp:lastPrinted>
  <dcterms:created xsi:type="dcterms:W3CDTF">2022-12-20T04:11:00Z</dcterms:created>
  <dcterms:modified xsi:type="dcterms:W3CDTF">2023-01-06T11:43:11Z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81848D41C21E48DA8A7118C8E685662E</vt:lpwstr>
  </property>
  <property fmtid="{D5CDD505-2E9C-101B-9397-08002B2CF9AE}" pid="3" name="KSOProductBuildVer">
    <vt:lpwstr>2052-11.1.0.12598</vt:lpwstr>
  </property>
</Properties>
</file>