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D:\工作资料\河北光华荣昌采购工作\项目开发\座椅\转盘-2022.11.28\"/>
    </mc:Choice>
  </mc:AlternateContent>
  <xr:revisionPtr revIDLastSave="0" documentId="13_ncr:1_{3FC81365-11EC-41EF-BDBC-313F95477DF8}" xr6:coauthVersionLast="47" xr6:coauthVersionMax="47" xr10:uidLastSave="{00000000-0000-0000-0000-000000000000}"/>
  <bookViews>
    <workbookView xWindow="-108" yWindow="-108" windowWidth="23256" windowHeight="12720" tabRatio="849" activeTab="2" xr2:uid="{00000000-000D-0000-FFFF-FFFF00000000}"/>
  </bookViews>
  <sheets>
    <sheet name="封面 " sheetId="11" r:id="rId1"/>
    <sheet name="文件修改记录表" sheetId="13" r:id="rId2"/>
    <sheet name="外购件开发申请单" sheetId="5" r:id="rId3"/>
    <sheet name="河北-外购件申请单" sheetId="12" state="hidden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_xlnm._FilterDatabase" localSheetId="3" hidden="1">'河北-外购件申请单'!$A$7:$P$34</definedName>
    <definedName name="_xlnm._FilterDatabase" localSheetId="2" hidden="1">外购件开发申请单!$A$7:$P$34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[2]!Module1.印刷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3">'河北-外购件申请单'!$A$1:$P$34</definedName>
    <definedName name="_xlnm.Print_Area" localSheetId="2">外购件开发申请单!$A$1:$P$34</definedName>
    <definedName name="Print_Area_MI" localSheetId="0">#REF!</definedName>
    <definedName name="Print_Area_MI" localSheetId="1">#REF!</definedName>
    <definedName name="_xlnm.Print_Titles" localSheetId="3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[3]!印刷</definedName>
    <definedName name="印刷" localSheetId="1">[4]!印刷</definedName>
    <definedName name="印刷トルク" localSheetId="0">[5]!印刷トルク</definedName>
    <definedName name="印刷トルク" localSheetId="1">[6]!印刷トルク</definedName>
  </definedNames>
  <calcPr calcId="191029"/>
</workbook>
</file>

<file path=xl/calcChain.xml><?xml version="1.0" encoding="utf-8"?>
<calcChain xmlns="http://schemas.openxmlformats.org/spreadsheetml/2006/main">
  <c r="Q16" i="5" l="1"/>
  <c r="Q24" i="5"/>
  <c r="Q23" i="5"/>
  <c r="A34" i="12"/>
  <c r="N33" i="12"/>
  <c r="N32" i="12"/>
  <c r="N31" i="12"/>
  <c r="N30" i="12"/>
  <c r="N29" i="12"/>
  <c r="N28" i="12"/>
  <c r="N27" i="12"/>
  <c r="N26" i="12"/>
  <c r="N25" i="12"/>
  <c r="N24" i="12"/>
  <c r="N23" i="12"/>
  <c r="A23" i="12"/>
  <c r="N22" i="12"/>
  <c r="A22" i="12"/>
  <c r="N21" i="12"/>
  <c r="A21" i="12"/>
  <c r="N20" i="12"/>
  <c r="A20" i="12"/>
  <c r="N19" i="12"/>
  <c r="A19" i="12"/>
  <c r="N18" i="12"/>
  <c r="A18" i="12"/>
  <c r="N17" i="12"/>
  <c r="A17" i="12"/>
  <c r="N16" i="12"/>
  <c r="N15" i="12"/>
  <c r="A15" i="12"/>
  <c r="N14" i="12"/>
  <c r="A14" i="12"/>
  <c r="N13" i="12"/>
  <c r="N12" i="12"/>
  <c r="N11" i="12"/>
  <c r="N10" i="12"/>
  <c r="A10" i="12"/>
  <c r="N9" i="12"/>
  <c r="A9" i="12"/>
  <c r="N8" i="12"/>
  <c r="A8" i="12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</calcChain>
</file>

<file path=xl/sharedStrings.xml><?xml version="1.0" encoding="utf-8"?>
<sst xmlns="http://schemas.openxmlformats.org/spreadsheetml/2006/main" count="564" uniqueCount="237">
  <si>
    <t>外 购 件 开 发 申 请 单</t>
  </si>
  <si>
    <t>G3转盘</t>
  </si>
  <si>
    <t>编制：</t>
  </si>
  <si>
    <t>会签：</t>
  </si>
  <si>
    <t>审核：</t>
  </si>
  <si>
    <t>批准：</t>
  </si>
  <si>
    <t>版本：A1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</si>
  <si>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</si>
  <si>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</si>
  <si>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</si>
  <si>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</si>
  <si>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</si>
  <si>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</si>
  <si>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</si>
  <si>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</t>
  </si>
  <si>
    <t>表单编号</t>
  </si>
  <si>
    <t>GR-61-00-241(A/1)</t>
  </si>
  <si>
    <t>纸张</t>
  </si>
  <si>
    <t>A4(297*210)</t>
  </si>
  <si>
    <t>顺序号及版本</t>
  </si>
  <si>
    <t>A1</t>
  </si>
  <si>
    <t>发起部门</t>
  </si>
  <si>
    <t>工艺开发管理部</t>
  </si>
  <si>
    <t>项目名称：转盘模块</t>
  </si>
  <si>
    <t>项目代码：ZY2210</t>
  </si>
  <si>
    <t>发起日期</t>
  </si>
  <si>
    <t>2022.11.28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</si>
  <si>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</si>
  <si>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</si>
  <si>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</si>
  <si>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</si>
  <si>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</si>
  <si>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</si>
  <si>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</si>
  <si>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</si>
  <si>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</si>
  <si>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</si>
  <si>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</si>
  <si>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</si>
  <si>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</si>
  <si>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</si>
  <si>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</si>
  <si>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SHT0015117</t>
  </si>
  <si>
    <t>转盘下板加强钣金</t>
  </si>
  <si>
    <t>EA</t>
  </si>
  <si>
    <t>钣金件</t>
  </si>
  <si>
    <t>SPFH590</t>
  </si>
  <si>
    <t>河北外购</t>
  </si>
  <si>
    <t>张磊</t>
  </si>
  <si>
    <t>刘志富</t>
  </si>
  <si>
    <t>BFA0010107</t>
  </si>
  <si>
    <t>十字槽盘头自攻螺钉</t>
  </si>
  <si>
    <t>ST4.2*8，GB/T 845-1985</t>
  </si>
  <si>
    <t>标准件</t>
  </si>
  <si>
    <t>/</t>
  </si>
  <si>
    <t>纪内蒙</t>
  </si>
  <si>
    <t>SHT0015118</t>
  </si>
  <si>
    <t>转盘下盖板</t>
  </si>
  <si>
    <t>——</t>
  </si>
  <si>
    <t>BFA0010108</t>
  </si>
  <si>
    <t>外六角法兰螺栓</t>
  </si>
  <si>
    <t>M8*10，GB/T 5787-1986,机械性能8.8级</t>
  </si>
  <si>
    <t>机加件</t>
  </si>
  <si>
    <t>45#</t>
  </si>
  <si>
    <t>SHT0015122</t>
  </si>
  <si>
    <t>气动齿板</t>
  </si>
  <si>
    <t>SHT0015123</t>
  </si>
  <si>
    <t>电动齿板</t>
  </si>
  <si>
    <t>SHT0015126</t>
  </si>
  <si>
    <t>滚珠</t>
  </si>
  <si>
    <t>Φ4</t>
  </si>
  <si>
    <t>M8，两头螺纹涂防松胶</t>
  </si>
  <si>
    <t>SHT0015131</t>
  </si>
  <si>
    <t>转盘上加强钣金</t>
  </si>
  <si>
    <t>SHT0015132</t>
  </si>
  <si>
    <t>气动转盘解锁安装钣金</t>
  </si>
  <si>
    <t>SAPH440</t>
  </si>
  <si>
    <t>SHT0015133</t>
  </si>
  <si>
    <t>塑料件安装支架</t>
  </si>
  <si>
    <t>BFA0000316</t>
  </si>
  <si>
    <t>焊接方螺母</t>
  </si>
  <si>
    <t>M6</t>
  </si>
  <si>
    <t>SHT0015135</t>
  </si>
  <si>
    <t>气动转盘解锁钣金</t>
  </si>
  <si>
    <t>弹簧</t>
  </si>
  <si>
    <t>BFA0010025</t>
  </si>
  <si>
    <t>全金属六角法兰面锁紧螺母</t>
  </si>
  <si>
    <t>(Q33005,M6)</t>
  </si>
  <si>
    <t>SHT0015141</t>
  </si>
  <si>
    <t>滑芯安装钣金</t>
  </si>
  <si>
    <t xml:space="preserve"> </t>
  </si>
  <si>
    <t>Q33008F31</t>
  </si>
  <si>
    <t>M8(固定滑芯安装钣金和下盖板)</t>
  </si>
  <si>
    <t>SHT0015143</t>
  </si>
  <si>
    <t>上盖板钣金</t>
  </si>
  <si>
    <t>BFA0000130</t>
  </si>
  <si>
    <t>外六角盘头螺钉</t>
  </si>
  <si>
    <t>M8*20（Q2150820转盘角度限位使用）</t>
  </si>
  <si>
    <t>电泳</t>
  </si>
  <si>
    <t>SHT0015144</t>
  </si>
  <si>
    <t>电机总成</t>
  </si>
  <si>
    <t>电动转盘驱动</t>
  </si>
  <si>
    <t>分总成</t>
  </si>
  <si>
    <t>周建</t>
  </si>
  <si>
    <t>BFA0010021</t>
  </si>
  <si>
    <t>内梅花盘头螺钉</t>
  </si>
  <si>
    <t>M6*12.电机安装使用</t>
  </si>
  <si>
    <t>SHT0015146</t>
  </si>
  <si>
    <t>转盘解锁气缸总成</t>
  </si>
  <si>
    <t>气动转盘解锁使用</t>
  </si>
  <si>
    <t>王志伟</t>
  </si>
  <si>
    <t>裴世建</t>
  </si>
  <si>
    <t>BFA0010037</t>
  </si>
  <si>
    <t>内梅花盘头三角牙自攻螺钉</t>
  </si>
  <si>
    <t>M5*10，气缸安装使用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</si>
  <si>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</si>
  <si>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</si>
  <si>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</si>
  <si>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</si>
  <si>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</si>
  <si>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</si>
  <si>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缝纫总成</t>
  </si>
  <si>
    <t>ASSY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</si>
  <si>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</si>
  <si>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</si>
  <si>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</si>
  <si>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</si>
  <si>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</si>
  <si>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</si>
  <si>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</si>
  <si>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</si>
  <si>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</si>
  <si>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</si>
  <si>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</si>
  <si>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</si>
  <si>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</si>
  <si>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</si>
  <si>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</si>
  <si>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</si>
  <si>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</si>
  <si>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</si>
  <si>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</si>
  <si>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</si>
  <si>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</si>
  <si>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</si>
  <si>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</si>
  <si>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</si>
  <si>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</si>
  <si>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35#</t>
  </si>
  <si>
    <t>SLT0010415</t>
  </si>
  <si>
    <t>驾驶员左侧护板固定钢丝A</t>
  </si>
  <si>
    <t>线材件</t>
  </si>
  <si>
    <t>Q235 φ6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</si>
  <si>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</si>
  <si>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</si>
  <si>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</si>
  <si>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</si>
  <si>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</si>
  <si>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</si>
  <si>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</si>
  <si>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</si>
  <si>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</si>
  <si>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</si>
  <si>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</si>
  <si>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</si>
  <si>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</si>
  <si>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</si>
  <si>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</si>
  <si>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</si>
  <si>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</si>
  <si>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</si>
  <si>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</si>
  <si>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</si>
  <si>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</si>
  <si>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</si>
  <si>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</si>
  <si>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</si>
  <si>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</si>
  <si>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</si>
  <si>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</si>
  <si>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</si>
  <si>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</si>
  <si>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</si>
  <si>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</si>
  <si>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</si>
  <si>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</si>
  <si>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</si>
  <si>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</si>
  <si>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</si>
  <si>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</si>
  <si>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</si>
  <si>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</si>
  <si>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</si>
  <si>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</si>
  <si>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</si>
  <si>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</si>
  <si>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</si>
  <si>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</si>
  <si>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</si>
  <si>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</si>
  <si>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</si>
  <si>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</si>
  <si>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</si>
  <si>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</si>
  <si>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</si>
  <si>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橡胶件</t>
  </si>
  <si>
    <t>管材件</t>
  </si>
  <si>
    <t>圆钢件</t>
  </si>
  <si>
    <t>冷镦件</t>
  </si>
  <si>
    <t>压铸件</t>
  </si>
  <si>
    <t>发泡混合料</t>
  </si>
  <si>
    <t>聚氨酯</t>
  </si>
  <si>
    <t>SHT0015136</t>
    <phoneticPr fontId="28" type="noConversion"/>
  </si>
  <si>
    <t>吴英格</t>
    <phoneticPr fontId="28" type="noConversion"/>
  </si>
  <si>
    <t>SHT0015119</t>
    <phoneticPr fontId="28" type="noConversion"/>
  </si>
  <si>
    <t>SHT0015127</t>
    <phoneticPr fontId="28" type="noConversion"/>
  </si>
  <si>
    <t>政锦</t>
    <phoneticPr fontId="28" type="noConversion"/>
  </si>
  <si>
    <t>天津凌派</t>
    <phoneticPr fontId="28" type="noConversion"/>
  </si>
  <si>
    <t>沧州旭兴</t>
    <phoneticPr fontId="28" type="noConversion"/>
  </si>
  <si>
    <t>按整体加工13.2743
按厂家加工9.265</t>
    <phoneticPr fontId="28" type="noConversion"/>
  </si>
  <si>
    <t>暂未提报</t>
    <phoneticPr fontId="28" type="noConversion"/>
  </si>
  <si>
    <t>海兴0.3</t>
    <phoneticPr fontId="28" type="noConversion"/>
  </si>
  <si>
    <t>天津沛衡0.21元</t>
    <phoneticPr fontId="28" type="noConversion"/>
  </si>
  <si>
    <t>扭力弹簧</t>
    <phoneticPr fontId="28" type="noConversion"/>
  </si>
  <si>
    <t>SWPB</t>
    <phoneticPr fontId="28" type="noConversion"/>
  </si>
  <si>
    <t>沈阳6480翻折器-限位销</t>
    <phoneticPr fontId="28" type="noConversion"/>
  </si>
  <si>
    <t>BFA0000859</t>
    <phoneticPr fontId="28" type="noConversion"/>
  </si>
  <si>
    <t>河北K1项目需求</t>
    <phoneticPr fontId="28" type="noConversion"/>
  </si>
  <si>
    <t>力乐0.16</t>
    <phoneticPr fontId="28" type="noConversion"/>
  </si>
  <si>
    <t>张宝龙</t>
    <phoneticPr fontId="28" type="noConversion"/>
  </si>
  <si>
    <t>限位块</t>
    <phoneticPr fontId="28" type="noConversion"/>
  </si>
  <si>
    <t>异形台阶螺栓</t>
    <phoneticPr fontId="28" type="noConversion"/>
  </si>
  <si>
    <t>SHT0015137</t>
    <phoneticPr fontId="28" type="noConversion"/>
  </si>
  <si>
    <t>轴套</t>
    <phoneticPr fontId="28" type="noConversion"/>
  </si>
  <si>
    <t>SHT0015138</t>
    <phoneticPr fontId="28" type="noConversion"/>
  </si>
  <si>
    <t>解锁钣金安装螺栓</t>
    <phoneticPr fontId="28" type="noConversion"/>
  </si>
  <si>
    <t>目标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</si>
</sst>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);[Red]\(0.000\)"/>
    <numFmt numFmtId="177" formatCode="0.00_ "/>
    <numFmt numFmtId="178" formatCode="0.0000"/>
  </numFmts>
  <fonts count="29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宋体"/>
      <family val="3"/>
      <charset val="134"/>
    </font>
    <font>
      <sz val="10"/>
      <color theme="1"/>
      <name val="Arial"/>
      <family val="2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26"/>
      <color indexed="8"/>
      <name val="宋体"/>
      <family val="3"/>
      <charset val="134"/>
      <scheme val="minor"/>
    </font>
    <font>
      <sz val="20"/>
      <color indexed="8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2"/>
      <name val="新細明體"/>
      <family val="1"/>
    </font>
    <font>
      <sz val="12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12"/>
      <color indexed="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Tahoma"/>
      <family val="2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>
      <alignment vertical="center"/>
    </xf>
    <xf numFmtId="0" fontId="19" fillId="0" borderId="0">
      <alignment vertical="center"/>
    </xf>
    <xf numFmtId="0" fontId="20" fillId="0" borderId="1" applyNumberFormat="0" applyFill="0" applyBorder="0" applyAlignment="0" applyProtection="0">
      <alignment vertical="center"/>
    </xf>
    <xf numFmtId="0" fontId="19" fillId="0" borderId="0">
      <alignment vertical="center"/>
    </xf>
    <xf numFmtId="0" fontId="21" fillId="0" borderId="0"/>
    <xf numFmtId="0" fontId="20" fillId="0" borderId="1" applyNumberFormat="0" applyFill="0" applyBorder="0" applyAlignment="0" applyProtection="0">
      <alignment vertical="center"/>
    </xf>
    <xf numFmtId="0" fontId="20" fillId="0" borderId="1" applyNumberFormat="0" applyFill="0" applyBorder="0" applyAlignment="0" applyProtection="0">
      <alignment vertical="center"/>
    </xf>
    <xf numFmtId="0" fontId="19" fillId="0" borderId="0">
      <alignment vertical="center"/>
    </xf>
    <xf numFmtId="0" fontId="22" fillId="0" borderId="0"/>
    <xf numFmtId="0" fontId="22" fillId="0" borderId="0"/>
    <xf numFmtId="0" fontId="23" fillId="0" borderId="0" applyNumberFormat="0" applyFill="0" applyBorder="0" applyAlignment="0" applyProtection="0">
      <alignment vertical="center"/>
    </xf>
    <xf numFmtId="0" fontId="20" fillId="0" borderId="1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22" fillId="0" borderId="0"/>
    <xf numFmtId="0" fontId="25" fillId="0" borderId="0" applyNumberFormat="0" applyBorder="0" applyProtection="0">
      <alignment vertical="center"/>
    </xf>
    <xf numFmtId="0" fontId="19" fillId="0" borderId="0">
      <alignment vertical="center"/>
    </xf>
    <xf numFmtId="0" fontId="26" fillId="9" borderId="18" applyNumberFormat="0" applyFont="0" applyAlignment="0" applyProtection="0">
      <alignment vertical="center"/>
    </xf>
    <xf numFmtId="0" fontId="27" fillId="0" borderId="0"/>
    <xf numFmtId="0" fontId="19" fillId="0" borderId="0">
      <alignment vertical="center"/>
    </xf>
    <xf numFmtId="0" fontId="22" fillId="0" borderId="0"/>
    <xf numFmtId="0" fontId="19" fillId="0" borderId="0">
      <alignment vertical="center"/>
    </xf>
    <xf numFmtId="0" fontId="19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113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23" applyFont="1" applyAlignment="1" applyProtection="1">
      <alignment horizontal="center" vertical="top" wrapText="1"/>
      <protection locked="0"/>
    </xf>
    <xf numFmtId="0" fontId="2" fillId="0" borderId="0" xfId="2" applyFont="1" applyFill="1" applyBorder="1" applyAlignment="1" applyProtection="1">
      <alignment horizontal="center" vertical="center" wrapText="1"/>
      <protection locked="0"/>
    </xf>
    <xf numFmtId="0" fontId="2" fillId="0" borderId="0" xfId="23" applyFont="1" applyAlignment="1" applyProtection="1">
      <alignment horizontal="center" vertical="center" wrapText="1"/>
      <protection locked="0"/>
    </xf>
    <xf numFmtId="0" fontId="3" fillId="0" borderId="2" xfId="27" applyFont="1" applyBorder="1" applyAlignment="1" applyProtection="1">
      <alignment vertical="center" wrapText="1"/>
      <protection locked="0"/>
    </xf>
    <xf numFmtId="0" fontId="3" fillId="0" borderId="3" xfId="27" applyFont="1" applyBorder="1" applyAlignment="1" applyProtection="1">
      <alignment vertical="center" wrapText="1"/>
      <protection locked="0"/>
    </xf>
    <xf numFmtId="0" fontId="5" fillId="0" borderId="6" xfId="27" applyFont="1" applyBorder="1" applyAlignment="1" applyProtection="1">
      <alignment vertical="center" wrapText="1"/>
      <protection locked="0"/>
    </xf>
    <xf numFmtId="0" fontId="5" fillId="0" borderId="0" xfId="27" applyFont="1" applyAlignment="1" applyProtection="1">
      <alignment vertical="center" wrapText="1"/>
      <protection locked="0"/>
    </xf>
    <xf numFmtId="0" fontId="6" fillId="0" borderId="8" xfId="27" applyFont="1" applyBorder="1" applyAlignment="1" applyProtection="1">
      <alignment vertical="center" wrapText="1"/>
      <protection locked="0"/>
    </xf>
    <xf numFmtId="0" fontId="6" fillId="0" borderId="9" xfId="27" applyFont="1" applyBorder="1" applyAlignment="1" applyProtection="1">
      <alignment vertical="center" wrapText="1"/>
      <protection locked="0"/>
    </xf>
    <xf numFmtId="0" fontId="2" fillId="0" borderId="13" xfId="23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23" applyFont="1" applyBorder="1" applyAlignment="1" applyProtection="1">
      <alignment horizontal="center" vertical="center" wrapText="1"/>
      <protection locked="0"/>
    </xf>
    <xf numFmtId="49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23" applyFont="1" applyBorder="1" applyAlignment="1" applyProtection="1">
      <alignment horizontal="center" vertical="center" wrapText="1"/>
      <protection locked="0"/>
    </xf>
    <xf numFmtId="177" fontId="2" fillId="0" borderId="0" xfId="23" applyNumberFormat="1" applyFont="1" applyAlignment="1" applyProtection="1">
      <alignment horizontal="center" vertical="center" wrapText="1"/>
      <protection locked="0"/>
    </xf>
    <xf numFmtId="49" fontId="2" fillId="0" borderId="0" xfId="23" applyNumberFormat="1" applyFont="1" applyAlignment="1" applyProtection="1">
      <alignment horizontal="center" vertical="center" wrapText="1"/>
      <protection locked="0"/>
    </xf>
    <xf numFmtId="49" fontId="9" fillId="0" borderId="0" xfId="23" applyNumberFormat="1" applyFont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5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4" borderId="1" xfId="5" applyNumberFormat="1" applyFont="1" applyFill="1" applyBorder="1" applyAlignment="1" applyProtection="1">
      <alignment horizontal="center" vertical="center" wrapText="1"/>
      <protection locked="0"/>
    </xf>
    <xf numFmtId="0" fontId="1" fillId="5" borderId="1" xfId="5" applyNumberFormat="1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7" borderId="1" xfId="6" applyNumberFormat="1" applyFont="1" applyFill="1" applyBorder="1" applyAlignment="1" applyProtection="1">
      <alignment horizontal="center" vertical="center" wrapText="1"/>
      <protection locked="0"/>
    </xf>
    <xf numFmtId="176" fontId="1" fillId="2" borderId="1" xfId="5" applyNumberFormat="1" applyFont="1" applyFill="1" applyBorder="1" applyAlignment="1" applyProtection="1">
      <alignment horizontal="center" vertical="center" wrapText="1"/>
      <protection locked="0"/>
    </xf>
    <xf numFmtId="176" fontId="1" fillId="5" borderId="1" xfId="5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5" applyNumberFormat="1" applyFont="1" applyFill="1" applyBorder="1" applyAlignment="1" applyProtection="1">
      <alignment horizontal="center" vertical="center" wrapText="1"/>
      <protection locked="0"/>
    </xf>
    <xf numFmtId="176" fontId="1" fillId="4" borderId="1" xfId="5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11" applyNumberFormat="1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>
      <alignment horizontal="center" vertical="center" wrapText="1"/>
    </xf>
    <xf numFmtId="176" fontId="1" fillId="8" borderId="1" xfId="5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23" applyNumberFormat="1" applyFont="1" applyBorder="1" applyAlignment="1" applyProtection="1">
      <alignment horizontal="center" vertical="center" wrapText="1"/>
      <protection locked="0"/>
    </xf>
    <xf numFmtId="0" fontId="12" fillId="0" borderId="1" xfId="23" applyFont="1" applyBorder="1" applyAlignment="1" applyProtection="1">
      <alignment horizontal="center" vertical="center" wrapText="1"/>
      <protection locked="0"/>
    </xf>
    <xf numFmtId="0" fontId="2" fillId="0" borderId="1" xfId="18" applyFont="1" applyBorder="1" applyAlignment="1">
      <alignment horizontal="center" vertical="center" wrapText="1"/>
    </xf>
    <xf numFmtId="0" fontId="1" fillId="0" borderId="1" xfId="11" applyNumberFormat="1" applyFont="1" applyFill="1" applyBorder="1" applyAlignment="1" applyProtection="1">
      <alignment horizontal="center" vertical="center" wrapText="1"/>
      <protection locked="0"/>
    </xf>
    <xf numFmtId="176" fontId="1" fillId="6" borderId="1" xfId="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>
      <alignment vertical="center"/>
    </xf>
    <xf numFmtId="0" fontId="7" fillId="0" borderId="1" xfId="8" applyFont="1" applyBorder="1" applyAlignment="1">
      <alignment horizontal="center" vertical="center" wrapText="1"/>
    </xf>
    <xf numFmtId="0" fontId="14" fillId="0" borderId="1" xfId="8" applyFont="1" applyBorder="1" applyAlignment="1">
      <alignment horizontal="center" vertical="center" wrapText="1"/>
    </xf>
    <xf numFmtId="0" fontId="2" fillId="0" borderId="1" xfId="8" applyFont="1" applyBorder="1" applyAlignment="1">
      <alignment horizontal="center" vertical="center" wrapText="1"/>
    </xf>
    <xf numFmtId="58" fontId="2" fillId="0" borderId="1" xfId="8" applyNumberFormat="1" applyFont="1" applyBorder="1" applyAlignment="1">
      <alignment horizontal="center" vertical="center" wrapText="1"/>
    </xf>
    <xf numFmtId="0" fontId="2" fillId="0" borderId="1" xfId="8" applyFont="1" applyBorder="1" applyAlignment="1">
      <alignment horizontal="left" vertical="center" wrapText="1"/>
    </xf>
    <xf numFmtId="0" fontId="0" fillId="0" borderId="0" xfId="8" applyFont="1" applyAlignment="1">
      <alignment horizontal="left" vertical="center"/>
    </xf>
    <xf numFmtId="0" fontId="16" fillId="0" borderId="0" xfId="8" applyFont="1" applyAlignment="1">
      <alignment horizontal="right"/>
    </xf>
    <xf numFmtId="0" fontId="0" fillId="0" borderId="9" xfId="8" applyFont="1" applyBorder="1" applyAlignment="1">
      <alignment vertical="center"/>
    </xf>
    <xf numFmtId="0" fontId="0" fillId="0" borderId="17" xfId="8" applyFont="1" applyBorder="1" applyAlignment="1">
      <alignment vertical="center"/>
    </xf>
    <xf numFmtId="0" fontId="17" fillId="0" borderId="9" xfId="8" applyFont="1" applyBorder="1" applyAlignment="1">
      <alignment horizontal="center" vertical="center"/>
    </xf>
    <xf numFmtId="0" fontId="18" fillId="0" borderId="0" xfId="8" applyFont="1" applyAlignment="1">
      <alignment vertical="center"/>
    </xf>
    <xf numFmtId="0" fontId="2" fillId="6" borderId="1" xfId="23" applyFont="1" applyFill="1" applyBorder="1" applyAlignment="1" applyProtection="1">
      <alignment horizontal="center" vertical="center" wrapText="1"/>
      <protection locked="0"/>
    </xf>
    <xf numFmtId="0" fontId="2" fillId="0" borderId="0" xfId="2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2" fillId="0" borderId="0" xfId="23" applyFont="1" applyAlignment="1" applyProtection="1">
      <alignment horizontal="left" vertical="top" wrapText="1"/>
      <protection locked="0"/>
    </xf>
    <xf numFmtId="0" fontId="2" fillId="0" borderId="0" xfId="23" applyFont="1" applyAlignment="1" applyProtection="1">
      <alignment horizontal="left" vertical="center" wrapText="1"/>
      <protection locked="0"/>
    </xf>
    <xf numFmtId="178" fontId="2" fillId="0" borderId="0" xfId="2" applyNumberFormat="1" applyFont="1" applyFill="1" applyBorder="1" applyAlignment="1" applyProtection="1">
      <alignment horizontal="center" vertical="center" wrapText="1"/>
      <protection locked="0"/>
    </xf>
    <xf numFmtId="178" fontId="2" fillId="0" borderId="0" xfId="23" applyNumberFormat="1" applyFont="1" applyAlignment="1" applyProtection="1">
      <alignment horizontal="center" vertical="center" wrapText="1"/>
      <protection locked="0"/>
    </xf>
    <xf numFmtId="0" fontId="2" fillId="0" borderId="19" xfId="23" applyFont="1" applyBorder="1" applyAlignment="1" applyProtection="1">
      <alignment horizontal="center" vertical="center" wrapText="1"/>
      <protection locked="0"/>
    </xf>
    <xf numFmtId="177" fontId="2" fillId="0" borderId="19" xfId="23" applyNumberFormat="1" applyFont="1" applyBorder="1" applyAlignment="1" applyProtection="1">
      <alignment horizontal="center" vertical="center" wrapText="1"/>
      <protection locked="0"/>
    </xf>
    <xf numFmtId="49" fontId="2" fillId="0" borderId="19" xfId="23" applyNumberFormat="1" applyFont="1" applyBorder="1" applyAlignment="1" applyProtection="1">
      <alignment horizontal="center" vertical="center" wrapText="1"/>
      <protection locked="0"/>
    </xf>
    <xf numFmtId="49" fontId="9" fillId="0" borderId="19" xfId="23" applyNumberFormat="1" applyFont="1" applyBorder="1" applyAlignment="1" applyProtection="1">
      <alignment horizontal="center" vertical="center" wrapText="1"/>
      <protection locked="0"/>
    </xf>
    <xf numFmtId="0" fontId="2" fillId="6" borderId="19" xfId="23" applyFont="1" applyFill="1" applyBorder="1" applyAlignment="1" applyProtection="1">
      <alignment horizontal="center" vertical="center" wrapText="1"/>
      <protection locked="0"/>
    </xf>
    <xf numFmtId="0" fontId="16" fillId="0" borderId="0" xfId="8" applyFont="1" applyAlignment="1">
      <alignment horizontal="right"/>
    </xf>
    <xf numFmtId="0" fontId="0" fillId="0" borderId="0" xfId="8" applyFont="1" applyAlignment="1">
      <alignment horizontal="center" vertical="center"/>
    </xf>
    <xf numFmtId="0" fontId="15" fillId="0" borderId="0" xfId="8" applyFont="1" applyAlignment="1">
      <alignment horizontal="center" vertical="center"/>
    </xf>
    <xf numFmtId="0" fontId="13" fillId="0" borderId="1" xfId="8" applyFont="1" applyBorder="1" applyAlignment="1">
      <alignment horizontal="center" vertical="center" wrapText="1"/>
    </xf>
    <xf numFmtId="0" fontId="8" fillId="0" borderId="1" xfId="27" applyFont="1" applyBorder="1" applyAlignment="1" applyProtection="1">
      <alignment horizontal="center" vertical="center" wrapText="1"/>
      <protection locked="0"/>
    </xf>
    <xf numFmtId="49" fontId="8" fillId="0" borderId="1" xfId="27" applyNumberFormat="1" applyFont="1" applyBorder="1" applyAlignment="1" applyProtection="1">
      <alignment horizontal="center" vertical="center" wrapText="1"/>
      <protection locked="0"/>
    </xf>
    <xf numFmtId="0" fontId="8" fillId="0" borderId="1" xfId="27" applyFont="1" applyBorder="1" applyAlignment="1" applyProtection="1">
      <alignment horizontal="left" vertical="center" wrapText="1"/>
      <protection locked="0"/>
    </xf>
    <xf numFmtId="49" fontId="7" fillId="0" borderId="1" xfId="23" applyNumberFormat="1" applyFont="1" applyBorder="1" applyAlignment="1" applyProtection="1">
      <alignment horizontal="center" vertical="center" wrapText="1"/>
      <protection locked="0"/>
    </xf>
    <xf numFmtId="0" fontId="7" fillId="0" borderId="1" xfId="2" applyFont="1" applyFill="1" applyBorder="1" applyAlignment="1" applyProtection="1">
      <alignment horizontal="center" vertical="center" wrapText="1" shrinkToFit="1"/>
      <protection locked="0"/>
    </xf>
    <xf numFmtId="0" fontId="7" fillId="0" borderId="1" xfId="23" applyFont="1" applyBorder="1" applyAlignment="1" applyProtection="1">
      <alignment horizontal="center" vertical="center" wrapText="1"/>
      <protection locked="0"/>
    </xf>
    <xf numFmtId="0" fontId="3" fillId="0" borderId="1" xfId="27" applyFont="1" applyBorder="1" applyAlignment="1" applyProtection="1">
      <alignment horizontal="center" vertical="center" wrapText="1"/>
      <protection locked="0"/>
    </xf>
    <xf numFmtId="0" fontId="4" fillId="0" borderId="1" xfId="27" applyFont="1" applyBorder="1" applyAlignment="1" applyProtection="1">
      <alignment horizontal="center" vertical="center" wrapText="1"/>
      <protection locked="0"/>
    </xf>
    <xf numFmtId="177" fontId="4" fillId="0" borderId="1" xfId="27" applyNumberFormat="1" applyFont="1" applyBorder="1" applyAlignment="1" applyProtection="1">
      <alignment horizontal="center" vertical="center" wrapText="1"/>
      <protection locked="0"/>
    </xf>
    <xf numFmtId="49" fontId="4" fillId="0" borderId="1" xfId="27" applyNumberFormat="1" applyFont="1" applyBorder="1" applyAlignment="1" applyProtection="1">
      <alignment horizontal="center" vertical="center" wrapText="1"/>
      <protection locked="0"/>
    </xf>
    <xf numFmtId="49" fontId="11" fillId="0" borderId="1" xfId="23" applyNumberFormat="1" applyFont="1" applyBorder="1" applyAlignment="1" applyProtection="1">
      <alignment horizontal="center" vertical="center" wrapText="1"/>
      <protection locked="0"/>
    </xf>
    <xf numFmtId="0" fontId="6" fillId="0" borderId="1" xfId="27" applyFont="1" applyBorder="1" applyAlignment="1" applyProtection="1">
      <alignment horizontal="left" vertical="center" wrapText="1"/>
      <protection locked="0"/>
    </xf>
    <xf numFmtId="177" fontId="6" fillId="0" borderId="1" xfId="27" applyNumberFormat="1" applyFont="1" applyBorder="1" applyAlignment="1" applyProtection="1">
      <alignment horizontal="left" vertical="center" wrapText="1"/>
      <protection locked="0"/>
    </xf>
    <xf numFmtId="49" fontId="6" fillId="0" borderId="1" xfId="27" applyNumberFormat="1" applyFont="1" applyBorder="1" applyAlignment="1" applyProtection="1">
      <alignment horizontal="left" vertical="center" wrapText="1"/>
      <protection locked="0"/>
    </xf>
    <xf numFmtId="177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27" applyFont="1" applyBorder="1" applyAlignment="1" applyProtection="1">
      <alignment horizontal="center" vertical="center" wrapText="1"/>
      <protection locked="0"/>
    </xf>
    <xf numFmtId="0" fontId="8" fillId="0" borderId="16" xfId="27" applyFont="1" applyBorder="1" applyAlignment="1" applyProtection="1">
      <alignment horizontal="center" vertical="center" wrapText="1"/>
      <protection locked="0"/>
    </xf>
    <xf numFmtId="0" fontId="8" fillId="0" borderId="5" xfId="27" applyFont="1" applyBorder="1" applyAlignment="1" applyProtection="1">
      <alignment horizontal="center" vertical="center" wrapText="1"/>
      <protection locked="0"/>
    </xf>
    <xf numFmtId="0" fontId="8" fillId="0" borderId="5" xfId="27" applyFont="1" applyBorder="1" applyAlignment="1" applyProtection="1">
      <alignment horizontal="left" vertical="center" wrapText="1"/>
      <protection locked="0"/>
    </xf>
    <xf numFmtId="0" fontId="8" fillId="0" borderId="14" xfId="27" applyFont="1" applyBorder="1" applyAlignment="1" applyProtection="1">
      <alignment horizontal="left" vertical="center" wrapText="1"/>
      <protection locked="0"/>
    </xf>
    <xf numFmtId="0" fontId="8" fillId="0" borderId="15" xfId="27" applyFont="1" applyBorder="1" applyAlignment="1" applyProtection="1">
      <alignment horizontal="left" vertical="center" wrapText="1"/>
      <protection locked="0"/>
    </xf>
    <xf numFmtId="0" fontId="8" fillId="0" borderId="15" xfId="27" applyFont="1" applyBorder="1" applyAlignment="1" applyProtection="1">
      <alignment horizontal="center" vertical="center" wrapText="1"/>
      <protection locked="0"/>
    </xf>
    <xf numFmtId="0" fontId="7" fillId="0" borderId="1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23" applyNumberFormat="1" applyFont="1" applyBorder="1" applyAlignment="1" applyProtection="1">
      <alignment horizontal="center" vertical="center" wrapText="1"/>
      <protection locked="0"/>
    </xf>
    <xf numFmtId="0" fontId="7" fillId="0" borderId="5" xfId="23" applyFont="1" applyBorder="1" applyAlignment="1" applyProtection="1">
      <alignment horizontal="center" vertical="center" wrapText="1"/>
      <protection locked="0"/>
    </xf>
    <xf numFmtId="0" fontId="7" fillId="0" borderId="14" xfId="2" applyFont="1" applyFill="1" applyBorder="1" applyAlignment="1" applyProtection="1">
      <alignment horizontal="center" vertical="center" wrapText="1" shrinkToFit="1"/>
      <protection locked="0"/>
    </xf>
    <xf numFmtId="0" fontId="7" fillId="0" borderId="15" xfId="2" applyFont="1" applyFill="1" applyBorder="1" applyAlignment="1" applyProtection="1">
      <alignment horizontal="center" vertical="center" wrapText="1" shrinkToFit="1"/>
      <protection locked="0"/>
    </xf>
    <xf numFmtId="0" fontId="4" fillId="0" borderId="4" xfId="27" applyFont="1" applyBorder="1" applyAlignment="1" applyProtection="1">
      <alignment horizontal="center" vertical="center" wrapText="1"/>
      <protection locked="0"/>
    </xf>
    <xf numFmtId="0" fontId="4" fillId="0" borderId="5" xfId="27" applyFont="1" applyBorder="1" applyAlignment="1" applyProtection="1">
      <alignment horizontal="center" vertical="center" wrapText="1"/>
      <protection locked="0"/>
    </xf>
    <xf numFmtId="0" fontId="4" fillId="0" borderId="7" xfId="27" applyFont="1" applyBorder="1" applyAlignment="1" applyProtection="1">
      <alignment horizontal="center" vertical="center" wrapText="1"/>
      <protection locked="0"/>
    </xf>
    <xf numFmtId="0" fontId="7" fillId="0" borderId="5" xfId="2" applyFont="1" applyFill="1" applyBorder="1" applyAlignment="1" applyProtection="1">
      <alignment horizontal="center" vertical="center" wrapText="1" shrinkToFit="1"/>
      <protection locked="0"/>
    </xf>
    <xf numFmtId="49" fontId="7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27" applyFont="1" applyBorder="1" applyAlignment="1" applyProtection="1">
      <alignment horizontal="left" vertical="center" wrapText="1"/>
      <protection locked="0"/>
    </xf>
    <xf numFmtId="0" fontId="6" fillId="0" borderId="11" xfId="27" applyFont="1" applyBorder="1" applyAlignment="1" applyProtection="1">
      <alignment horizontal="left" vertical="center" wrapText="1"/>
      <protection locked="0"/>
    </xf>
  </cellXfs>
  <cellStyles count="28">
    <cellStyle name="BOM_Level_1" xfId="10" xr:uid="{00000000-0005-0000-0000-00003A000000}"/>
    <cellStyle name="BOM_Level_Below3" xfId="2" xr:uid="{00000000-0005-0000-0000-00000B000000}"/>
    <cellStyle name="BOM_Level_Below3 3" xfId="11" xr:uid="{00000000-0005-0000-0000-00003B000000}"/>
    <cellStyle name="BOM_Level_Below3 4" xfId="5" xr:uid="{00000000-0005-0000-0000-000028000000}"/>
    <cellStyle name="BOM_Level_Below3 5" xfId="6" xr:uid="{00000000-0005-0000-0000-00002B000000}"/>
    <cellStyle name="RowLevel_1" xfId="12" xr:uid="{00000000-0005-0000-0000-00003C000000}"/>
    <cellStyle name="常规" xfId="0" builtinId="0"/>
    <cellStyle name="常规 10" xfId="9" xr:uid="{00000000-0005-0000-0000-000037000000}"/>
    <cellStyle name="常规 10 4" xfId="13" xr:uid="{00000000-0005-0000-0000-00003D000000}"/>
    <cellStyle name="常规 2" xfId="14" xr:uid="{00000000-0005-0000-0000-00003E000000}"/>
    <cellStyle name="常规 2 2" xfId="8" xr:uid="{00000000-0005-0000-0000-000033000000}"/>
    <cellStyle name="常规 2 27" xfId="3" xr:uid="{00000000-0005-0000-0000-00000E000000}"/>
    <cellStyle name="常规 2 27 2" xfId="15" xr:uid="{00000000-0005-0000-0000-00003F000000}"/>
    <cellStyle name="常规 3" xfId="17" xr:uid="{00000000-0005-0000-0000-000041000000}"/>
    <cellStyle name="常规 3 29" xfId="1" xr:uid="{00000000-0005-0000-0000-000005000000}"/>
    <cellStyle name="常规 3 29 2" xfId="7" xr:uid="{00000000-0005-0000-0000-00002D000000}"/>
    <cellStyle name="常规 3 30" xfId="18" xr:uid="{00000000-0005-0000-0000-000042000000}"/>
    <cellStyle name="常规 4 2" xfId="19" xr:uid="{00000000-0005-0000-0000-000043000000}"/>
    <cellStyle name="常规 40" xfId="20" xr:uid="{00000000-0005-0000-0000-000044000000}"/>
    <cellStyle name="常规 47" xfId="21" xr:uid="{00000000-0005-0000-0000-000045000000}"/>
    <cellStyle name="常规 5" xfId="22" xr:uid="{00000000-0005-0000-0000-000046000000}"/>
    <cellStyle name="常规 5 2" xfId="4" xr:uid="{00000000-0005-0000-0000-000014000000}"/>
    <cellStyle name="样式 1" xfId="23" xr:uid="{00000000-0005-0000-0000-000047000000}"/>
    <cellStyle name="样式 1 10" xfId="24" xr:uid="{00000000-0005-0000-0000-000048000000}"/>
    <cellStyle name="样式 1 2" xfId="25" xr:uid="{00000000-0005-0000-0000-000049000000}"/>
    <cellStyle name="样式 1 3" xfId="26" xr:uid="{00000000-0005-0000-0000-00004A000000}"/>
    <cellStyle name="样式 1 5 2" xfId="27" xr:uid="{00000000-0005-0000-0000-00004B000000}"/>
    <cellStyle name="注释 10" xfId="16" xr:uid="{00000000-0005-0000-0000-000040000000}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png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wmf"/><Relationship Id="rId13" Type="http://schemas.openxmlformats.org/officeDocument/2006/relationships/image" Target="../media/image38.wmf"/><Relationship Id="rId18" Type="http://schemas.openxmlformats.org/officeDocument/2006/relationships/image" Target="../media/image43.wmf"/><Relationship Id="rId26" Type="http://schemas.openxmlformats.org/officeDocument/2006/relationships/image" Target="../media/image51.wmf"/><Relationship Id="rId3" Type="http://schemas.openxmlformats.org/officeDocument/2006/relationships/image" Target="../media/image28.wmf"/><Relationship Id="rId21" Type="http://schemas.openxmlformats.org/officeDocument/2006/relationships/image" Target="../media/image46.wmf"/><Relationship Id="rId7" Type="http://schemas.openxmlformats.org/officeDocument/2006/relationships/image" Target="../media/image32.wmf"/><Relationship Id="rId12" Type="http://schemas.openxmlformats.org/officeDocument/2006/relationships/image" Target="../media/image37.wmf"/><Relationship Id="rId17" Type="http://schemas.openxmlformats.org/officeDocument/2006/relationships/image" Target="../media/image42.emf"/><Relationship Id="rId25" Type="http://schemas.openxmlformats.org/officeDocument/2006/relationships/image" Target="../media/image50.wmf"/><Relationship Id="rId2" Type="http://schemas.openxmlformats.org/officeDocument/2006/relationships/image" Target="../media/image27.emf"/><Relationship Id="rId16" Type="http://schemas.openxmlformats.org/officeDocument/2006/relationships/image" Target="../media/image41.emf"/><Relationship Id="rId20" Type="http://schemas.openxmlformats.org/officeDocument/2006/relationships/image" Target="../media/image45.emf"/><Relationship Id="rId1" Type="http://schemas.openxmlformats.org/officeDocument/2006/relationships/image" Target="../media/image26.emf"/><Relationship Id="rId6" Type="http://schemas.openxmlformats.org/officeDocument/2006/relationships/image" Target="../media/image31.wmf"/><Relationship Id="rId11" Type="http://schemas.openxmlformats.org/officeDocument/2006/relationships/image" Target="../media/image36.emf"/><Relationship Id="rId24" Type="http://schemas.openxmlformats.org/officeDocument/2006/relationships/image" Target="../media/image49.wmf"/><Relationship Id="rId5" Type="http://schemas.openxmlformats.org/officeDocument/2006/relationships/image" Target="../media/image30.wmf"/><Relationship Id="rId15" Type="http://schemas.openxmlformats.org/officeDocument/2006/relationships/image" Target="../media/image40.wmf"/><Relationship Id="rId23" Type="http://schemas.openxmlformats.org/officeDocument/2006/relationships/image" Target="../media/image48.wmf"/><Relationship Id="rId10" Type="http://schemas.openxmlformats.org/officeDocument/2006/relationships/image" Target="../media/image35.wmf"/><Relationship Id="rId19" Type="http://schemas.openxmlformats.org/officeDocument/2006/relationships/image" Target="../media/image44.emf"/><Relationship Id="rId4" Type="http://schemas.openxmlformats.org/officeDocument/2006/relationships/image" Target="../media/image29.wmf"/><Relationship Id="rId9" Type="http://schemas.openxmlformats.org/officeDocument/2006/relationships/image" Target="../media/image34.emf"/><Relationship Id="rId14" Type="http://schemas.openxmlformats.org/officeDocument/2006/relationships/image" Target="../media/image39.emf"/><Relationship Id="rId22" Type="http://schemas.openxmlformats.org/officeDocument/2006/relationships/image" Target="../media/image47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108858</xdr:colOff>
      <xdr:row>8</xdr:row>
      <xdr:rowOff>82510</xdr:rowOff>
    </xdr:from>
    <xdr:to>
      <xdr:col>6</xdr:col>
      <xdr:colOff>452477</xdr:colOff>
      <xdr:row>8</xdr:row>
      <xdr:rowOff>358899</xdr:rowOff>
    </xdr:to>
    <xdr:pic>
      <xdr:nvPicPr>
        <xdr:cNvPr id="259" name="图片 258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52440" y="1858010"/>
          <a:ext cx="343535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100692</xdr:colOff>
      <xdr:row>10</xdr:row>
      <xdr:rowOff>29565</xdr:rowOff>
    </xdr:from>
    <xdr:to>
      <xdr:col>6</xdr:col>
      <xdr:colOff>428265</xdr:colOff>
      <xdr:row>10</xdr:row>
      <xdr:rowOff>373253</xdr:rowOff>
    </xdr:to>
    <xdr:pic>
      <xdr:nvPicPr>
        <xdr:cNvPr id="262" name="图片 261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44185" y="2662555"/>
          <a:ext cx="327660" cy="343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111705</xdr:colOff>
      <xdr:row>7</xdr:row>
      <xdr:rowOff>66676</xdr:rowOff>
    </xdr:from>
    <xdr:to>
      <xdr:col>6</xdr:col>
      <xdr:colOff>500697</xdr:colOff>
      <xdr:row>7</xdr:row>
      <xdr:rowOff>314326</xdr:rowOff>
    </xdr:to>
    <xdr:pic>
      <xdr:nvPicPr>
        <xdr:cNvPr id="263" name="图片 262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54980" y="1414145"/>
          <a:ext cx="38925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57151</xdr:colOff>
      <xdr:row>9</xdr:row>
      <xdr:rowOff>100942</xdr:rowOff>
    </xdr:from>
    <xdr:to>
      <xdr:col>6</xdr:col>
      <xdr:colOff>526527</xdr:colOff>
      <xdr:row>9</xdr:row>
      <xdr:rowOff>367094</xdr:rowOff>
    </xdr:to>
    <xdr:pic>
      <xdr:nvPicPr>
        <xdr:cNvPr id="264" name="图片 263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06391" y="1891642"/>
          <a:ext cx="469376" cy="266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168729</xdr:colOff>
      <xdr:row>11</xdr:row>
      <xdr:rowOff>97477</xdr:rowOff>
    </xdr:from>
    <xdr:to>
      <xdr:col>6</xdr:col>
      <xdr:colOff>417789</xdr:colOff>
      <xdr:row>12</xdr:row>
      <xdr:rowOff>0</xdr:rowOff>
    </xdr:to>
    <xdr:pic>
      <xdr:nvPicPr>
        <xdr:cNvPr id="275" name="图片 274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17969" y="1461457"/>
          <a:ext cx="249060" cy="329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131989</xdr:colOff>
      <xdr:row>12</xdr:row>
      <xdr:rowOff>76200</xdr:rowOff>
    </xdr:from>
    <xdr:to>
      <xdr:col>6</xdr:col>
      <xdr:colOff>497298</xdr:colOff>
      <xdr:row>12</xdr:row>
      <xdr:rowOff>390525</xdr:rowOff>
    </xdr:to>
    <xdr:pic>
      <xdr:nvPicPr>
        <xdr:cNvPr id="282" name="图片 281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75300" y="3566795"/>
          <a:ext cx="36576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15</xdr:row>
      <xdr:rowOff>73108</xdr:rowOff>
    </xdr:from>
    <xdr:to>
      <xdr:col>6</xdr:col>
      <xdr:colOff>455925</xdr:colOff>
      <xdr:row>15</xdr:row>
      <xdr:rowOff>358858</xdr:rowOff>
    </xdr:to>
    <xdr:pic>
      <xdr:nvPicPr>
        <xdr:cNvPr id="298" name="图片 297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73065" y="4850848"/>
          <a:ext cx="3321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183696</xdr:colOff>
      <xdr:row>14</xdr:row>
      <xdr:rowOff>115908</xdr:rowOff>
    </xdr:from>
    <xdr:to>
      <xdr:col>6</xdr:col>
      <xdr:colOff>421821</xdr:colOff>
      <xdr:row>14</xdr:row>
      <xdr:rowOff>354235</xdr:rowOff>
    </xdr:to>
    <xdr:pic>
      <xdr:nvPicPr>
        <xdr:cNvPr id="303" name="图片 302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27370" y="446341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125309</xdr:colOff>
      <xdr:row>13</xdr:row>
      <xdr:rowOff>71747</xdr:rowOff>
    </xdr:from>
    <xdr:to>
      <xdr:col>6</xdr:col>
      <xdr:colOff>490618</xdr:colOff>
      <xdr:row>15</xdr:row>
      <xdr:rowOff>314325</xdr:rowOff>
    </xdr:to>
    <xdr:pic>
      <xdr:nvPicPr>
        <xdr:cNvPr id="306" name="图片 305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68950" y="3990340"/>
          <a:ext cx="3651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16</xdr:row>
      <xdr:rowOff>83824</xdr:rowOff>
    </xdr:from>
    <xdr:to>
      <xdr:col>6</xdr:col>
      <xdr:colOff>552450</xdr:colOff>
      <xdr:row>16</xdr:row>
      <xdr:rowOff>337640</xdr:rowOff>
    </xdr:to>
    <xdr:pic>
      <xdr:nvPicPr>
        <xdr:cNvPr id="307" name="图片 306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48630" y="5288915"/>
          <a:ext cx="447675" cy="253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107496</xdr:colOff>
      <xdr:row>18</xdr:row>
      <xdr:rowOff>149078</xdr:rowOff>
    </xdr:from>
    <xdr:to>
      <xdr:col>6</xdr:col>
      <xdr:colOff>462923</xdr:colOff>
      <xdr:row>18</xdr:row>
      <xdr:rowOff>350592</xdr:rowOff>
    </xdr:to>
    <xdr:pic>
      <xdr:nvPicPr>
        <xdr:cNvPr id="308" name="图片 307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51170" y="6210935"/>
          <a:ext cx="355600" cy="201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73479</xdr:colOff>
      <xdr:row>17</xdr:row>
      <xdr:rowOff>116284</xdr:rowOff>
    </xdr:from>
    <xdr:to>
      <xdr:col>6</xdr:col>
      <xdr:colOff>464644</xdr:colOff>
      <xdr:row>17</xdr:row>
      <xdr:rowOff>374940</xdr:rowOff>
    </xdr:to>
    <xdr:pic>
      <xdr:nvPicPr>
        <xdr:cNvPr id="309" name="图片 308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16880" y="5749925"/>
          <a:ext cx="391160" cy="258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71127</xdr:colOff>
      <xdr:row>26</xdr:row>
      <xdr:rowOff>101807</xdr:rowOff>
    </xdr:from>
    <xdr:to>
      <xdr:col>6</xdr:col>
      <xdr:colOff>414542</xdr:colOff>
      <xdr:row>26</xdr:row>
      <xdr:rowOff>378032</xdr:rowOff>
    </xdr:to>
    <xdr:pic>
      <xdr:nvPicPr>
        <xdr:cNvPr id="310" name="图片 309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14975" y="9592945"/>
          <a:ext cx="3429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133720</xdr:colOff>
      <xdr:row>20</xdr:row>
      <xdr:rowOff>112074</xdr:rowOff>
    </xdr:from>
    <xdr:to>
      <xdr:col>6</xdr:col>
      <xdr:colOff>394411</xdr:colOff>
      <xdr:row>20</xdr:row>
      <xdr:rowOff>333375</xdr:rowOff>
    </xdr:to>
    <xdr:pic>
      <xdr:nvPicPr>
        <xdr:cNvPr id="315" name="图片 314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77205" y="7031355"/>
          <a:ext cx="260985" cy="221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109227</xdr:colOff>
      <xdr:row>21</xdr:row>
      <xdr:rowOff>113220</xdr:rowOff>
    </xdr:from>
    <xdr:to>
      <xdr:col>6</xdr:col>
      <xdr:colOff>406235</xdr:colOff>
      <xdr:row>21</xdr:row>
      <xdr:rowOff>365350</xdr:rowOff>
    </xdr:to>
    <xdr:pic>
      <xdr:nvPicPr>
        <xdr:cNvPr id="316" name="图片 315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53075" y="7461250"/>
          <a:ext cx="2965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22</xdr:row>
      <xdr:rowOff>182709</xdr:rowOff>
    </xdr:from>
    <xdr:to>
      <xdr:col>6</xdr:col>
      <xdr:colOff>467422</xdr:colOff>
      <xdr:row>22</xdr:row>
      <xdr:rowOff>291813</xdr:rowOff>
    </xdr:to>
    <xdr:pic>
      <xdr:nvPicPr>
        <xdr:cNvPr id="317" name="图片 316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63540" y="7947489"/>
          <a:ext cx="353122" cy="1091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119989</xdr:colOff>
      <xdr:row>23</xdr:row>
      <xdr:rowOff>217344</xdr:rowOff>
    </xdr:from>
    <xdr:to>
      <xdr:col>6</xdr:col>
      <xdr:colOff>473112</xdr:colOff>
      <xdr:row>23</xdr:row>
      <xdr:rowOff>326449</xdr:rowOff>
    </xdr:to>
    <xdr:pic>
      <xdr:nvPicPr>
        <xdr:cNvPr id="318" name="图片 317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63235" y="8422640"/>
          <a:ext cx="353695" cy="109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192229</xdr:colOff>
      <xdr:row>24</xdr:row>
      <xdr:rowOff>42926</xdr:rowOff>
    </xdr:from>
    <xdr:to>
      <xdr:col>6</xdr:col>
      <xdr:colOff>466724</xdr:colOff>
      <xdr:row>24</xdr:row>
      <xdr:rowOff>426840</xdr:rowOff>
    </xdr:to>
    <xdr:pic>
      <xdr:nvPicPr>
        <xdr:cNvPr id="322" name="图片 321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5625" y="8676640"/>
          <a:ext cx="274320" cy="384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147328</xdr:colOff>
      <xdr:row>25</xdr:row>
      <xdr:rowOff>114053</xdr:rowOff>
    </xdr:from>
    <xdr:to>
      <xdr:col>6</xdr:col>
      <xdr:colOff>406188</xdr:colOff>
      <xdr:row>25</xdr:row>
      <xdr:rowOff>361950</xdr:rowOff>
    </xdr:to>
    <xdr:pic>
      <xdr:nvPicPr>
        <xdr:cNvPr id="398" name="图片 397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91175" y="9176385"/>
          <a:ext cx="258445" cy="248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184562</xdr:colOff>
      <xdr:row>19</xdr:row>
      <xdr:rowOff>85726</xdr:rowOff>
    </xdr:from>
    <xdr:to>
      <xdr:col>6</xdr:col>
      <xdr:colOff>466725</xdr:colOff>
      <xdr:row>21</xdr:row>
      <xdr:rowOff>274912</xdr:rowOff>
    </xdr:to>
    <xdr:pic>
      <xdr:nvPicPr>
        <xdr:cNvPr id="399" name="图片 398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28005" y="6576695"/>
          <a:ext cx="282575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85908</xdr:colOff>
      <xdr:row>28</xdr:row>
      <xdr:rowOff>110095</xdr:rowOff>
    </xdr:from>
    <xdr:to>
      <xdr:col>6</xdr:col>
      <xdr:colOff>368209</xdr:colOff>
      <xdr:row>28</xdr:row>
      <xdr:rowOff>340562</xdr:rowOff>
    </xdr:to>
    <xdr:pic>
      <xdr:nvPicPr>
        <xdr:cNvPr id="402" name="图片 401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29580" y="10458450"/>
          <a:ext cx="281940" cy="230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133351</xdr:colOff>
      <xdr:row>27</xdr:row>
      <xdr:rowOff>95251</xdr:rowOff>
    </xdr:from>
    <xdr:to>
      <xdr:col>6</xdr:col>
      <xdr:colOff>433521</xdr:colOff>
      <xdr:row>27</xdr:row>
      <xdr:rowOff>285751</xdr:rowOff>
    </xdr:to>
    <xdr:pic>
      <xdr:nvPicPr>
        <xdr:cNvPr id="404" name="图片 403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77205" y="10015220"/>
          <a:ext cx="29972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107498</xdr:colOff>
      <xdr:row>31</xdr:row>
      <xdr:rowOff>74716</xdr:rowOff>
    </xdr:from>
    <xdr:to>
      <xdr:col>6</xdr:col>
      <xdr:colOff>438150</xdr:colOff>
      <xdr:row>33</xdr:row>
      <xdr:rowOff>289321</xdr:rowOff>
    </xdr:to>
    <xdr:pic>
      <xdr:nvPicPr>
        <xdr:cNvPr id="405" name="图片 404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51170" y="11708765"/>
          <a:ext cx="330835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133351</xdr:colOff>
      <xdr:row>32</xdr:row>
      <xdr:rowOff>136071</xdr:rowOff>
    </xdr:from>
    <xdr:to>
      <xdr:col>6</xdr:col>
      <xdr:colOff>409575</xdr:colOff>
      <xdr:row>32</xdr:row>
      <xdr:rowOff>342900</xdr:rowOff>
    </xdr:to>
    <xdr:pic>
      <xdr:nvPicPr>
        <xdr:cNvPr id="406" name="图片 405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77205" y="12198985"/>
          <a:ext cx="276225" cy="207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186420</xdr:colOff>
      <xdr:row>30</xdr:row>
      <xdr:rowOff>86841</xdr:rowOff>
    </xdr:from>
    <xdr:to>
      <xdr:col>6</xdr:col>
      <xdr:colOff>381000</xdr:colOff>
      <xdr:row>33</xdr:row>
      <xdr:rowOff>297366</xdr:rowOff>
    </xdr:to>
    <xdr:pic>
      <xdr:nvPicPr>
        <xdr:cNvPr id="407" name="图片 406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29910" y="11292205"/>
          <a:ext cx="194945" cy="297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123826</xdr:colOff>
      <xdr:row>29</xdr:row>
      <xdr:rowOff>103224</xdr:rowOff>
    </xdr:from>
    <xdr:to>
      <xdr:col>6</xdr:col>
      <xdr:colOff>466726</xdr:colOff>
      <xdr:row>33</xdr:row>
      <xdr:rowOff>251462</xdr:rowOff>
    </xdr:to>
    <xdr:pic>
      <xdr:nvPicPr>
        <xdr:cNvPr id="408" name="图片 407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67680" y="10880090"/>
          <a:ext cx="34290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99060</xdr:colOff>
      <xdr:row>33</xdr:row>
      <xdr:rowOff>22860</xdr:rowOff>
    </xdr:from>
    <xdr:to>
      <xdr:col>6</xdr:col>
      <xdr:colOff>491048</xdr:colOff>
      <xdr:row>33</xdr:row>
      <xdr:rowOff>320040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CD9E02F-4762-AA2E-507B-C90428091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449993" y="3104727"/>
          <a:ext cx="391988" cy="2971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esktop/H6&#24037;&#33402;BOM&amp;&#26448;&#26009;&#28040;&#32791;&#23450;&#39069;/H6&#21103;&#39550;&#39542;&#24231;&#26885;&#24635;&#25104;&#24037;&#33402;BOM-F-V%2001-2021123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38634;&#20339;/00-BOM&#31867;&#24037;&#20316;/&#27827;&#21271;&#39033;&#30446;BOM/H6&#24037;&#33402;BOM&amp;&#26448;&#26009;&#28040;&#32791;&#23450;&#39069;/H6-BOM&amp;&#22806;&#36141;&#20214;&#24320;&#21457;&#30003;&#35831;&#21333;-2022.02.22/H6&#39550;&#39542;&#21592;&#24231;&#26885;&#24635;&#25104;&#24037;&#33402;BOM%20-F-V%2001-202202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Module1.印刷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ﾚ-ｻﾞ-印"/>
    </sheetNames>
    <definedNames>
      <definedName name="印刷" refersTo="#REF!"/>
    </defined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NG"/>
      <sheetName val="H6首页"/>
      <sheetName val="H6副驾驶功能座椅"/>
      <sheetName val="H6副驾驶座椅总成工艺BOM-F-V 01-20211230"/>
    </sheetNames>
    <definedNames>
      <definedName name="印刷トルク" refersTo="#REF!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NG"/>
      <sheetName val="驾驶员座椅EBOM首页"/>
      <sheetName val="驾驶员座椅EBOM"/>
      <sheetName val="H6驾驶员座椅总成工艺BOM -F-V 01-20220218"/>
    </sheetNames>
    <definedNames>
      <definedName name="印刷トルク" refersTo="#REF!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9"/>
  <sheetViews>
    <sheetView view="pageBreakPreview" zoomScaleNormal="100" workbookViewId="0">
      <selection activeCell="D26" sqref="D26"/>
    </sheetView>
  </sheetViews>
  <sheetFormatPr defaultColWidth="9" defaultRowHeight="14.4" x14ac:dyDescent="0.25"/>
  <cols>
    <col min="1" max="16383" width="9" style="48"/>
  </cols>
  <sheetData>
    <row r="1" spans="1:16" ht="48" customHeight="1" x14ac:dyDescent="0.25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16" ht="69.900000000000006" customHeight="1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</row>
    <row r="3" spans="1:16" ht="69.900000000000006" customHeight="1" x14ac:dyDescent="0.25">
      <c r="A3" s="74" t="s">
        <v>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1:16" ht="69.900000000000006" customHeight="1" x14ac:dyDescent="0.25">
      <c r="A4" s="74" t="s">
        <v>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6" spans="1:16" ht="45" customHeight="1" x14ac:dyDescent="0.4">
      <c r="E6" s="55"/>
      <c r="F6" s="72" t="s">
        <v>2</v>
      </c>
      <c r="G6" s="72"/>
      <c r="H6" s="56"/>
      <c r="I6" s="58"/>
      <c r="J6" s="56"/>
    </row>
    <row r="7" spans="1:16" ht="45" customHeight="1" x14ac:dyDescent="0.4">
      <c r="E7" s="55"/>
      <c r="F7" s="72" t="s">
        <v>3</v>
      </c>
      <c r="G7" s="72"/>
      <c r="H7" s="57"/>
      <c r="I7" s="57"/>
      <c r="J7" s="57"/>
    </row>
    <row r="8" spans="1:16" ht="45" customHeight="1" x14ac:dyDescent="0.4">
      <c r="E8" s="55"/>
      <c r="F8" s="72" t="s">
        <v>4</v>
      </c>
      <c r="G8" s="72"/>
      <c r="H8" s="57"/>
      <c r="I8" s="57"/>
      <c r="J8" s="57"/>
    </row>
    <row r="9" spans="1:16" ht="45" customHeight="1" x14ac:dyDescent="0.4">
      <c r="E9" s="55"/>
      <c r="F9" s="72" t="s">
        <v>5</v>
      </c>
      <c r="G9" s="72"/>
      <c r="H9" s="57"/>
      <c r="I9" s="57"/>
      <c r="J9" s="57"/>
      <c r="N9" s="59" t="s">
        <v>6</v>
      </c>
    </row>
  </sheetData>
  <mergeCells count="8">
    <mergeCell ref="F7:G7"/>
    <mergeCell ref="F8:G8"/>
    <mergeCell ref="F9:G9"/>
    <mergeCell ref="A1:P1"/>
    <mergeCell ref="A2:P2"/>
    <mergeCell ref="A3:P3"/>
    <mergeCell ref="A4:P4"/>
    <mergeCell ref="F6:G6"/>
  </mergeCells>
  <phoneticPr fontId="28" type="noConversion"/>
  <printOptions horizontalCentered="1"/>
  <pageMargins left="0.39370078740157499" right="0.39370078740157499" top="0.78740157480314998" bottom="0.39370078740157499" header="0.31496062992126" footer="0.31496062992126"/>
  <pageSetup paperSize="9" scale="80" orientation="landscape" blackAndWhite="1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view="pageBreakPreview" zoomScaleNormal="100" workbookViewId="0">
      <selection activeCell="A37" sqref="A37"/>
    </sheetView>
  </sheetViews>
  <sheetFormatPr defaultColWidth="8" defaultRowHeight="14.4" x14ac:dyDescent="0.25"/>
  <cols>
    <col min="1" max="1" width="14.88671875" style="48" customWidth="1"/>
    <col min="2" max="2" width="9.109375" style="48" customWidth="1"/>
    <col min="3" max="3" width="10.6640625" style="48" customWidth="1"/>
    <col min="4" max="4" width="84.88671875" style="48" customWidth="1"/>
    <col min="5" max="5" width="9.33203125" style="48" customWidth="1"/>
    <col min="6" max="6" width="7.33203125" style="48" customWidth="1"/>
    <col min="7" max="16384" width="8" style="48"/>
  </cols>
  <sheetData>
    <row r="1" spans="1:6" ht="22.5" customHeight="1" x14ac:dyDescent="0.25">
      <c r="A1" s="75" t="s">
        <v>7</v>
      </c>
      <c r="B1" s="75"/>
      <c r="C1" s="75"/>
      <c r="D1" s="75"/>
      <c r="E1" s="75"/>
      <c r="F1" s="75"/>
    </row>
    <row r="2" spans="1:6" x14ac:dyDescent="0.25">
      <c r="A2" s="75"/>
      <c r="B2" s="75"/>
      <c r="C2" s="75"/>
      <c r="D2" s="75"/>
      <c r="E2" s="75"/>
      <c r="F2" s="75"/>
    </row>
    <row r="3" spans="1:6" ht="26.25" customHeight="1" x14ac:dyDescent="0.25">
      <c r="A3" s="49" t="s">
        <v>8</v>
      </c>
      <c r="B3" s="49" t="s">
        <v>9</v>
      </c>
      <c r="C3" s="49" t="s">
        <v>10</v>
      </c>
      <c r="D3" s="49" t="s">
        <v>11</v>
      </c>
      <c r="E3" s="49" t="s">
        <v>12</v>
      </c>
      <c r="F3" s="49" t="s">
        <v>13</v>
      </c>
    </row>
    <row r="4" spans="1:6" ht="30" customHeight="1" x14ac:dyDescent="0.25">
      <c r="A4" s="50"/>
      <c r="B4" s="51"/>
      <c r="C4" s="52"/>
      <c r="D4" s="53"/>
      <c r="E4" s="51"/>
      <c r="F4" s="49"/>
    </row>
    <row r="5" spans="1:6" ht="30" customHeight="1" x14ac:dyDescent="0.25">
      <c r="A5" s="50"/>
      <c r="B5" s="51"/>
      <c r="C5" s="52"/>
      <c r="D5" s="53"/>
      <c r="E5" s="51"/>
      <c r="F5" s="49"/>
    </row>
    <row r="6" spans="1:6" ht="30" customHeight="1" x14ac:dyDescent="0.25">
      <c r="A6" s="50"/>
      <c r="B6" s="51"/>
      <c r="C6" s="52"/>
      <c r="D6" s="53"/>
      <c r="E6" s="51"/>
      <c r="F6" s="49"/>
    </row>
    <row r="7" spans="1:6" ht="30" customHeight="1" x14ac:dyDescent="0.25">
      <c r="A7" s="50"/>
      <c r="B7" s="51"/>
      <c r="C7" s="52"/>
      <c r="D7" s="53"/>
      <c r="E7" s="51"/>
      <c r="F7" s="49"/>
    </row>
    <row r="8" spans="1:6" ht="30" customHeight="1" x14ac:dyDescent="0.25">
      <c r="A8" s="50"/>
      <c r="B8" s="51"/>
      <c r="C8" s="52"/>
      <c r="D8" s="53"/>
      <c r="E8" s="51"/>
      <c r="F8" s="49"/>
    </row>
    <row r="9" spans="1:6" ht="30" customHeight="1" x14ac:dyDescent="0.25">
      <c r="A9" s="51"/>
      <c r="B9" s="51"/>
      <c r="C9" s="52"/>
      <c r="D9" s="53"/>
      <c r="E9" s="51"/>
      <c r="F9" s="49"/>
    </row>
    <row r="10" spans="1:6" ht="30" customHeight="1" x14ac:dyDescent="0.25">
      <c r="A10" s="51"/>
      <c r="B10" s="51"/>
      <c r="C10" s="52"/>
      <c r="D10" s="53"/>
      <c r="E10" s="51"/>
      <c r="F10" s="49"/>
    </row>
    <row r="11" spans="1:6" ht="30" customHeight="1" x14ac:dyDescent="0.25">
      <c r="A11" s="51"/>
      <c r="B11" s="51"/>
      <c r="C11" s="52"/>
      <c r="D11" s="53"/>
      <c r="E11" s="51"/>
      <c r="F11" s="49"/>
    </row>
    <row r="12" spans="1:6" ht="30" customHeight="1" x14ac:dyDescent="0.25">
      <c r="A12" s="51"/>
      <c r="B12" s="51"/>
      <c r="C12" s="52"/>
      <c r="D12" s="53"/>
      <c r="E12" s="51"/>
      <c r="F12" s="49"/>
    </row>
    <row r="13" spans="1:6" x14ac:dyDescent="0.25">
      <c r="D13" s="54"/>
    </row>
  </sheetData>
  <mergeCells count="1">
    <mergeCell ref="A1:F2"/>
  </mergeCells>
  <phoneticPr fontId="28" type="noConversion"/>
  <printOptions horizontalCentered="1"/>
  <pageMargins left="0.39305555555555599" right="0.39305555555555599" top="0.78680555555555598" bottom="0.78680555555555598" header="0.196527777777778" footer="0.19652777777777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tabColor rgb="FF0070C0"/>
    <outlinePr summaryBelow="0"/>
  </sheetPr>
  <dimension ref="A1:U34"/>
  <sheetViews>
    <sheetView showGridLines="0" tabSelected="1" view="pageBreakPreview" zoomScale="90" zoomScaleNormal="100" zoomScaleSheetLayoutView="90" workbookViewId="0">
      <selection activeCell="S16" sqref="S16"/>
    </sheetView>
  </sheetViews>
  <sheetFormatPr defaultColWidth="9" defaultRowHeight="12" x14ac:dyDescent="0.25"/>
  <cols>
    <col min="1" max="1" width="4.6640625" style="4" customWidth="1"/>
    <col min="2" max="2" width="10.33203125" style="4" customWidth="1"/>
    <col min="3" max="3" width="14" style="4" customWidth="1"/>
    <col min="4" max="4" width="26.77734375" style="4" customWidth="1"/>
    <col min="5" max="5" width="9.21875" style="4" customWidth="1"/>
    <col min="6" max="6" width="13" style="4" customWidth="1"/>
    <col min="7" max="7" width="9.109375" style="4" customWidth="1"/>
    <col min="8" max="8" width="8.77734375" style="19" customWidth="1"/>
    <col min="9" max="9" width="9.6640625" style="20" customWidth="1"/>
    <col min="10" max="10" width="6.6640625" style="4" customWidth="1"/>
    <col min="11" max="11" width="9.88671875" style="4" customWidth="1"/>
    <col min="12" max="12" width="8" style="4" customWidth="1"/>
    <col min="13" max="13" width="8" style="21" customWidth="1"/>
    <col min="14" max="16" width="8" style="4" customWidth="1"/>
    <col min="17" max="17" width="20.77734375" style="64" customWidth="1"/>
    <col min="18" max="18" width="8.88671875" style="4"/>
    <col min="19" max="19" width="12.77734375" style="4" bestFit="1" customWidth="1"/>
    <col min="20" max="16346" width="8.88671875" style="4"/>
    <col min="16347" max="16384" width="9" style="4"/>
  </cols>
  <sheetData>
    <row r="1" spans="1:21" customFormat="1" ht="14.4" x14ac:dyDescent="0.25">
      <c r="A1" s="82"/>
      <c r="B1" s="82"/>
      <c r="C1" s="83" t="s">
        <v>14</v>
      </c>
      <c r="D1" s="83"/>
      <c r="E1" s="83"/>
      <c r="F1" s="83"/>
      <c r="G1" s="83"/>
      <c r="H1" s="84"/>
      <c r="I1" s="85"/>
      <c r="J1" s="83"/>
      <c r="K1" s="83"/>
      <c r="L1" s="76" t="s">
        <v>15</v>
      </c>
      <c r="M1" s="77"/>
      <c r="N1" s="78" t="s">
        <v>16</v>
      </c>
      <c r="O1" s="78"/>
      <c r="P1" s="78"/>
      <c r="Q1" s="62"/>
    </row>
    <row r="2" spans="1:21" customFormat="1" ht="14.4" x14ac:dyDescent="0.25">
      <c r="A2" s="82"/>
      <c r="B2" s="82"/>
      <c r="C2" s="83"/>
      <c r="D2" s="83"/>
      <c r="E2" s="83"/>
      <c r="F2" s="83"/>
      <c r="G2" s="83"/>
      <c r="H2" s="84"/>
      <c r="I2" s="85"/>
      <c r="J2" s="83"/>
      <c r="K2" s="83"/>
      <c r="L2" s="76" t="s">
        <v>17</v>
      </c>
      <c r="M2" s="77"/>
      <c r="N2" s="78" t="s">
        <v>18</v>
      </c>
      <c r="O2" s="78"/>
      <c r="P2" s="78"/>
      <c r="Q2" s="62"/>
    </row>
    <row r="3" spans="1:21" customFormat="1" ht="14.4" x14ac:dyDescent="0.25">
      <c r="A3" s="82"/>
      <c r="B3" s="82"/>
      <c r="C3" s="83"/>
      <c r="D3" s="83"/>
      <c r="E3" s="83"/>
      <c r="F3" s="83"/>
      <c r="G3" s="83"/>
      <c r="H3" s="84"/>
      <c r="I3" s="85"/>
      <c r="J3" s="83"/>
      <c r="K3" s="83"/>
      <c r="L3" s="76" t="s">
        <v>19</v>
      </c>
      <c r="M3" s="77"/>
      <c r="N3" s="76" t="s">
        <v>20</v>
      </c>
      <c r="O3" s="76"/>
      <c r="P3" s="76"/>
      <c r="Q3" s="62"/>
    </row>
    <row r="4" spans="1:21" customFormat="1" ht="14.4" x14ac:dyDescent="0.25">
      <c r="A4" s="82"/>
      <c r="B4" s="82"/>
      <c r="C4" s="83"/>
      <c r="D4" s="83"/>
      <c r="E4" s="83"/>
      <c r="F4" s="83"/>
      <c r="G4" s="83"/>
      <c r="H4" s="84"/>
      <c r="I4" s="85"/>
      <c r="J4" s="83"/>
      <c r="K4" s="83"/>
      <c r="L4" s="76" t="s">
        <v>21</v>
      </c>
      <c r="M4" s="77"/>
      <c r="N4" s="76" t="s">
        <v>22</v>
      </c>
      <c r="O4" s="76"/>
      <c r="P4" s="76"/>
      <c r="Q4" s="62"/>
    </row>
    <row r="5" spans="1:21" customFormat="1" ht="20.100000000000001" customHeight="1" x14ac:dyDescent="0.25">
      <c r="A5" s="87" t="s">
        <v>23</v>
      </c>
      <c r="B5" s="87"/>
      <c r="C5" s="87"/>
      <c r="D5" s="87"/>
      <c r="E5" s="87"/>
      <c r="F5" s="87" t="s">
        <v>24</v>
      </c>
      <c r="G5" s="87"/>
      <c r="H5" s="88"/>
      <c r="I5" s="89"/>
      <c r="J5" s="87"/>
      <c r="K5" s="87"/>
      <c r="L5" s="76" t="s">
        <v>25</v>
      </c>
      <c r="M5" s="77"/>
      <c r="N5" s="76" t="s">
        <v>26</v>
      </c>
      <c r="O5" s="76"/>
      <c r="P5" s="76"/>
      <c r="Q5" s="62"/>
    </row>
    <row r="6" spans="1:21" s="2" customFormat="1" ht="15" customHeight="1" x14ac:dyDescent="0.25">
      <c r="A6" s="92" t="s">
        <v>27</v>
      </c>
      <c r="B6" s="79" t="s">
        <v>28</v>
      </c>
      <c r="C6" s="79" t="s">
        <v>29</v>
      </c>
      <c r="D6" s="81" t="s">
        <v>30</v>
      </c>
      <c r="E6" s="81" t="s">
        <v>31</v>
      </c>
      <c r="F6" s="81" t="s">
        <v>32</v>
      </c>
      <c r="G6" s="81" t="s">
        <v>33</v>
      </c>
      <c r="H6" s="90" t="s">
        <v>34</v>
      </c>
      <c r="I6" s="91" t="s">
        <v>35</v>
      </c>
      <c r="J6" s="81" t="s">
        <v>36</v>
      </c>
      <c r="K6" s="81" t="s">
        <v>37</v>
      </c>
      <c r="L6" s="81" t="s">
        <v>38</v>
      </c>
      <c r="M6" s="86" t="s">
        <v>39</v>
      </c>
      <c r="N6" s="80" t="s">
        <v>40</v>
      </c>
      <c r="O6" s="80" t="s">
        <v>41</v>
      </c>
      <c r="P6" s="80" t="s">
        <v>13</v>
      </c>
      <c r="Q6" s="63"/>
    </row>
    <row r="7" spans="1:21" s="3" customFormat="1" ht="15" customHeight="1" x14ac:dyDescent="0.25">
      <c r="A7" s="92"/>
      <c r="B7" s="79"/>
      <c r="C7" s="79"/>
      <c r="D7" s="81"/>
      <c r="E7" s="81"/>
      <c r="F7" s="81"/>
      <c r="G7" s="81"/>
      <c r="H7" s="90"/>
      <c r="I7" s="91"/>
      <c r="J7" s="81"/>
      <c r="K7" s="81"/>
      <c r="L7" s="81"/>
      <c r="M7" s="86"/>
      <c r="N7" s="80"/>
      <c r="O7" s="80"/>
      <c r="P7" s="80"/>
      <c r="Q7" s="3" t="s">
        <v>217</v>
      </c>
      <c r="R7" s="3" t="s">
        <v>218</v>
      </c>
      <c r="S7" s="3" t="s">
        <v>216</v>
      </c>
      <c r="U7" s="3" t="s">
        <v>236</v>
      </c>
    </row>
    <row r="8" spans="1:21" s="3" customFormat="1" ht="33.75" hidden="1" customHeight="1" x14ac:dyDescent="0.25">
      <c r="A8" s="14">
        <f>ROW()-7</f>
        <v>1</v>
      </c>
      <c r="B8" s="12"/>
      <c r="C8" s="22" t="s">
        <v>42</v>
      </c>
      <c r="D8" s="23" t="s">
        <v>43</v>
      </c>
      <c r="E8" s="24"/>
      <c r="F8" s="14" t="s">
        <v>44</v>
      </c>
      <c r="G8" s="12"/>
      <c r="H8" s="25" t="s">
        <v>45</v>
      </c>
      <c r="I8" s="41" t="s">
        <v>46</v>
      </c>
      <c r="J8" s="42"/>
      <c r="K8" s="17" t="s">
        <v>47</v>
      </c>
      <c r="L8" s="17"/>
      <c r="M8" s="12">
        <v>1</v>
      </c>
      <c r="N8" s="43"/>
      <c r="O8" s="14" t="s">
        <v>48</v>
      </c>
      <c r="P8" s="14" t="s">
        <v>49</v>
      </c>
      <c r="Q8" s="61"/>
    </row>
    <row r="9" spans="1:21" s="3" customFormat="1" ht="33.75" hidden="1" customHeight="1" x14ac:dyDescent="0.25">
      <c r="A9" s="14">
        <f t="shared" ref="A9:A33" si="0">ROW()-7</f>
        <v>2</v>
      </c>
      <c r="B9" s="12"/>
      <c r="C9" s="24" t="s">
        <v>50</v>
      </c>
      <c r="D9" s="26" t="s">
        <v>51</v>
      </c>
      <c r="E9" s="27" t="s">
        <v>52</v>
      </c>
      <c r="F9" s="14" t="s">
        <v>44</v>
      </c>
      <c r="G9" s="12"/>
      <c r="H9" s="28" t="s">
        <v>53</v>
      </c>
      <c r="I9" s="41" t="s">
        <v>54</v>
      </c>
      <c r="J9" s="42"/>
      <c r="K9" s="17" t="s">
        <v>47</v>
      </c>
      <c r="L9" s="16"/>
      <c r="M9" s="12">
        <v>10</v>
      </c>
      <c r="N9" s="43"/>
      <c r="O9" s="14" t="s">
        <v>48</v>
      </c>
      <c r="P9" s="14" t="s">
        <v>55</v>
      </c>
      <c r="Q9" s="61"/>
    </row>
    <row r="10" spans="1:21" s="3" customFormat="1" ht="33.75" hidden="1" customHeight="1" x14ac:dyDescent="0.25">
      <c r="A10" s="14">
        <f t="shared" si="0"/>
        <v>3</v>
      </c>
      <c r="B10" s="12"/>
      <c r="C10" s="22" t="s">
        <v>56</v>
      </c>
      <c r="D10" s="23" t="s">
        <v>57</v>
      </c>
      <c r="E10" s="24"/>
      <c r="F10" s="14" t="s">
        <v>44</v>
      </c>
      <c r="G10" s="12"/>
      <c r="H10" s="25" t="s">
        <v>45</v>
      </c>
      <c r="I10" s="41" t="s">
        <v>46</v>
      </c>
      <c r="J10" s="42" t="s">
        <v>58</v>
      </c>
      <c r="K10" s="17" t="s">
        <v>47</v>
      </c>
      <c r="L10" s="17"/>
      <c r="M10" s="12">
        <v>1</v>
      </c>
      <c r="N10" s="43"/>
      <c r="O10" s="14" t="s">
        <v>48</v>
      </c>
      <c r="P10" s="14" t="s">
        <v>49</v>
      </c>
      <c r="Q10" s="61"/>
    </row>
    <row r="11" spans="1:21" s="3" customFormat="1" ht="33.75" hidden="1" customHeight="1" x14ac:dyDescent="0.25">
      <c r="A11" s="14">
        <f t="shared" si="0"/>
        <v>4</v>
      </c>
      <c r="B11" s="12"/>
      <c r="C11" s="24" t="s">
        <v>59</v>
      </c>
      <c r="D11" s="24" t="s">
        <v>60</v>
      </c>
      <c r="E11" s="24" t="s">
        <v>61</v>
      </c>
      <c r="F11" s="14" t="s">
        <v>44</v>
      </c>
      <c r="G11" s="12"/>
      <c r="H11" s="28" t="s">
        <v>53</v>
      </c>
      <c r="I11" s="41" t="s">
        <v>54</v>
      </c>
      <c r="J11" s="42" t="s">
        <v>58</v>
      </c>
      <c r="K11" s="17" t="s">
        <v>47</v>
      </c>
      <c r="L11" s="17"/>
      <c r="M11" s="12">
        <v>12</v>
      </c>
      <c r="N11" s="43"/>
      <c r="O11" s="14" t="s">
        <v>48</v>
      </c>
      <c r="P11" s="14" t="s">
        <v>55</v>
      </c>
      <c r="Q11" s="61"/>
    </row>
    <row r="12" spans="1:21" s="3" customFormat="1" ht="33.75" customHeight="1" x14ac:dyDescent="0.25">
      <c r="A12" s="14">
        <f t="shared" si="0"/>
        <v>5</v>
      </c>
      <c r="B12" s="12"/>
      <c r="C12" s="22" t="s">
        <v>214</v>
      </c>
      <c r="D12" s="22" t="s">
        <v>230</v>
      </c>
      <c r="E12" s="24"/>
      <c r="F12" s="14" t="s">
        <v>44</v>
      </c>
      <c r="G12" s="12"/>
      <c r="H12" s="29" t="s">
        <v>62</v>
      </c>
      <c r="I12" s="41" t="s">
        <v>63</v>
      </c>
      <c r="J12" s="42" t="s">
        <v>58</v>
      </c>
      <c r="K12" s="17" t="s">
        <v>47</v>
      </c>
      <c r="L12" s="17"/>
      <c r="M12" s="12">
        <v>4</v>
      </c>
      <c r="N12" s="43"/>
      <c r="O12" s="14" t="s">
        <v>48</v>
      </c>
      <c r="P12" s="60" t="s">
        <v>213</v>
      </c>
      <c r="Q12" s="61" t="s">
        <v>219</v>
      </c>
      <c r="R12" s="3" t="s">
        <v>220</v>
      </c>
      <c r="S12" s="65">
        <v>6.5</v>
      </c>
      <c r="U12" s="3">
        <v>3.5</v>
      </c>
    </row>
    <row r="13" spans="1:21" s="3" customFormat="1" ht="33.75" hidden="1" customHeight="1" x14ac:dyDescent="0.25">
      <c r="A13" s="14">
        <f t="shared" si="0"/>
        <v>6</v>
      </c>
      <c r="B13" s="12"/>
      <c r="C13" s="22" t="s">
        <v>64</v>
      </c>
      <c r="D13" s="22" t="s">
        <v>65</v>
      </c>
      <c r="E13" s="24"/>
      <c r="F13" s="14" t="s">
        <v>44</v>
      </c>
      <c r="G13" s="12"/>
      <c r="H13" s="25" t="s">
        <v>45</v>
      </c>
      <c r="I13" s="41" t="s">
        <v>46</v>
      </c>
      <c r="J13" s="42" t="s">
        <v>58</v>
      </c>
      <c r="K13" s="17" t="s">
        <v>47</v>
      </c>
      <c r="L13" s="17"/>
      <c r="M13" s="12">
        <v>1</v>
      </c>
      <c r="N13" s="43"/>
      <c r="O13" s="14" t="s">
        <v>48</v>
      </c>
      <c r="P13" s="14" t="s">
        <v>49</v>
      </c>
      <c r="Q13" s="61"/>
    </row>
    <row r="14" spans="1:21" s="3" customFormat="1" ht="33.75" hidden="1" customHeight="1" x14ac:dyDescent="0.25">
      <c r="A14" s="14">
        <f t="shared" si="0"/>
        <v>7</v>
      </c>
      <c r="B14" s="12"/>
      <c r="C14" s="22" t="s">
        <v>66</v>
      </c>
      <c r="D14" s="22" t="s">
        <v>67</v>
      </c>
      <c r="E14" s="24"/>
      <c r="F14" s="14" t="s">
        <v>44</v>
      </c>
      <c r="G14" s="12"/>
      <c r="H14" s="25" t="s">
        <v>45</v>
      </c>
      <c r="I14" s="41" t="s">
        <v>46</v>
      </c>
      <c r="J14" s="42" t="s">
        <v>58</v>
      </c>
      <c r="K14" s="17" t="s">
        <v>47</v>
      </c>
      <c r="L14" s="17"/>
      <c r="M14" s="12">
        <v>1</v>
      </c>
      <c r="N14" s="43"/>
      <c r="O14" s="14" t="s">
        <v>48</v>
      </c>
      <c r="P14" s="14" t="s">
        <v>49</v>
      </c>
      <c r="Q14" s="61"/>
    </row>
    <row r="15" spans="1:21" s="3" customFormat="1" ht="33.75" hidden="1" customHeight="1" x14ac:dyDescent="0.25">
      <c r="A15" s="14">
        <f t="shared" si="0"/>
        <v>8</v>
      </c>
      <c r="B15" s="12"/>
      <c r="C15" s="24" t="s">
        <v>68</v>
      </c>
      <c r="D15" s="24" t="s">
        <v>69</v>
      </c>
      <c r="E15" s="24" t="s">
        <v>70</v>
      </c>
      <c r="F15" s="14" t="s">
        <v>44</v>
      </c>
      <c r="G15" s="12"/>
      <c r="H15" s="28" t="s">
        <v>53</v>
      </c>
      <c r="I15" s="41" t="s">
        <v>54</v>
      </c>
      <c r="J15" s="42" t="s">
        <v>58</v>
      </c>
      <c r="K15" s="17" t="s">
        <v>47</v>
      </c>
      <c r="L15" s="17"/>
      <c r="M15" s="12">
        <v>258</v>
      </c>
      <c r="N15" s="43"/>
      <c r="O15" s="14" t="s">
        <v>48</v>
      </c>
      <c r="P15" s="14" t="s">
        <v>55</v>
      </c>
      <c r="Q15" s="61"/>
    </row>
    <row r="16" spans="1:21" s="3" customFormat="1" ht="33.75" customHeight="1" x14ac:dyDescent="0.25">
      <c r="A16" s="14">
        <f t="shared" si="0"/>
        <v>9</v>
      </c>
      <c r="B16" s="12"/>
      <c r="C16" s="22" t="s">
        <v>215</v>
      </c>
      <c r="D16" s="22" t="s">
        <v>231</v>
      </c>
      <c r="E16" s="24" t="s">
        <v>71</v>
      </c>
      <c r="F16" s="14" t="s">
        <v>44</v>
      </c>
      <c r="G16" s="12"/>
      <c r="H16" s="30" t="s">
        <v>62</v>
      </c>
      <c r="I16" s="24" t="s">
        <v>54</v>
      </c>
      <c r="J16" s="42" t="s">
        <v>58</v>
      </c>
      <c r="K16" s="17" t="s">
        <v>47</v>
      </c>
      <c r="L16" s="17"/>
      <c r="M16" s="24">
        <v>6</v>
      </c>
      <c r="N16" s="43"/>
      <c r="O16" s="14" t="s">
        <v>48</v>
      </c>
      <c r="P16" s="60" t="s">
        <v>213</v>
      </c>
      <c r="Q16" s="61">
        <f>2.3/1.13</f>
        <v>2.0353982300884956</v>
      </c>
      <c r="R16" s="3">
        <v>1.1000000000000001</v>
      </c>
      <c r="S16" s="65">
        <v>1.5</v>
      </c>
      <c r="U16" s="3">
        <v>0.9</v>
      </c>
    </row>
    <row r="17" spans="1:21" s="3" customFormat="1" ht="33.75" hidden="1" customHeight="1" x14ac:dyDescent="0.25">
      <c r="A17" s="14">
        <f t="shared" si="0"/>
        <v>10</v>
      </c>
      <c r="B17" s="12"/>
      <c r="C17" s="22" t="s">
        <v>72</v>
      </c>
      <c r="D17" s="31" t="s">
        <v>73</v>
      </c>
      <c r="E17" s="24"/>
      <c r="F17" s="14" t="s">
        <v>44</v>
      </c>
      <c r="G17" s="12"/>
      <c r="H17" s="25" t="s">
        <v>45</v>
      </c>
      <c r="I17" s="41" t="s">
        <v>46</v>
      </c>
      <c r="J17" s="36" t="s">
        <v>58</v>
      </c>
      <c r="K17" s="17" t="s">
        <v>47</v>
      </c>
      <c r="L17" s="17"/>
      <c r="M17" s="12">
        <v>1</v>
      </c>
      <c r="N17" s="43"/>
      <c r="O17" s="14" t="s">
        <v>48</v>
      </c>
      <c r="P17" s="14" t="s">
        <v>49</v>
      </c>
      <c r="Q17" s="61"/>
    </row>
    <row r="18" spans="1:21" s="3" customFormat="1" ht="33.75" hidden="1" customHeight="1" x14ac:dyDescent="0.25">
      <c r="A18" s="14">
        <f t="shared" si="0"/>
        <v>11</v>
      </c>
      <c r="B18" s="12"/>
      <c r="C18" s="22" t="s">
        <v>74</v>
      </c>
      <c r="D18" s="31" t="s">
        <v>75</v>
      </c>
      <c r="E18" s="24"/>
      <c r="F18" s="14" t="s">
        <v>44</v>
      </c>
      <c r="G18" s="12"/>
      <c r="H18" s="25" t="s">
        <v>45</v>
      </c>
      <c r="I18" s="41" t="s">
        <v>76</v>
      </c>
      <c r="J18" s="42" t="s">
        <v>58</v>
      </c>
      <c r="K18" s="17" t="s">
        <v>47</v>
      </c>
      <c r="L18" s="17"/>
      <c r="M18" s="12">
        <v>1</v>
      </c>
      <c r="N18" s="43"/>
      <c r="O18" s="14" t="s">
        <v>48</v>
      </c>
      <c r="P18" s="14" t="s">
        <v>49</v>
      </c>
      <c r="Q18" s="61"/>
    </row>
    <row r="19" spans="1:21" s="3" customFormat="1" ht="33.75" hidden="1" customHeight="1" x14ac:dyDescent="0.25">
      <c r="A19" s="14">
        <f t="shared" si="0"/>
        <v>12</v>
      </c>
      <c r="B19" s="12"/>
      <c r="C19" s="22" t="s">
        <v>77</v>
      </c>
      <c r="D19" s="31" t="s">
        <v>78</v>
      </c>
      <c r="E19" s="24"/>
      <c r="F19" s="14" t="s">
        <v>44</v>
      </c>
      <c r="G19" s="12"/>
      <c r="H19" s="25" t="s">
        <v>45</v>
      </c>
      <c r="I19" s="41" t="s">
        <v>76</v>
      </c>
      <c r="J19" s="44" t="s">
        <v>58</v>
      </c>
      <c r="K19" s="17" t="s">
        <v>47</v>
      </c>
      <c r="L19" s="17"/>
      <c r="M19" s="12">
        <v>2</v>
      </c>
      <c r="N19" s="43"/>
      <c r="O19" s="14" t="s">
        <v>48</v>
      </c>
      <c r="P19" s="14" t="s">
        <v>49</v>
      </c>
      <c r="Q19" s="61"/>
    </row>
    <row r="20" spans="1:21" s="3" customFormat="1" ht="33.75" hidden="1" customHeight="1" x14ac:dyDescent="0.25">
      <c r="A20" s="14">
        <f t="shared" si="0"/>
        <v>13</v>
      </c>
      <c r="B20" s="12"/>
      <c r="C20" s="32" t="s">
        <v>79</v>
      </c>
      <c r="D20" s="32" t="s">
        <v>80</v>
      </c>
      <c r="E20" s="24" t="s">
        <v>81</v>
      </c>
      <c r="F20" s="14" t="s">
        <v>44</v>
      </c>
      <c r="G20" s="12"/>
      <c r="H20" s="28" t="s">
        <v>53</v>
      </c>
      <c r="I20" s="41" t="s">
        <v>76</v>
      </c>
      <c r="J20" s="44"/>
      <c r="K20" s="17" t="s">
        <v>47</v>
      </c>
      <c r="L20" s="17"/>
      <c r="M20" s="44">
        <v>3</v>
      </c>
      <c r="N20" s="43"/>
      <c r="O20" s="14" t="s">
        <v>48</v>
      </c>
      <c r="P20" s="14" t="s">
        <v>55</v>
      </c>
      <c r="Q20" s="61"/>
    </row>
    <row r="21" spans="1:21" s="3" customFormat="1" ht="33.75" hidden="1" customHeight="1" x14ac:dyDescent="0.25">
      <c r="A21" s="14">
        <f t="shared" si="0"/>
        <v>14</v>
      </c>
      <c r="B21" s="12"/>
      <c r="C21" s="22" t="s">
        <v>82</v>
      </c>
      <c r="D21" s="31" t="s">
        <v>83</v>
      </c>
      <c r="E21" s="24"/>
      <c r="F21" s="14" t="s">
        <v>44</v>
      </c>
      <c r="G21" s="12"/>
      <c r="H21" s="25" t="s">
        <v>45</v>
      </c>
      <c r="I21" s="41" t="s">
        <v>76</v>
      </c>
      <c r="J21" s="44" t="s">
        <v>58</v>
      </c>
      <c r="K21" s="17" t="s">
        <v>47</v>
      </c>
      <c r="L21" s="17"/>
      <c r="M21" s="12">
        <v>1</v>
      </c>
      <c r="N21" s="43"/>
      <c r="O21" s="14" t="s">
        <v>48</v>
      </c>
      <c r="P21" s="14" t="s">
        <v>49</v>
      </c>
      <c r="Q21" s="61"/>
    </row>
    <row r="22" spans="1:21" s="3" customFormat="1" ht="33.75" customHeight="1" x14ac:dyDescent="0.25">
      <c r="A22" s="14">
        <f t="shared" si="0"/>
        <v>15</v>
      </c>
      <c r="B22" s="12"/>
      <c r="C22" s="22" t="s">
        <v>212</v>
      </c>
      <c r="D22" s="31" t="s">
        <v>223</v>
      </c>
      <c r="E22" s="24"/>
      <c r="F22" s="14" t="s">
        <v>44</v>
      </c>
      <c r="G22" s="12"/>
      <c r="H22" s="33" t="s">
        <v>84</v>
      </c>
      <c r="I22" s="45" t="s">
        <v>224</v>
      </c>
      <c r="J22" s="44" t="s">
        <v>58</v>
      </c>
      <c r="K22" s="17" t="s">
        <v>47</v>
      </c>
      <c r="L22" s="17"/>
      <c r="M22" s="12">
        <v>1</v>
      </c>
      <c r="N22" s="43"/>
      <c r="O22" s="14" t="s">
        <v>48</v>
      </c>
      <c r="P22" s="60" t="s">
        <v>213</v>
      </c>
      <c r="Q22" s="61" t="s">
        <v>221</v>
      </c>
      <c r="R22" s="3" t="s">
        <v>222</v>
      </c>
      <c r="S22" s="65"/>
    </row>
    <row r="23" spans="1:21" s="3" customFormat="1" ht="33.75" customHeight="1" x14ac:dyDescent="0.25">
      <c r="A23" s="14">
        <f t="shared" si="0"/>
        <v>16</v>
      </c>
      <c r="B23" s="12"/>
      <c r="C23" s="22" t="s">
        <v>232</v>
      </c>
      <c r="D23" s="34" t="s">
        <v>233</v>
      </c>
      <c r="E23" s="24"/>
      <c r="F23" s="14" t="s">
        <v>44</v>
      </c>
      <c r="G23" s="12"/>
      <c r="H23" s="35" t="s">
        <v>62</v>
      </c>
      <c r="I23" s="41" t="s">
        <v>63</v>
      </c>
      <c r="J23" s="36" t="s">
        <v>58</v>
      </c>
      <c r="K23" s="17" t="s">
        <v>47</v>
      </c>
      <c r="L23" s="17"/>
      <c r="M23" s="12">
        <v>1</v>
      </c>
      <c r="N23" s="43"/>
      <c r="O23" s="14" t="s">
        <v>48</v>
      </c>
      <c r="P23" s="60" t="s">
        <v>213</v>
      </c>
      <c r="Q23" s="61">
        <f>1.5/1.13</f>
        <v>1.3274336283185841</v>
      </c>
      <c r="R23" s="3">
        <v>0.85</v>
      </c>
      <c r="S23" s="65">
        <v>1</v>
      </c>
      <c r="U23" s="3">
        <v>0.59</v>
      </c>
    </row>
    <row r="24" spans="1:21" s="3" customFormat="1" ht="33.75" customHeight="1" x14ac:dyDescent="0.25">
      <c r="A24" s="14">
        <f t="shared" si="0"/>
        <v>17</v>
      </c>
      <c r="B24" s="12"/>
      <c r="C24" s="22" t="s">
        <v>234</v>
      </c>
      <c r="D24" s="34" t="s">
        <v>235</v>
      </c>
      <c r="E24" s="24" t="s">
        <v>81</v>
      </c>
      <c r="F24" s="14" t="s">
        <v>44</v>
      </c>
      <c r="G24" s="12"/>
      <c r="H24" s="35" t="s">
        <v>62</v>
      </c>
      <c r="I24" s="36" t="s">
        <v>54</v>
      </c>
      <c r="J24" s="36" t="s">
        <v>58</v>
      </c>
      <c r="K24" s="17" t="s">
        <v>47</v>
      </c>
      <c r="L24" s="17"/>
      <c r="M24" s="12">
        <v>1</v>
      </c>
      <c r="N24" s="43"/>
      <c r="O24" s="14" t="s">
        <v>48</v>
      </c>
      <c r="P24" s="60" t="s">
        <v>213</v>
      </c>
      <c r="Q24" s="61">
        <f>2.6/1.13</f>
        <v>2.3008849557522129</v>
      </c>
      <c r="R24" s="3">
        <v>0.65</v>
      </c>
      <c r="S24" s="65">
        <v>1</v>
      </c>
      <c r="U24" s="3">
        <v>0.78500000000000003</v>
      </c>
    </row>
    <row r="25" spans="1:21" s="3" customFormat="1" ht="33.75" hidden="1" customHeight="1" x14ac:dyDescent="0.25">
      <c r="A25" s="14">
        <f t="shared" si="0"/>
        <v>18</v>
      </c>
      <c r="B25" s="12"/>
      <c r="C25" s="36" t="s">
        <v>85</v>
      </c>
      <c r="D25" s="36" t="s">
        <v>86</v>
      </c>
      <c r="E25" s="24" t="s">
        <v>87</v>
      </c>
      <c r="F25" s="14"/>
      <c r="G25" s="12"/>
      <c r="H25" s="37" t="s">
        <v>53</v>
      </c>
      <c r="I25" s="36" t="s">
        <v>54</v>
      </c>
      <c r="J25" s="36" t="s">
        <v>58</v>
      </c>
      <c r="K25" s="17" t="s">
        <v>47</v>
      </c>
      <c r="L25" s="17"/>
      <c r="M25" s="12">
        <v>1</v>
      </c>
      <c r="N25" s="43"/>
      <c r="O25" s="14" t="s">
        <v>48</v>
      </c>
      <c r="P25" s="14" t="s">
        <v>55</v>
      </c>
      <c r="Q25" s="61"/>
    </row>
    <row r="26" spans="1:21" s="3" customFormat="1" ht="33.75" hidden="1" customHeight="1" x14ac:dyDescent="0.25">
      <c r="A26" s="14">
        <f t="shared" si="0"/>
        <v>19</v>
      </c>
      <c r="B26" s="12"/>
      <c r="C26" s="31" t="s">
        <v>88</v>
      </c>
      <c r="D26" s="31" t="s">
        <v>89</v>
      </c>
      <c r="E26" s="24" t="s">
        <v>90</v>
      </c>
      <c r="F26" s="14" t="s">
        <v>44</v>
      </c>
      <c r="G26" s="12"/>
      <c r="H26" s="38" t="s">
        <v>45</v>
      </c>
      <c r="I26" s="41" t="s">
        <v>46</v>
      </c>
      <c r="J26" s="36" t="s">
        <v>58</v>
      </c>
      <c r="K26" s="17" t="s">
        <v>47</v>
      </c>
      <c r="L26" s="17"/>
      <c r="M26" s="12">
        <v>1</v>
      </c>
      <c r="N26" s="43"/>
      <c r="O26" s="14" t="s">
        <v>48</v>
      </c>
      <c r="P26" s="14" t="s">
        <v>49</v>
      </c>
      <c r="Q26" s="61"/>
    </row>
    <row r="27" spans="1:21" s="3" customFormat="1" ht="33.75" hidden="1" customHeight="1" x14ac:dyDescent="0.25">
      <c r="A27" s="14">
        <f t="shared" si="0"/>
        <v>20</v>
      </c>
      <c r="B27" s="12"/>
      <c r="C27" s="12" t="s">
        <v>91</v>
      </c>
      <c r="D27" s="12" t="s">
        <v>86</v>
      </c>
      <c r="E27" s="24" t="s">
        <v>92</v>
      </c>
      <c r="F27" s="14" t="s">
        <v>44</v>
      </c>
      <c r="G27" s="12"/>
      <c r="H27" s="37" t="s">
        <v>53</v>
      </c>
      <c r="I27" s="46" t="s">
        <v>54</v>
      </c>
      <c r="J27" s="36"/>
      <c r="K27" s="17" t="s">
        <v>47</v>
      </c>
      <c r="L27" s="17"/>
      <c r="M27" s="12">
        <v>12</v>
      </c>
      <c r="N27" s="43"/>
      <c r="O27" s="14" t="s">
        <v>48</v>
      </c>
      <c r="P27" s="14" t="s">
        <v>55</v>
      </c>
      <c r="Q27" s="61"/>
    </row>
    <row r="28" spans="1:21" s="3" customFormat="1" ht="33.75" hidden="1" customHeight="1" x14ac:dyDescent="0.25">
      <c r="A28" s="14">
        <f t="shared" si="0"/>
        <v>21</v>
      </c>
      <c r="B28" s="12"/>
      <c r="C28" s="31" t="s">
        <v>93</v>
      </c>
      <c r="D28" s="31" t="s">
        <v>94</v>
      </c>
      <c r="E28" s="24"/>
      <c r="F28" s="14" t="s">
        <v>44</v>
      </c>
      <c r="G28" s="12"/>
      <c r="H28" s="38" t="s">
        <v>45</v>
      </c>
      <c r="I28" s="46" t="s">
        <v>46</v>
      </c>
      <c r="J28" s="36" t="s">
        <v>58</v>
      </c>
      <c r="K28" s="17" t="s">
        <v>47</v>
      </c>
      <c r="L28" s="17"/>
      <c r="M28" s="12">
        <v>1</v>
      </c>
      <c r="N28" s="43"/>
      <c r="O28" s="14" t="s">
        <v>48</v>
      </c>
      <c r="P28" s="14" t="s">
        <v>49</v>
      </c>
      <c r="Q28" s="61"/>
    </row>
    <row r="29" spans="1:21" s="3" customFormat="1" ht="33.75" hidden="1" customHeight="1" x14ac:dyDescent="0.25">
      <c r="A29" s="14">
        <f t="shared" si="0"/>
        <v>22</v>
      </c>
      <c r="B29" s="12"/>
      <c r="C29" s="12" t="s">
        <v>95</v>
      </c>
      <c r="D29" s="12" t="s">
        <v>96</v>
      </c>
      <c r="E29" s="24" t="s">
        <v>97</v>
      </c>
      <c r="F29" s="14" t="s">
        <v>44</v>
      </c>
      <c r="G29" s="12"/>
      <c r="H29" s="37" t="s">
        <v>53</v>
      </c>
      <c r="I29" s="42" t="s">
        <v>54</v>
      </c>
      <c r="J29" s="36" t="s">
        <v>98</v>
      </c>
      <c r="K29" s="17" t="s">
        <v>47</v>
      </c>
      <c r="L29" s="17"/>
      <c r="M29" s="12">
        <v>2</v>
      </c>
      <c r="N29" s="43"/>
      <c r="O29" s="14" t="s">
        <v>48</v>
      </c>
      <c r="P29" s="14" t="s">
        <v>55</v>
      </c>
      <c r="Q29" s="61"/>
    </row>
    <row r="30" spans="1:21" s="3" customFormat="1" ht="33.75" hidden="1" customHeight="1" x14ac:dyDescent="0.25">
      <c r="A30" s="14">
        <f t="shared" si="0"/>
        <v>23</v>
      </c>
      <c r="B30" s="12"/>
      <c r="C30" s="32" t="s">
        <v>99</v>
      </c>
      <c r="D30" s="32" t="s">
        <v>100</v>
      </c>
      <c r="E30" s="39" t="s">
        <v>101</v>
      </c>
      <c r="F30" s="14" t="s">
        <v>44</v>
      </c>
      <c r="G30" s="12"/>
      <c r="H30" s="40" t="s">
        <v>102</v>
      </c>
      <c r="I30" s="44"/>
      <c r="J30" s="47"/>
      <c r="K30" s="17" t="s">
        <v>47</v>
      </c>
      <c r="L30" s="17"/>
      <c r="M30" s="14">
        <v>1</v>
      </c>
      <c r="N30" s="43"/>
      <c r="O30" s="14" t="s">
        <v>48</v>
      </c>
      <c r="P30" s="14" t="s">
        <v>103</v>
      </c>
      <c r="Q30" s="61"/>
    </row>
    <row r="31" spans="1:21" s="3" customFormat="1" ht="33.75" hidden="1" customHeight="1" x14ac:dyDescent="0.25">
      <c r="A31" s="14">
        <f t="shared" si="0"/>
        <v>24</v>
      </c>
      <c r="B31" s="12"/>
      <c r="C31" s="32" t="s">
        <v>104</v>
      </c>
      <c r="D31" s="32" t="s">
        <v>105</v>
      </c>
      <c r="E31" s="39" t="s">
        <v>106</v>
      </c>
      <c r="F31" s="14" t="s">
        <v>44</v>
      </c>
      <c r="G31" s="12"/>
      <c r="H31" s="37" t="s">
        <v>53</v>
      </c>
      <c r="I31" s="44"/>
      <c r="J31" s="47"/>
      <c r="K31" s="17" t="s">
        <v>47</v>
      </c>
      <c r="L31" s="17"/>
      <c r="M31" s="14">
        <v>3</v>
      </c>
      <c r="N31" s="43"/>
      <c r="O31" s="14" t="s">
        <v>48</v>
      </c>
      <c r="P31" s="14" t="s">
        <v>55</v>
      </c>
      <c r="Q31" s="61"/>
    </row>
    <row r="32" spans="1:21" s="3" customFormat="1" ht="33.75" hidden="1" customHeight="1" x14ac:dyDescent="0.25">
      <c r="A32" s="14">
        <f t="shared" si="0"/>
        <v>25</v>
      </c>
      <c r="B32" s="13"/>
      <c r="C32" s="32" t="s">
        <v>107</v>
      </c>
      <c r="D32" s="32" t="s">
        <v>108</v>
      </c>
      <c r="E32" s="39" t="s">
        <v>109</v>
      </c>
      <c r="F32" s="14" t="s">
        <v>44</v>
      </c>
      <c r="G32" s="12"/>
      <c r="H32" s="40" t="s">
        <v>102</v>
      </c>
      <c r="I32" s="46" t="s">
        <v>54</v>
      </c>
      <c r="J32" s="47" t="s">
        <v>98</v>
      </c>
      <c r="K32" s="17" t="s">
        <v>47</v>
      </c>
      <c r="L32" s="17"/>
      <c r="M32" s="12">
        <v>1</v>
      </c>
      <c r="N32" s="43"/>
      <c r="O32" s="14" t="s">
        <v>110</v>
      </c>
      <c r="P32" s="14" t="s">
        <v>111</v>
      </c>
      <c r="Q32" s="61"/>
    </row>
    <row r="33" spans="1:20" s="3" customFormat="1" ht="33.75" hidden="1" customHeight="1" x14ac:dyDescent="0.25">
      <c r="A33" s="14">
        <f t="shared" si="0"/>
        <v>26</v>
      </c>
      <c r="B33" s="13"/>
      <c r="C33" s="32" t="s">
        <v>112</v>
      </c>
      <c r="D33" s="32" t="s">
        <v>113</v>
      </c>
      <c r="E33" s="39" t="s">
        <v>114</v>
      </c>
      <c r="F33" s="14" t="s">
        <v>44</v>
      </c>
      <c r="G33" s="12"/>
      <c r="H33" s="37" t="s">
        <v>53</v>
      </c>
      <c r="I33" s="42" t="s">
        <v>54</v>
      </c>
      <c r="J33" s="47" t="s">
        <v>98</v>
      </c>
      <c r="K33" s="17" t="s">
        <v>47</v>
      </c>
      <c r="L33" s="17"/>
      <c r="M33" s="12">
        <v>2</v>
      </c>
      <c r="N33" s="43"/>
      <c r="O33" s="14" t="s">
        <v>48</v>
      </c>
      <c r="P33" s="14" t="s">
        <v>55</v>
      </c>
      <c r="Q33" s="61"/>
    </row>
    <row r="34" spans="1:20" ht="28.8" customHeight="1" x14ac:dyDescent="0.25">
      <c r="C34" s="67" t="s">
        <v>226</v>
      </c>
      <c r="D34" s="67" t="s">
        <v>225</v>
      </c>
      <c r="E34" s="67"/>
      <c r="F34" s="67"/>
      <c r="G34" s="67"/>
      <c r="H34" s="68"/>
      <c r="I34" s="69"/>
      <c r="J34" s="67"/>
      <c r="K34" s="67" t="s">
        <v>227</v>
      </c>
      <c r="L34" s="67"/>
      <c r="M34" s="70"/>
      <c r="N34" s="67"/>
      <c r="O34" s="67" t="s">
        <v>229</v>
      </c>
      <c r="P34" s="71" t="s">
        <v>213</v>
      </c>
      <c r="Q34" s="64">
        <v>0.42480000000000001</v>
      </c>
      <c r="R34" s="4">
        <v>0.5</v>
      </c>
      <c r="S34" s="66">
        <v>0.5</v>
      </c>
      <c r="T34" s="4" t="s">
        <v>228</v>
      </c>
    </row>
  </sheetData>
  <autoFilter ref="A7:P34" xr:uid="{00000000-0009-0000-0000-000002000000}">
    <filterColumn colId="15">
      <filters>
        <filter val="吴英格"/>
      </filters>
    </filterColumn>
  </autoFilter>
  <mergeCells count="30">
    <mergeCell ref="P6:P7"/>
    <mergeCell ref="N6:N7"/>
    <mergeCell ref="A1:B4"/>
    <mergeCell ref="C1:K4"/>
    <mergeCell ref="K6:K7"/>
    <mergeCell ref="L6:L7"/>
    <mergeCell ref="M6:M7"/>
    <mergeCell ref="A5:E5"/>
    <mergeCell ref="F5:K5"/>
    <mergeCell ref="L5:M5"/>
    <mergeCell ref="H6:H7"/>
    <mergeCell ref="I6:I7"/>
    <mergeCell ref="J6:J7"/>
    <mergeCell ref="D6:D7"/>
    <mergeCell ref="E6:E7"/>
    <mergeCell ref="A6:A7"/>
    <mergeCell ref="B6:B7"/>
    <mergeCell ref="C6:C7"/>
    <mergeCell ref="O6:O7"/>
    <mergeCell ref="F6:F7"/>
    <mergeCell ref="G6:G7"/>
    <mergeCell ref="L4:M4"/>
    <mergeCell ref="N4:P4"/>
    <mergeCell ref="N5:P5"/>
    <mergeCell ref="L1:M1"/>
    <mergeCell ref="N1:P1"/>
    <mergeCell ref="L2:M2"/>
    <mergeCell ref="N2:P2"/>
    <mergeCell ref="L3:M3"/>
    <mergeCell ref="N3:P3"/>
  </mergeCells>
  <phoneticPr fontId="28" type="noConversion"/>
  <conditionalFormatting sqref="C1:C1048576">
    <cfRule type="duplicateValues" dxfId="3" priority="78"/>
    <cfRule type="duplicateValues" dxfId="2" priority="91"/>
    <cfRule type="duplicateValues" dxfId="1" priority="92"/>
  </conditionalFormatting>
  <dataValidations count="1">
    <dataValidation allowBlank="1" showErrorMessage="1" promptTitle="提示" prompt="该字段按需填写" sqref="E17" xr:uid="{00000000-0002-0000-0200-000000000000}"/>
  </dataValidations>
  <printOptions horizontalCentered="1"/>
  <pageMargins left="0.31496062992126" right="0.27559055118110198" top="0.59055118110236204" bottom="0.59055118110236204" header="0.31496062992126" footer="0.31496062992126"/>
  <pageSetup paperSize="9" scale="76" orientation="landscape" blackAndWhite="1" horizontalDpi="360" verticalDpi="360" r:id="rId1"/>
  <headerFooter>
    <oddFooter>&amp;C第 &amp;P 页，共 &amp;N 页</oddFooter>
  </headerFooter>
  <rowBreaks count="1" manualBreakCount="1">
    <brk id="23" max="1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P34"/>
  <sheetViews>
    <sheetView showGridLines="0" view="pageBreakPreview" topLeftCell="A4" zoomScaleNormal="100" workbookViewId="0">
      <selection activeCell="A33" sqref="A17:XFD33"/>
    </sheetView>
  </sheetViews>
  <sheetFormatPr defaultColWidth="9" defaultRowHeight="12" x14ac:dyDescent="0.25"/>
  <cols>
    <col min="1" max="1" width="4.6640625" style="4" customWidth="1"/>
    <col min="2" max="3" width="10.6640625" style="4" customWidth="1"/>
    <col min="4" max="5" width="14.6640625" style="4" customWidth="1"/>
    <col min="6" max="6" width="4.6640625" style="4" customWidth="1"/>
    <col min="7" max="7" width="7.6640625" style="4" customWidth="1"/>
    <col min="8" max="8" width="6.6640625" style="4" customWidth="1"/>
    <col min="9" max="9" width="9.6640625" style="4" customWidth="1"/>
    <col min="10" max="13" width="6.6640625" style="4" customWidth="1"/>
    <col min="14" max="15" width="7.6640625" style="4" customWidth="1"/>
    <col min="16" max="16" width="8.6640625" style="4" customWidth="1"/>
    <col min="17" max="16346" width="8.88671875" style="4"/>
    <col min="16347" max="16384" width="9" style="4"/>
  </cols>
  <sheetData>
    <row r="1" spans="1:16" customFormat="1" ht="17.25" customHeight="1" x14ac:dyDescent="0.25">
      <c r="A1" s="5"/>
      <c r="B1" s="6"/>
      <c r="C1" s="106" t="s">
        <v>14</v>
      </c>
      <c r="D1" s="107"/>
      <c r="E1" s="107"/>
      <c r="F1" s="107"/>
      <c r="G1" s="107"/>
      <c r="H1" s="107"/>
      <c r="I1" s="107"/>
      <c r="J1" s="107"/>
      <c r="K1" s="107"/>
      <c r="L1" s="95" t="s">
        <v>15</v>
      </c>
      <c r="M1" s="95"/>
      <c r="N1" s="96" t="s">
        <v>16</v>
      </c>
      <c r="O1" s="96"/>
      <c r="P1" s="97"/>
    </row>
    <row r="2" spans="1:16" customFormat="1" ht="17.25" customHeight="1" x14ac:dyDescent="0.25">
      <c r="A2" s="7"/>
      <c r="B2" s="8"/>
      <c r="C2" s="108"/>
      <c r="D2" s="83"/>
      <c r="E2" s="83"/>
      <c r="F2" s="83"/>
      <c r="G2" s="83"/>
      <c r="H2" s="83"/>
      <c r="I2" s="83"/>
      <c r="J2" s="83"/>
      <c r="K2" s="83"/>
      <c r="L2" s="76" t="s">
        <v>17</v>
      </c>
      <c r="M2" s="76"/>
      <c r="N2" s="78" t="s">
        <v>18</v>
      </c>
      <c r="O2" s="78"/>
      <c r="P2" s="98"/>
    </row>
    <row r="3" spans="1:16" customFormat="1" ht="17.25" customHeight="1" x14ac:dyDescent="0.25">
      <c r="A3" s="7"/>
      <c r="B3" s="8"/>
      <c r="C3" s="108"/>
      <c r="D3" s="83"/>
      <c r="E3" s="83"/>
      <c r="F3" s="83"/>
      <c r="G3" s="83"/>
      <c r="H3" s="83"/>
      <c r="I3" s="83"/>
      <c r="J3" s="83"/>
      <c r="K3" s="83"/>
      <c r="L3" s="76" t="s">
        <v>19</v>
      </c>
      <c r="M3" s="76"/>
      <c r="N3" s="76" t="s">
        <v>115</v>
      </c>
      <c r="O3" s="76"/>
      <c r="P3" s="99"/>
    </row>
    <row r="4" spans="1:16" customFormat="1" ht="20.100000000000001" customHeight="1" x14ac:dyDescent="0.25">
      <c r="A4" s="9"/>
      <c r="B4" s="10"/>
      <c r="C4" s="108"/>
      <c r="D4" s="83"/>
      <c r="E4" s="83"/>
      <c r="F4" s="83"/>
      <c r="G4" s="83"/>
      <c r="H4" s="83"/>
      <c r="I4" s="83"/>
      <c r="J4" s="83"/>
      <c r="K4" s="83"/>
      <c r="L4" s="76" t="s">
        <v>21</v>
      </c>
      <c r="M4" s="76"/>
      <c r="N4" s="76" t="s">
        <v>22</v>
      </c>
      <c r="O4" s="76"/>
      <c r="P4" s="99"/>
    </row>
    <row r="5" spans="1:16" customFormat="1" ht="20.100000000000001" customHeight="1" x14ac:dyDescent="0.25">
      <c r="A5" s="111" t="s">
        <v>116</v>
      </c>
      <c r="B5" s="112"/>
      <c r="C5" s="112"/>
      <c r="D5" s="112"/>
      <c r="E5" s="112"/>
      <c r="F5" s="112" t="s">
        <v>117</v>
      </c>
      <c r="G5" s="112"/>
      <c r="H5" s="112"/>
      <c r="I5" s="112"/>
      <c r="J5" s="112"/>
      <c r="K5" s="112"/>
      <c r="L5" s="93" t="s">
        <v>25</v>
      </c>
      <c r="M5" s="93"/>
      <c r="N5" s="93" t="s">
        <v>118</v>
      </c>
      <c r="O5" s="93"/>
      <c r="P5" s="94"/>
    </row>
    <row r="6" spans="1:16" s="2" customFormat="1" ht="15" customHeight="1" x14ac:dyDescent="0.25">
      <c r="A6" s="100" t="s">
        <v>27</v>
      </c>
      <c r="B6" s="102" t="s">
        <v>28</v>
      </c>
      <c r="C6" s="102" t="s">
        <v>29</v>
      </c>
      <c r="D6" s="103" t="s">
        <v>30</v>
      </c>
      <c r="E6" s="103" t="s">
        <v>31</v>
      </c>
      <c r="F6" s="103" t="s">
        <v>32</v>
      </c>
      <c r="G6" s="103" t="s">
        <v>33</v>
      </c>
      <c r="H6" s="110" t="s">
        <v>34</v>
      </c>
      <c r="I6" s="110" t="s">
        <v>35</v>
      </c>
      <c r="J6" s="103" t="s">
        <v>36</v>
      </c>
      <c r="K6" s="103" t="s">
        <v>37</v>
      </c>
      <c r="L6" s="103" t="s">
        <v>38</v>
      </c>
      <c r="M6" s="103" t="s">
        <v>39</v>
      </c>
      <c r="N6" s="109" t="s">
        <v>40</v>
      </c>
      <c r="O6" s="109" t="s">
        <v>41</v>
      </c>
      <c r="P6" s="104" t="s">
        <v>13</v>
      </c>
    </row>
    <row r="7" spans="1:16" s="3" customFormat="1" ht="15" customHeight="1" x14ac:dyDescent="0.25">
      <c r="A7" s="101"/>
      <c r="B7" s="79"/>
      <c r="C7" s="79"/>
      <c r="D7" s="81"/>
      <c r="E7" s="81"/>
      <c r="F7" s="81"/>
      <c r="G7" s="81"/>
      <c r="H7" s="91"/>
      <c r="I7" s="91"/>
      <c r="J7" s="81"/>
      <c r="K7" s="81"/>
      <c r="L7" s="81"/>
      <c r="M7" s="81"/>
      <c r="N7" s="80"/>
      <c r="O7" s="80"/>
      <c r="P7" s="105"/>
    </row>
    <row r="8" spans="1:16" s="3" customFormat="1" ht="30" customHeight="1" x14ac:dyDescent="0.25">
      <c r="A8" s="11">
        <f>ROW()-7</f>
        <v>1</v>
      </c>
      <c r="B8" s="12" t="s">
        <v>119</v>
      </c>
      <c r="C8" s="12" t="s">
        <v>119</v>
      </c>
      <c r="D8" s="13" t="s">
        <v>120</v>
      </c>
      <c r="E8" s="12"/>
      <c r="F8" s="14" t="s">
        <v>44</v>
      </c>
      <c r="G8" s="12"/>
      <c r="H8" s="15" t="s">
        <v>121</v>
      </c>
      <c r="I8" s="16" t="s">
        <v>122</v>
      </c>
      <c r="J8" s="16"/>
      <c r="K8" s="17" t="s">
        <v>47</v>
      </c>
      <c r="L8" s="17"/>
      <c r="M8" s="14">
        <v>1</v>
      </c>
      <c r="N8" s="14">
        <f t="shared" ref="N8:N16" si="0">M8*40000</f>
        <v>40000</v>
      </c>
      <c r="O8" s="14" t="s">
        <v>123</v>
      </c>
      <c r="P8" s="18"/>
    </row>
    <row r="9" spans="1:16" s="3" customFormat="1" ht="30" customHeight="1" x14ac:dyDescent="0.25">
      <c r="A9" s="11">
        <f>ROW()-7</f>
        <v>2</v>
      </c>
      <c r="B9" s="12" t="s">
        <v>124</v>
      </c>
      <c r="C9" s="12" t="s">
        <v>124</v>
      </c>
      <c r="D9" s="13" t="s">
        <v>125</v>
      </c>
      <c r="E9" s="12"/>
      <c r="F9" s="14" t="s">
        <v>44</v>
      </c>
      <c r="G9" s="12"/>
      <c r="H9" s="15" t="s">
        <v>121</v>
      </c>
      <c r="I9" s="16" t="s">
        <v>122</v>
      </c>
      <c r="J9" s="16"/>
      <c r="K9" s="17" t="s">
        <v>47</v>
      </c>
      <c r="L9" s="17"/>
      <c r="M9" s="14">
        <v>1</v>
      </c>
      <c r="N9" s="14">
        <f t="shared" si="0"/>
        <v>40000</v>
      </c>
      <c r="O9" s="14" t="s">
        <v>123</v>
      </c>
      <c r="P9" s="18"/>
    </row>
    <row r="10" spans="1:16" s="3" customFormat="1" ht="30" customHeight="1" x14ac:dyDescent="0.25">
      <c r="A10" s="11">
        <f>ROW()-7</f>
        <v>3</v>
      </c>
      <c r="B10" s="12" t="s">
        <v>126</v>
      </c>
      <c r="C10" s="12" t="s">
        <v>126</v>
      </c>
      <c r="D10" s="13" t="s">
        <v>127</v>
      </c>
      <c r="E10" s="12"/>
      <c r="F10" s="14" t="s">
        <v>44</v>
      </c>
      <c r="G10" s="12"/>
      <c r="H10" s="15" t="s">
        <v>121</v>
      </c>
      <c r="I10" s="16" t="s">
        <v>122</v>
      </c>
      <c r="J10" s="16"/>
      <c r="K10" s="17" t="s">
        <v>47</v>
      </c>
      <c r="L10" s="17"/>
      <c r="M10" s="14">
        <v>1</v>
      </c>
      <c r="N10" s="14">
        <f t="shared" si="0"/>
        <v>40000</v>
      </c>
      <c r="O10" s="14" t="s">
        <v>123</v>
      </c>
      <c r="P10" s="18"/>
    </row>
    <row r="11" spans="1:16" s="3" customFormat="1" ht="30" customHeight="1" x14ac:dyDescent="0.25">
      <c r="A11" s="11">
        <v>14</v>
      </c>
      <c r="B11" s="12" t="s">
        <v>128</v>
      </c>
      <c r="C11" s="12" t="s">
        <v>128</v>
      </c>
      <c r="D11" s="13" t="s">
        <v>129</v>
      </c>
      <c r="E11" s="12"/>
      <c r="F11" s="14" t="s">
        <v>44</v>
      </c>
      <c r="G11" s="12"/>
      <c r="H11" s="15" t="s">
        <v>121</v>
      </c>
      <c r="I11" s="16" t="s">
        <v>122</v>
      </c>
      <c r="J11" s="16"/>
      <c r="K11" s="17" t="s">
        <v>47</v>
      </c>
      <c r="L11" s="17"/>
      <c r="M11" s="14">
        <v>1</v>
      </c>
      <c r="N11" s="14">
        <f t="shared" si="0"/>
        <v>40000</v>
      </c>
      <c r="O11" s="14" t="s">
        <v>123</v>
      </c>
      <c r="P11" s="18"/>
    </row>
    <row r="12" spans="1:16" s="3" customFormat="1" ht="30" customHeight="1" x14ac:dyDescent="0.25">
      <c r="A12" s="11">
        <v>17</v>
      </c>
      <c r="B12" s="12" t="s">
        <v>130</v>
      </c>
      <c r="C12" s="12" t="s">
        <v>130</v>
      </c>
      <c r="D12" s="13" t="s">
        <v>131</v>
      </c>
      <c r="E12" s="12"/>
      <c r="F12" s="14" t="s">
        <v>44</v>
      </c>
      <c r="G12" s="12"/>
      <c r="H12" s="15" t="s">
        <v>121</v>
      </c>
      <c r="I12" s="16" t="s">
        <v>122</v>
      </c>
      <c r="J12" s="16"/>
      <c r="K12" s="17" t="s">
        <v>47</v>
      </c>
      <c r="L12" s="17"/>
      <c r="M12" s="14">
        <v>1</v>
      </c>
      <c r="N12" s="14">
        <f t="shared" si="0"/>
        <v>40000</v>
      </c>
      <c r="O12" s="14" t="s">
        <v>123</v>
      </c>
      <c r="P12" s="18"/>
    </row>
    <row r="13" spans="1:16" s="3" customFormat="1" ht="30" customHeight="1" x14ac:dyDescent="0.25">
      <c r="A13" s="11">
        <v>16</v>
      </c>
      <c r="B13" s="12" t="s">
        <v>132</v>
      </c>
      <c r="C13" s="12" t="s">
        <v>132</v>
      </c>
      <c r="D13" s="13" t="s">
        <v>133</v>
      </c>
      <c r="E13" s="12"/>
      <c r="F13" s="14" t="s">
        <v>44</v>
      </c>
      <c r="G13" s="12"/>
      <c r="H13" s="15" t="s">
        <v>121</v>
      </c>
      <c r="I13" s="16" t="s">
        <v>122</v>
      </c>
      <c r="J13" s="16"/>
      <c r="K13" s="17" t="s">
        <v>47</v>
      </c>
      <c r="L13" s="17"/>
      <c r="M13" s="14">
        <v>1</v>
      </c>
      <c r="N13" s="14">
        <f t="shared" si="0"/>
        <v>40000</v>
      </c>
      <c r="O13" s="14" t="s">
        <v>123</v>
      </c>
      <c r="P13" s="18"/>
    </row>
    <row r="14" spans="1:16" s="3" customFormat="1" ht="30" customHeight="1" x14ac:dyDescent="0.25">
      <c r="A14" s="11">
        <f>ROW()-7</f>
        <v>7</v>
      </c>
      <c r="B14" s="12" t="s">
        <v>134</v>
      </c>
      <c r="C14" s="12" t="s">
        <v>134</v>
      </c>
      <c r="D14" s="13" t="s">
        <v>135</v>
      </c>
      <c r="E14" s="12"/>
      <c r="F14" s="14" t="s">
        <v>44</v>
      </c>
      <c r="G14" s="12"/>
      <c r="H14" s="16" t="s">
        <v>136</v>
      </c>
      <c r="I14" s="16" t="s">
        <v>137</v>
      </c>
      <c r="J14" s="16"/>
      <c r="K14" s="17" t="s">
        <v>47</v>
      </c>
      <c r="L14" s="17"/>
      <c r="M14" s="14">
        <v>1</v>
      </c>
      <c r="N14" s="14">
        <f t="shared" si="0"/>
        <v>40000</v>
      </c>
      <c r="O14" s="14" t="s">
        <v>123</v>
      </c>
      <c r="P14" s="18"/>
    </row>
    <row r="15" spans="1:16" s="3" customFormat="1" ht="30" customHeight="1" x14ac:dyDescent="0.25">
      <c r="A15" s="11">
        <f>ROW()-7</f>
        <v>8</v>
      </c>
      <c r="B15" s="12" t="s">
        <v>138</v>
      </c>
      <c r="C15" s="12" t="s">
        <v>138</v>
      </c>
      <c r="D15" s="13" t="s">
        <v>139</v>
      </c>
      <c r="E15" s="12"/>
      <c r="F15" s="14" t="s">
        <v>44</v>
      </c>
      <c r="G15" s="12"/>
      <c r="H15" s="16" t="s">
        <v>136</v>
      </c>
      <c r="I15" s="16" t="s">
        <v>137</v>
      </c>
      <c r="J15" s="16"/>
      <c r="K15" s="17" t="s">
        <v>47</v>
      </c>
      <c r="L15" s="17"/>
      <c r="M15" s="14">
        <v>1</v>
      </c>
      <c r="N15" s="14">
        <f t="shared" si="0"/>
        <v>40000</v>
      </c>
      <c r="O15" s="14" t="s">
        <v>123</v>
      </c>
      <c r="P15" s="18"/>
    </row>
    <row r="16" spans="1:16" s="3" customFormat="1" ht="30" customHeight="1" x14ac:dyDescent="0.25">
      <c r="A16" s="11">
        <v>15</v>
      </c>
      <c r="B16" s="12" t="s">
        <v>140</v>
      </c>
      <c r="C16" s="12" t="s">
        <v>140</v>
      </c>
      <c r="D16" s="13" t="s">
        <v>141</v>
      </c>
      <c r="E16" s="12"/>
      <c r="F16" s="14" t="s">
        <v>44</v>
      </c>
      <c r="G16" s="12"/>
      <c r="H16" s="16" t="s">
        <v>136</v>
      </c>
      <c r="I16" s="16" t="s">
        <v>137</v>
      </c>
      <c r="J16" s="16"/>
      <c r="K16" s="17" t="s">
        <v>47</v>
      </c>
      <c r="L16" s="17"/>
      <c r="M16" s="14">
        <v>1</v>
      </c>
      <c r="N16" s="14">
        <f t="shared" si="0"/>
        <v>40000</v>
      </c>
      <c r="O16" s="14" t="s">
        <v>123</v>
      </c>
      <c r="P16" s="18"/>
    </row>
    <row r="17" spans="1:16" s="3" customFormat="1" ht="30" customHeight="1" x14ac:dyDescent="0.25">
      <c r="A17" s="11">
        <f t="shared" ref="A17:A23" si="1">ROW()-7</f>
        <v>10</v>
      </c>
      <c r="B17" s="12" t="s">
        <v>142</v>
      </c>
      <c r="C17" s="12" t="s">
        <v>142</v>
      </c>
      <c r="D17" s="13" t="s">
        <v>143</v>
      </c>
      <c r="E17" s="12"/>
      <c r="F17" s="14" t="s">
        <v>44</v>
      </c>
      <c r="G17" s="12"/>
      <c r="H17" s="15" t="s">
        <v>45</v>
      </c>
      <c r="I17" s="16" t="s">
        <v>144</v>
      </c>
      <c r="J17" s="16"/>
      <c r="K17" s="17" t="s">
        <v>47</v>
      </c>
      <c r="L17" s="17"/>
      <c r="M17" s="14">
        <v>1</v>
      </c>
      <c r="N17" s="14">
        <f t="shared" ref="N17:N27" si="2">M17*40000</f>
        <v>40000</v>
      </c>
      <c r="O17" s="14" t="s">
        <v>145</v>
      </c>
      <c r="P17" s="18"/>
    </row>
    <row r="18" spans="1:16" s="3" customFormat="1" ht="30" customHeight="1" x14ac:dyDescent="0.25">
      <c r="A18" s="11">
        <f t="shared" si="1"/>
        <v>11</v>
      </c>
      <c r="B18" s="12" t="s">
        <v>146</v>
      </c>
      <c r="C18" s="12" t="s">
        <v>146</v>
      </c>
      <c r="D18" s="13" t="s">
        <v>147</v>
      </c>
      <c r="E18" s="12"/>
      <c r="F18" s="14" t="s">
        <v>44</v>
      </c>
      <c r="G18" s="12"/>
      <c r="H18" s="15" t="s">
        <v>62</v>
      </c>
      <c r="I18" s="16" t="s">
        <v>148</v>
      </c>
      <c r="J18" s="16"/>
      <c r="K18" s="17" t="s">
        <v>47</v>
      </c>
      <c r="L18" s="17"/>
      <c r="M18" s="14">
        <v>1</v>
      </c>
      <c r="N18" s="14">
        <f t="shared" si="2"/>
        <v>40000</v>
      </c>
      <c r="O18" s="14" t="s">
        <v>145</v>
      </c>
      <c r="P18" s="18"/>
    </row>
    <row r="19" spans="1:16" s="3" customFormat="1" ht="30" customHeight="1" x14ac:dyDescent="0.25">
      <c r="A19" s="11">
        <f t="shared" si="1"/>
        <v>12</v>
      </c>
      <c r="B19" s="12" t="s">
        <v>149</v>
      </c>
      <c r="C19" s="12" t="s">
        <v>149</v>
      </c>
      <c r="D19" s="13" t="s">
        <v>150</v>
      </c>
      <c r="E19" s="12"/>
      <c r="F19" s="14" t="s">
        <v>44</v>
      </c>
      <c r="G19" s="12"/>
      <c r="H19" s="15" t="s">
        <v>151</v>
      </c>
      <c r="I19" s="16" t="s">
        <v>152</v>
      </c>
      <c r="J19" s="16" t="s">
        <v>98</v>
      </c>
      <c r="K19" s="17" t="s">
        <v>47</v>
      </c>
      <c r="L19" s="17"/>
      <c r="M19" s="14">
        <v>1</v>
      </c>
      <c r="N19" s="14">
        <f t="shared" si="2"/>
        <v>40000</v>
      </c>
      <c r="O19" s="14" t="s">
        <v>145</v>
      </c>
      <c r="P19" s="18"/>
    </row>
    <row r="20" spans="1:16" s="3" customFormat="1" ht="30" customHeight="1" x14ac:dyDescent="0.25">
      <c r="A20" s="11">
        <f t="shared" si="1"/>
        <v>13</v>
      </c>
      <c r="B20" s="12" t="s">
        <v>153</v>
      </c>
      <c r="C20" s="12" t="s">
        <v>153</v>
      </c>
      <c r="D20" s="13" t="s">
        <v>154</v>
      </c>
      <c r="E20" s="12"/>
      <c r="F20" s="14" t="s">
        <v>44</v>
      </c>
      <c r="G20" s="12"/>
      <c r="H20" s="15" t="s">
        <v>151</v>
      </c>
      <c r="I20" s="16" t="s">
        <v>152</v>
      </c>
      <c r="J20" s="16" t="s">
        <v>98</v>
      </c>
      <c r="K20" s="17" t="s">
        <v>47</v>
      </c>
      <c r="L20" s="17"/>
      <c r="M20" s="14">
        <v>1</v>
      </c>
      <c r="N20" s="14">
        <f t="shared" si="2"/>
        <v>40000</v>
      </c>
      <c r="O20" s="14" t="s">
        <v>145</v>
      </c>
      <c r="P20" s="18"/>
    </row>
    <row r="21" spans="1:16" s="3" customFormat="1" ht="30" customHeight="1" x14ac:dyDescent="0.25">
      <c r="A21" s="11">
        <f t="shared" si="1"/>
        <v>14</v>
      </c>
      <c r="B21" s="12" t="s">
        <v>155</v>
      </c>
      <c r="C21" s="12" t="s">
        <v>155</v>
      </c>
      <c r="D21" s="13" t="s">
        <v>156</v>
      </c>
      <c r="E21" s="12"/>
      <c r="F21" s="14" t="s">
        <v>44</v>
      </c>
      <c r="G21" s="12"/>
      <c r="H21" s="15" t="s">
        <v>157</v>
      </c>
      <c r="I21" s="16" t="s">
        <v>122</v>
      </c>
      <c r="J21" s="16"/>
      <c r="K21" s="17" t="s">
        <v>47</v>
      </c>
      <c r="L21" s="17"/>
      <c r="M21" s="14">
        <v>1</v>
      </c>
      <c r="N21" s="14">
        <f t="shared" si="2"/>
        <v>40000</v>
      </c>
      <c r="O21" s="14" t="s">
        <v>145</v>
      </c>
      <c r="P21" s="18"/>
    </row>
    <row r="22" spans="1:16" s="3" customFormat="1" ht="30" customHeight="1" x14ac:dyDescent="0.25">
      <c r="A22" s="11">
        <f t="shared" si="1"/>
        <v>15</v>
      </c>
      <c r="B22" s="12" t="s">
        <v>158</v>
      </c>
      <c r="C22" s="12" t="s">
        <v>158</v>
      </c>
      <c r="D22" s="13" t="s">
        <v>159</v>
      </c>
      <c r="E22" s="12"/>
      <c r="F22" s="14" t="s">
        <v>44</v>
      </c>
      <c r="G22" s="12"/>
      <c r="H22" s="15" t="s">
        <v>151</v>
      </c>
      <c r="I22" s="16" t="s">
        <v>152</v>
      </c>
      <c r="J22" s="16"/>
      <c r="K22" s="17" t="s">
        <v>47</v>
      </c>
      <c r="L22" s="17"/>
      <c r="M22" s="14">
        <v>2</v>
      </c>
      <c r="N22" s="14">
        <f t="shared" si="2"/>
        <v>80000</v>
      </c>
      <c r="O22" s="14" t="s">
        <v>145</v>
      </c>
      <c r="P22" s="18"/>
    </row>
    <row r="23" spans="1:16" s="3" customFormat="1" ht="30" customHeight="1" x14ac:dyDescent="0.25">
      <c r="A23" s="11">
        <f t="shared" si="1"/>
        <v>16</v>
      </c>
      <c r="B23" s="12" t="s">
        <v>160</v>
      </c>
      <c r="C23" s="12" t="s">
        <v>160</v>
      </c>
      <c r="D23" s="13" t="s">
        <v>161</v>
      </c>
      <c r="E23" s="12"/>
      <c r="F23" s="14" t="s">
        <v>44</v>
      </c>
      <c r="G23" s="12"/>
      <c r="H23" s="15" t="s">
        <v>45</v>
      </c>
      <c r="I23" s="16" t="s">
        <v>162</v>
      </c>
      <c r="J23" s="16"/>
      <c r="K23" s="17" t="s">
        <v>47</v>
      </c>
      <c r="L23" s="17"/>
      <c r="M23" s="14">
        <v>1</v>
      </c>
      <c r="N23" s="14">
        <f t="shared" si="2"/>
        <v>40000</v>
      </c>
      <c r="O23" s="14" t="s">
        <v>145</v>
      </c>
      <c r="P23" s="18"/>
    </row>
    <row r="24" spans="1:16" s="3" customFormat="1" ht="30" customHeight="1" x14ac:dyDescent="0.25">
      <c r="A24" s="11">
        <v>13</v>
      </c>
      <c r="B24" s="12" t="s">
        <v>163</v>
      </c>
      <c r="C24" s="12" t="s">
        <v>163</v>
      </c>
      <c r="D24" s="13" t="s">
        <v>164</v>
      </c>
      <c r="E24" s="12"/>
      <c r="F24" s="14" t="s">
        <v>44</v>
      </c>
      <c r="G24" s="12"/>
      <c r="H24" s="15" t="s">
        <v>45</v>
      </c>
      <c r="I24" s="16" t="s">
        <v>162</v>
      </c>
      <c r="J24" s="16"/>
      <c r="K24" s="17" t="s">
        <v>47</v>
      </c>
      <c r="L24" s="17"/>
      <c r="M24" s="14">
        <v>1</v>
      </c>
      <c r="N24" s="14">
        <f t="shared" si="2"/>
        <v>40000</v>
      </c>
      <c r="O24" s="14" t="s">
        <v>145</v>
      </c>
      <c r="P24" s="18"/>
    </row>
    <row r="25" spans="1:16" s="3" customFormat="1" ht="30" customHeight="1" x14ac:dyDescent="0.25">
      <c r="A25" s="11">
        <v>18</v>
      </c>
      <c r="B25" s="12" t="s">
        <v>165</v>
      </c>
      <c r="C25" s="12" t="s">
        <v>165</v>
      </c>
      <c r="D25" s="13" t="s">
        <v>166</v>
      </c>
      <c r="E25" s="12"/>
      <c r="F25" s="14" t="s">
        <v>44</v>
      </c>
      <c r="G25" s="12"/>
      <c r="H25" s="15" t="s">
        <v>167</v>
      </c>
      <c r="I25" s="16" t="s">
        <v>122</v>
      </c>
      <c r="J25" s="16"/>
      <c r="K25" s="17" t="s">
        <v>47</v>
      </c>
      <c r="L25" s="17"/>
      <c r="M25" s="14">
        <v>1</v>
      </c>
      <c r="N25" s="14">
        <f t="shared" si="2"/>
        <v>40000</v>
      </c>
      <c r="O25" s="14" t="s">
        <v>145</v>
      </c>
      <c r="P25" s="18"/>
    </row>
    <row r="26" spans="1:16" s="3" customFormat="1" ht="30" customHeight="1" x14ac:dyDescent="0.25">
      <c r="A26" s="11">
        <v>19</v>
      </c>
      <c r="B26" s="12" t="s">
        <v>168</v>
      </c>
      <c r="C26" s="12" t="s">
        <v>168</v>
      </c>
      <c r="D26" s="13" t="s">
        <v>169</v>
      </c>
      <c r="E26" s="12"/>
      <c r="F26" s="14" t="s">
        <v>44</v>
      </c>
      <c r="G26" s="12"/>
      <c r="H26" s="15" t="s">
        <v>151</v>
      </c>
      <c r="I26" s="16" t="s">
        <v>170</v>
      </c>
      <c r="J26" s="16"/>
      <c r="K26" s="17" t="s">
        <v>47</v>
      </c>
      <c r="L26" s="17"/>
      <c r="M26" s="14">
        <v>1</v>
      </c>
      <c r="N26" s="14">
        <f t="shared" si="2"/>
        <v>40000</v>
      </c>
      <c r="O26" s="14" t="s">
        <v>145</v>
      </c>
      <c r="P26" s="18"/>
    </row>
    <row r="27" spans="1:16" s="3" customFormat="1" ht="30" customHeight="1" x14ac:dyDescent="0.25">
      <c r="A27" s="11">
        <v>20</v>
      </c>
      <c r="B27" s="12" t="s">
        <v>171</v>
      </c>
      <c r="C27" s="12" t="s">
        <v>171</v>
      </c>
      <c r="D27" s="13" t="s">
        <v>172</v>
      </c>
      <c r="E27" s="12"/>
      <c r="F27" s="14" t="s">
        <v>44</v>
      </c>
      <c r="G27" s="12"/>
      <c r="H27" s="15" t="s">
        <v>151</v>
      </c>
      <c r="I27" s="16" t="s">
        <v>173</v>
      </c>
      <c r="J27" s="16"/>
      <c r="K27" s="17" t="s">
        <v>47</v>
      </c>
      <c r="L27" s="17"/>
      <c r="M27" s="14">
        <v>1</v>
      </c>
      <c r="N27" s="14">
        <f t="shared" si="2"/>
        <v>40000</v>
      </c>
      <c r="O27" s="14" t="s">
        <v>145</v>
      </c>
      <c r="P27" s="18"/>
    </row>
    <row r="28" spans="1:16" s="3" customFormat="1" ht="30" customHeight="1" x14ac:dyDescent="0.25">
      <c r="A28" s="11">
        <v>21</v>
      </c>
      <c r="B28" s="12" t="s">
        <v>174</v>
      </c>
      <c r="C28" s="12" t="s">
        <v>174</v>
      </c>
      <c r="D28" s="13" t="s">
        <v>175</v>
      </c>
      <c r="E28" s="12"/>
      <c r="F28" s="14" t="s">
        <v>44</v>
      </c>
      <c r="G28" s="12"/>
      <c r="H28" s="15" t="s">
        <v>167</v>
      </c>
      <c r="I28" s="16" t="s">
        <v>122</v>
      </c>
      <c r="J28" s="16"/>
      <c r="K28" s="17" t="s">
        <v>47</v>
      </c>
      <c r="L28" s="17"/>
      <c r="M28" s="14">
        <v>1</v>
      </c>
      <c r="N28" s="14">
        <f t="shared" ref="N28:N33" si="3">M28*40000</f>
        <v>40000</v>
      </c>
      <c r="O28" s="14" t="s">
        <v>145</v>
      </c>
      <c r="P28" s="18"/>
    </row>
    <row r="29" spans="1:16" s="3" customFormat="1" ht="30" customHeight="1" x14ac:dyDescent="0.25">
      <c r="A29" s="11">
        <v>22</v>
      </c>
      <c r="B29" s="12" t="s">
        <v>176</v>
      </c>
      <c r="C29" s="12" t="s">
        <v>176</v>
      </c>
      <c r="D29" s="13" t="s">
        <v>177</v>
      </c>
      <c r="E29" s="12"/>
      <c r="F29" s="14" t="s">
        <v>44</v>
      </c>
      <c r="G29" s="12"/>
      <c r="H29" s="15" t="s">
        <v>45</v>
      </c>
      <c r="I29" s="16" t="s">
        <v>178</v>
      </c>
      <c r="J29" s="16"/>
      <c r="K29" s="17" t="s">
        <v>47</v>
      </c>
      <c r="L29" s="17"/>
      <c r="M29" s="14">
        <v>2</v>
      </c>
      <c r="N29" s="14">
        <f t="shared" si="3"/>
        <v>80000</v>
      </c>
      <c r="O29" s="14" t="s">
        <v>145</v>
      </c>
      <c r="P29" s="18"/>
    </row>
    <row r="30" spans="1:16" s="3" customFormat="1" ht="30" customHeight="1" x14ac:dyDescent="0.25">
      <c r="A30" s="11">
        <v>23</v>
      </c>
      <c r="B30" s="12" t="s">
        <v>179</v>
      </c>
      <c r="C30" s="12" t="s">
        <v>179</v>
      </c>
      <c r="D30" s="13" t="s">
        <v>180</v>
      </c>
      <c r="E30" s="12"/>
      <c r="F30" s="14" t="s">
        <v>44</v>
      </c>
      <c r="G30" s="12"/>
      <c r="H30" s="15" t="s">
        <v>151</v>
      </c>
      <c r="I30" s="16" t="s">
        <v>181</v>
      </c>
      <c r="J30" s="16"/>
      <c r="K30" s="17" t="s">
        <v>47</v>
      </c>
      <c r="L30" s="17"/>
      <c r="M30" s="14">
        <v>1</v>
      </c>
      <c r="N30" s="14">
        <f t="shared" si="3"/>
        <v>40000</v>
      </c>
      <c r="O30" s="14" t="s">
        <v>145</v>
      </c>
      <c r="P30" s="18"/>
    </row>
    <row r="31" spans="1:16" s="3" customFormat="1" ht="30" customHeight="1" x14ac:dyDescent="0.25">
      <c r="A31" s="11">
        <v>24</v>
      </c>
      <c r="B31" s="12" t="s">
        <v>182</v>
      </c>
      <c r="C31" s="12" t="s">
        <v>182</v>
      </c>
      <c r="D31" s="13" t="s">
        <v>183</v>
      </c>
      <c r="E31" s="12"/>
      <c r="F31" s="14" t="s">
        <v>44</v>
      </c>
      <c r="G31" s="12"/>
      <c r="H31" s="15" t="s">
        <v>45</v>
      </c>
      <c r="I31" s="16" t="s">
        <v>184</v>
      </c>
      <c r="J31" s="16"/>
      <c r="K31" s="17" t="s">
        <v>47</v>
      </c>
      <c r="L31" s="17"/>
      <c r="M31" s="14">
        <v>1</v>
      </c>
      <c r="N31" s="14">
        <f t="shared" si="3"/>
        <v>40000</v>
      </c>
      <c r="O31" s="14" t="s">
        <v>145</v>
      </c>
      <c r="P31" s="18"/>
    </row>
    <row r="32" spans="1:16" s="3" customFormat="1" ht="30" customHeight="1" x14ac:dyDescent="0.25">
      <c r="A32" s="11">
        <v>25</v>
      </c>
      <c r="B32" s="12" t="s">
        <v>185</v>
      </c>
      <c r="C32" s="12" t="s">
        <v>185</v>
      </c>
      <c r="D32" s="13" t="s">
        <v>186</v>
      </c>
      <c r="E32" s="12"/>
      <c r="F32" s="14" t="s">
        <v>44</v>
      </c>
      <c r="G32" s="12"/>
      <c r="H32" s="15" t="s">
        <v>167</v>
      </c>
      <c r="I32" s="16" t="s">
        <v>122</v>
      </c>
      <c r="J32" s="16"/>
      <c r="K32" s="17" t="s">
        <v>47</v>
      </c>
      <c r="L32" s="17"/>
      <c r="M32" s="14">
        <v>2</v>
      </c>
      <c r="N32" s="14">
        <f t="shared" si="3"/>
        <v>80000</v>
      </c>
      <c r="O32" s="14" t="s">
        <v>145</v>
      </c>
      <c r="P32" s="18"/>
    </row>
    <row r="33" spans="1:16" s="3" customFormat="1" ht="30" customHeight="1" x14ac:dyDescent="0.25">
      <c r="A33" s="11">
        <v>26</v>
      </c>
      <c r="B33" s="12" t="s">
        <v>187</v>
      </c>
      <c r="C33" s="12" t="s">
        <v>187</v>
      </c>
      <c r="D33" s="13" t="s">
        <v>188</v>
      </c>
      <c r="E33" s="12"/>
      <c r="F33" s="14" t="s">
        <v>44</v>
      </c>
      <c r="G33" s="12"/>
      <c r="H33" s="15" t="s">
        <v>151</v>
      </c>
      <c r="I33" s="16" t="s">
        <v>189</v>
      </c>
      <c r="J33" s="16"/>
      <c r="K33" s="17" t="s">
        <v>47</v>
      </c>
      <c r="L33" s="17"/>
      <c r="M33" s="14">
        <v>1</v>
      </c>
      <c r="N33" s="14">
        <f t="shared" si="3"/>
        <v>40000</v>
      </c>
      <c r="O33" s="14" t="s">
        <v>145</v>
      </c>
      <c r="P33" s="18"/>
    </row>
    <row r="34" spans="1:16" s="3" customFormat="1" ht="30" customHeight="1" x14ac:dyDescent="0.25">
      <c r="A34" s="11">
        <f>ROW()-7</f>
        <v>27</v>
      </c>
      <c r="B34" s="12"/>
      <c r="C34" s="12"/>
      <c r="D34" s="13"/>
      <c r="E34" s="12"/>
      <c r="F34" s="14"/>
      <c r="G34" s="12"/>
      <c r="H34" s="15"/>
      <c r="I34" s="16"/>
      <c r="J34" s="16"/>
      <c r="K34" s="17"/>
      <c r="L34" s="17"/>
      <c r="M34" s="14"/>
      <c r="N34" s="14"/>
      <c r="O34" s="14"/>
      <c r="P34" s="18"/>
    </row>
  </sheetData>
  <autoFilter ref="A7:P34" xr:uid="{00000000-0009-0000-0000-000003000000}"/>
  <mergeCells count="29">
    <mergeCell ref="P6:P7"/>
    <mergeCell ref="C1:K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L4:M4"/>
    <mergeCell ref="N4:P4"/>
    <mergeCell ref="A5:E5"/>
    <mergeCell ref="F5:K5"/>
    <mergeCell ref="A6:A7"/>
    <mergeCell ref="B6:B7"/>
    <mergeCell ref="C6:C7"/>
    <mergeCell ref="D6:D7"/>
    <mergeCell ref="E6:E7"/>
    <mergeCell ref="L5:M5"/>
    <mergeCell ref="N5:P5"/>
    <mergeCell ref="L1:M1"/>
    <mergeCell ref="N1:P1"/>
    <mergeCell ref="L2:M2"/>
    <mergeCell ref="N2:P2"/>
    <mergeCell ref="L3:M3"/>
    <mergeCell ref="N3:P3"/>
  </mergeCells>
  <phoneticPr fontId="28" type="noConversion"/>
  <printOptions horizontalCentered="1"/>
  <pageMargins left="0.31458333333333299" right="0.27500000000000002" top="0.59027777777777801" bottom="0.59027777777777801" header="0.31458333333333299" footer="0.31458333333333299"/>
  <pageSetup paperSize="9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零件类型!$A$1:$A$29</xm:f>
          </x14:formula1>
          <xm:sqref>H8 H9 H10 H11 H12 H13 H17 H18 H19 H20 H21 H22 H23 H24 H25 H26 H27 H28 H29 H30 H31 H32 H33 H34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9"/>
  <sheetViews>
    <sheetView topLeftCell="A3" workbookViewId="0">
      <selection activeCell="G21" sqref="G21"/>
    </sheetView>
  </sheetViews>
  <sheetFormatPr defaultColWidth="9" defaultRowHeight="14.4" x14ac:dyDescent="0.25"/>
  <sheetData>
    <row r="1" spans="1:1" x14ac:dyDescent="0.25">
      <c r="A1" s="1" t="s">
        <v>190</v>
      </c>
    </row>
    <row r="2" spans="1:1" x14ac:dyDescent="0.25">
      <c r="A2" s="1" t="s">
        <v>191</v>
      </c>
    </row>
    <row r="3" spans="1:1" x14ac:dyDescent="0.25">
      <c r="A3" s="1" t="s">
        <v>121</v>
      </c>
    </row>
    <row r="4" spans="1:1" x14ac:dyDescent="0.25">
      <c r="A4" s="1" t="s">
        <v>192</v>
      </c>
    </row>
    <row r="5" spans="1:1" x14ac:dyDescent="0.25">
      <c r="A5" s="1" t="s">
        <v>167</v>
      </c>
    </row>
    <row r="6" spans="1:1" x14ac:dyDescent="0.25">
      <c r="A6" s="1" t="s">
        <v>157</v>
      </c>
    </row>
    <row r="7" spans="1:1" x14ac:dyDescent="0.25">
      <c r="A7" s="1" t="s">
        <v>193</v>
      </c>
    </row>
    <row r="8" spans="1:1" x14ac:dyDescent="0.25">
      <c r="A8" s="1" t="s">
        <v>194</v>
      </c>
    </row>
    <row r="9" spans="1:1" x14ac:dyDescent="0.25">
      <c r="A9" s="1" t="s">
        <v>195</v>
      </c>
    </row>
    <row r="10" spans="1:1" x14ac:dyDescent="0.25">
      <c r="A10" s="1" t="s">
        <v>196</v>
      </c>
    </row>
    <row r="11" spans="1:1" x14ac:dyDescent="0.25">
      <c r="A11" s="1" t="s">
        <v>197</v>
      </c>
    </row>
    <row r="12" spans="1:1" x14ac:dyDescent="0.25">
      <c r="A12" s="1" t="s">
        <v>198</v>
      </c>
    </row>
    <row r="13" spans="1:1" x14ac:dyDescent="0.25">
      <c r="A13" s="1" t="s">
        <v>199</v>
      </c>
    </row>
    <row r="14" spans="1:1" x14ac:dyDescent="0.25">
      <c r="A14" s="1" t="s">
        <v>200</v>
      </c>
    </row>
    <row r="15" spans="1:1" x14ac:dyDescent="0.25">
      <c r="A15" s="1" t="s">
        <v>201</v>
      </c>
    </row>
    <row r="16" spans="1:1" x14ac:dyDescent="0.25">
      <c r="A16" s="1" t="s">
        <v>202</v>
      </c>
    </row>
    <row r="17" spans="1:1" x14ac:dyDescent="0.25">
      <c r="A17" s="1" t="s">
        <v>203</v>
      </c>
    </row>
    <row r="18" spans="1:1" x14ac:dyDescent="0.25">
      <c r="A18" s="1" t="s">
        <v>204</v>
      </c>
    </row>
    <row r="19" spans="1:1" x14ac:dyDescent="0.25">
      <c r="A19" s="1" t="s">
        <v>53</v>
      </c>
    </row>
    <row r="20" spans="1:1" x14ac:dyDescent="0.25">
      <c r="A20" s="1" t="s">
        <v>205</v>
      </c>
    </row>
    <row r="21" spans="1:1" x14ac:dyDescent="0.25">
      <c r="A21" s="1" t="s">
        <v>206</v>
      </c>
    </row>
    <row r="22" spans="1:1" x14ac:dyDescent="0.25">
      <c r="A22" s="1" t="s">
        <v>151</v>
      </c>
    </row>
    <row r="23" spans="1:1" x14ac:dyDescent="0.25">
      <c r="A23" s="1" t="s">
        <v>207</v>
      </c>
    </row>
    <row r="24" spans="1:1" x14ac:dyDescent="0.25">
      <c r="A24" s="1" t="s">
        <v>45</v>
      </c>
    </row>
    <row r="25" spans="1:1" x14ac:dyDescent="0.25">
      <c r="A25" s="1" t="s">
        <v>208</v>
      </c>
    </row>
    <row r="26" spans="1:1" x14ac:dyDescent="0.25">
      <c r="A26" s="1" t="s">
        <v>209</v>
      </c>
    </row>
    <row r="27" spans="1:1" x14ac:dyDescent="0.25">
      <c r="A27" s="1" t="s">
        <v>62</v>
      </c>
    </row>
    <row r="28" spans="1:1" x14ac:dyDescent="0.25">
      <c r="A28" s="1" t="s">
        <v>210</v>
      </c>
    </row>
    <row r="29" spans="1:1" x14ac:dyDescent="0.25">
      <c r="A29" s="1" t="s">
        <v>211</v>
      </c>
    </row>
  </sheetData>
  <phoneticPr fontId="28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封面 </vt:lpstr>
      <vt:lpstr>文件修改记录表</vt:lpstr>
      <vt:lpstr>外购件开发申请单</vt:lpstr>
      <vt:lpstr>河北-外购件申请单</vt:lpstr>
      <vt:lpstr>零件类型</vt:lpstr>
      <vt:lpstr>'河北-外购件申请单'!Print_Area</vt:lpstr>
      <vt:lpstr>外购件开发申请单!Print_Area</vt:lpstr>
      <vt:lpstr>'河北-外购件申请单'!Print_Titles</vt:lpstr>
      <vt:lpstr>外购件开发申请单!Print_Titles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吴英格</cp:lastModifiedBy>
  <cp:lastPrinted>2022-01-20T07:12:00Z</cp:lastPrinted>
  <dcterms:created xsi:type="dcterms:W3CDTF">2006-09-13T11:21:00Z</dcterms:created>
  <dcterms:modified xsi:type="dcterms:W3CDTF">2023-02-01T10:33:04Z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49A3BDC1D01F457CAA4FBD3010BB0A87</vt:lpwstr>
  </property>
</Properties>
</file>