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工艺\08-冲压\08-吉利G3座椅冲压\吉利G3项目-冲压件-开发申请资料-2023.02.13\"/>
    </mc:Choice>
  </mc:AlternateContent>
  <xr:revisionPtr revIDLastSave="0" documentId="13_ncr:1_{3CB597C8-6D1E-4029-B21C-4E6B4F2C5205}" xr6:coauthVersionLast="47" xr6:coauthVersionMax="47" xr10:uidLastSave="{00000000-0000-0000-0000-000000000000}"/>
  <bookViews>
    <workbookView xWindow="-110" yWindow="-110" windowWidth="19420" windowHeight="10420" tabRatio="567" firstSheet="1" activeTab="1" xr2:uid="{00000000-000D-0000-FFFF-FFFF00000000}"/>
  </bookViews>
  <sheets>
    <sheet name="KING" sheetId="45" state="veryHidden" r:id="rId1"/>
    <sheet name="冲压件-清单" sheetId="48" r:id="rId2"/>
  </sheets>
  <definedNames>
    <definedName name="_xlnm._FilterDatabase" localSheetId="1" hidden="1">'冲压件-清单'!$A$2:$AT$27</definedName>
  </definedNames>
  <calcPr calcId="181029"/>
</workbook>
</file>

<file path=xl/calcChain.xml><?xml version="1.0" encoding="utf-8"?>
<calcChain xmlns="http://schemas.openxmlformats.org/spreadsheetml/2006/main">
  <c r="AH12" i="48" l="1"/>
  <c r="AI12" i="48" s="1"/>
  <c r="A12" i="48"/>
  <c r="AH11" i="48"/>
  <c r="AI11" i="48" s="1"/>
  <c r="A11" i="48"/>
  <c r="A3" i="48"/>
  <c r="A4" i="48"/>
  <c r="A5" i="48"/>
  <c r="A6" i="48"/>
  <c r="A7" i="48"/>
  <c r="A8" i="48"/>
  <c r="A9" i="48"/>
  <c r="A10" i="48"/>
  <c r="A13" i="48"/>
  <c r="A14" i="48"/>
  <c r="A15" i="48"/>
  <c r="A16" i="48"/>
  <c r="A17" i="48"/>
  <c r="A18" i="48"/>
  <c r="A19" i="48"/>
  <c r="A20" i="48"/>
  <c r="A21" i="48"/>
  <c r="A22" i="48"/>
  <c r="A23" i="48"/>
  <c r="A24" i="48"/>
  <c r="A25" i="48"/>
  <c r="A26" i="48"/>
  <c r="AH26" i="48"/>
  <c r="AI26" i="48" s="1"/>
  <c r="AH25" i="48"/>
  <c r="AI25" i="48" s="1"/>
  <c r="AH24" i="48"/>
  <c r="AI24" i="48" s="1"/>
  <c r="AH23" i="48"/>
  <c r="AI23" i="48" s="1"/>
  <c r="AH22" i="48"/>
  <c r="AI22" i="48" s="1"/>
  <c r="AH21" i="48" l="1"/>
  <c r="AI21" i="48" s="1"/>
  <c r="AH20" i="48"/>
  <c r="AI20" i="48" s="1"/>
  <c r="AH19" i="48"/>
  <c r="AI19" i="48" s="1"/>
  <c r="AH18" i="48"/>
  <c r="AI18" i="48" s="1"/>
  <c r="AH17" i="48"/>
  <c r="AI17" i="48" s="1"/>
  <c r="AH16" i="48"/>
  <c r="AI16" i="48" s="1"/>
  <c r="AH15" i="48"/>
  <c r="AI15" i="48" s="1"/>
  <c r="AH14" i="48"/>
  <c r="AI14" i="48" s="1"/>
  <c r="AH13" i="48" l="1"/>
  <c r="AI13" i="48" s="1"/>
  <c r="AH10" i="48"/>
  <c r="AI10" i="48" s="1"/>
  <c r="AH9" i="48"/>
  <c r="AI9" i="48" s="1"/>
  <c r="AH8" i="48"/>
  <c r="AI8" i="48" s="1"/>
  <c r="AH7" i="48"/>
  <c r="AI7" i="48" s="1"/>
  <c r="AH6" i="48"/>
  <c r="AI6" i="48" s="1"/>
  <c r="AH5" i="48"/>
  <c r="AI5" i="48" s="1"/>
  <c r="AH4" i="48" l="1"/>
  <c r="AI4" i="48" s="1"/>
  <c r="AH3" i="48"/>
  <c r="AI3" i="48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Y1" authorId="0" shapeId="0" xr:uid="{00000000-0006-0000-0300-000001000000}">
      <text>
        <r>
          <rPr>
            <b/>
            <sz val="9"/>
            <rFont val="宋体"/>
            <family val="3"/>
            <charset val="134"/>
          </rPr>
          <t>付园 用户:
5号锌合金（压铸锌合金）6.75g/cm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AB1" authorId="0" shapeId="0" xr:uid="{00000000-0006-0000-0300-000002000000}">
      <text>
        <r>
          <rPr>
            <b/>
            <sz val="9"/>
            <rFont val="宋体"/>
            <family val="3"/>
            <charset val="134"/>
          </rPr>
          <t>付园用户:碳素钢、圆管密度：7860kg/m³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AC1" authorId="0" shapeId="0" xr:uid="{00000000-0006-0000-0300-000003000000}">
      <text>
        <r>
          <rPr>
            <b/>
            <sz val="9"/>
            <rFont val="宋体"/>
            <family val="3"/>
            <charset val="134"/>
          </rPr>
          <t>付园用户:</t>
        </r>
        <r>
          <rPr>
            <sz val="9"/>
            <rFont val="宋体"/>
            <family val="3"/>
            <charset val="134"/>
          </rPr>
          <t xml:space="preserve">
镀彩锌盐雾试验96h以上比较合理。蓝白锌48h以上比较合理
QC/T 625-1999《汽车用涂层和化学处理层》</t>
        </r>
      </text>
    </comment>
  </commentList>
</comments>
</file>

<file path=xl/sharedStrings.xml><?xml version="1.0" encoding="utf-8"?>
<sst xmlns="http://schemas.openxmlformats.org/spreadsheetml/2006/main" count="423" uniqueCount="136">
  <si>
    <t>图示</t>
  </si>
  <si>
    <t>备注</t>
  </si>
  <si>
    <t>零件号</t>
  </si>
  <si>
    <t>序号</t>
  </si>
  <si>
    <t>Y</t>
  </si>
  <si>
    <t>N</t>
  </si>
  <si>
    <t>装配等级</t>
  </si>
  <si>
    <t>零件描述</t>
  </si>
  <si>
    <t>重要度</t>
  </si>
  <si>
    <t>单位</t>
  </si>
  <si>
    <t>数据版本</t>
  </si>
  <si>
    <t>是否申请新零件号</t>
  </si>
  <si>
    <r>
      <rPr>
        <sz val="10"/>
        <rFont val="宋体"/>
        <family val="3"/>
        <charset val="134"/>
      </rPr>
      <t>沿用件</t>
    </r>
    <r>
      <rPr>
        <sz val="10"/>
        <rFont val="Arial"/>
        <family val="2"/>
      </rPr>
      <t xml:space="preserve">            Y/N</t>
    </r>
  </si>
  <si>
    <r>
      <rPr>
        <sz val="10"/>
        <rFont val="宋体"/>
        <family val="3"/>
        <charset val="134"/>
      </rPr>
      <t>零件类别</t>
    </r>
  </si>
  <si>
    <t>材料</t>
  </si>
  <si>
    <t>材料标准</t>
  </si>
  <si>
    <t>轮廓尺寸
(长*宽*高)</t>
  </si>
  <si>
    <t>重量
（Kg）</t>
  </si>
  <si>
    <t>表面处理</t>
  </si>
  <si>
    <t>用量</t>
  </si>
  <si>
    <t>ea</t>
  </si>
  <si>
    <t>——</t>
  </si>
  <si>
    <t>电泳（ED)</t>
  </si>
  <si>
    <t>钣金件</t>
  </si>
  <si>
    <t>3.0-Q /BQB 301
SPFH590-Q /BQB 310</t>
  </si>
  <si>
    <t>B</t>
  </si>
  <si>
    <t>图纸号</t>
  </si>
  <si>
    <t>图纸版本</t>
  </si>
  <si>
    <t>A</t>
  </si>
  <si>
    <t xml:space="preserve">1.5-Q/BQB 301   SAPH440-Q/BQB310    </t>
  </si>
  <si>
    <t>C</t>
  </si>
  <si>
    <t>65.5*170*334</t>
  </si>
  <si>
    <t>1.5-Q /BQB 311
QStE420TM-Q /BQB 310</t>
  </si>
  <si>
    <t>零件名称</t>
    <phoneticPr fontId="17" type="noConversion"/>
  </si>
  <si>
    <t>A</t>
    <phoneticPr fontId="17" type="noConversion"/>
  </si>
  <si>
    <t>B</t>
    <phoneticPr fontId="17" type="noConversion"/>
  </si>
  <si>
    <t>B</t>
    <phoneticPr fontId="17" type="noConversion"/>
  </si>
  <si>
    <t>1.6-Q/BQB 301   SPFH590-Q/BQB310</t>
  </si>
  <si>
    <t>副司机安全带卷收器固定钣金</t>
    <phoneticPr fontId="17" type="noConversion"/>
  </si>
  <si>
    <t>副驾安全带高调机构固定板1</t>
    <phoneticPr fontId="17" type="noConversion"/>
  </si>
  <si>
    <t>副驾安全带高调机构固定板2</t>
    <phoneticPr fontId="17" type="noConversion"/>
  </si>
  <si>
    <t>G3副驾高配用</t>
    <phoneticPr fontId="17" type="noConversion"/>
  </si>
  <si>
    <t>G3座椅使用</t>
    <phoneticPr fontId="17" type="noConversion"/>
  </si>
  <si>
    <t>A</t>
    <phoneticPr fontId="17" type="noConversion"/>
  </si>
  <si>
    <t>后罩壳固定钣金</t>
    <phoneticPr fontId="17" type="noConversion"/>
  </si>
  <si>
    <t>左前脚架</t>
    <phoneticPr fontId="17" type="noConversion"/>
  </si>
  <si>
    <t>右前脚架</t>
    <phoneticPr fontId="17" type="noConversion"/>
  </si>
  <si>
    <t>标配底支架左边板</t>
    <phoneticPr fontId="17" type="noConversion"/>
  </si>
  <si>
    <t>后安装支架</t>
    <phoneticPr fontId="17" type="noConversion"/>
  </si>
  <si>
    <t>高配底支架左边板</t>
    <phoneticPr fontId="17" type="noConversion"/>
  </si>
  <si>
    <t>标配前支撑钣金</t>
    <phoneticPr fontId="17" type="noConversion"/>
  </si>
  <si>
    <t>标配后支撑钣金</t>
    <phoneticPr fontId="17" type="noConversion"/>
  </si>
  <si>
    <t>高配前支撑钣金</t>
    <phoneticPr fontId="17" type="noConversion"/>
  </si>
  <si>
    <t>高配后支撑钣金</t>
    <phoneticPr fontId="17" type="noConversion"/>
  </si>
  <si>
    <t>左框连接板</t>
    <phoneticPr fontId="17" type="noConversion"/>
  </si>
  <si>
    <t>右框连接板</t>
    <phoneticPr fontId="17" type="noConversion"/>
  </si>
  <si>
    <t>前连接框</t>
    <phoneticPr fontId="17" type="noConversion"/>
  </si>
  <si>
    <t>2-Q /BQB 311
QStE420TM-Q /BQB 310</t>
    <phoneticPr fontId="17" type="noConversion"/>
  </si>
  <si>
    <t>3-Q /BQB 311
QStE420TM-Q /BQB 310</t>
    <phoneticPr fontId="17" type="noConversion"/>
  </si>
  <si>
    <t>SHT0015257</t>
    <phoneticPr fontId="17" type="noConversion"/>
  </si>
  <si>
    <t>SHT0015275</t>
    <phoneticPr fontId="17" type="noConversion"/>
  </si>
  <si>
    <t>SHT0015286</t>
    <phoneticPr fontId="17" type="noConversion"/>
  </si>
  <si>
    <t>与SHT0015255共图</t>
    <phoneticPr fontId="17" type="noConversion"/>
  </si>
  <si>
    <t>工艺方式</t>
  </si>
  <si>
    <t>工艺规格</t>
  </si>
  <si>
    <t>工艺用量
（Kg）</t>
  </si>
  <si>
    <t>材料利用率</t>
  </si>
  <si>
    <t>焊接长度
（cm）</t>
  </si>
  <si>
    <r>
      <rPr>
        <sz val="10"/>
        <rFont val="宋体"/>
        <family val="3"/>
        <charset val="134"/>
        <scheme val="minor"/>
      </rPr>
      <t>涂装面积
（m</t>
    </r>
    <r>
      <rPr>
        <vertAlign val="superscript"/>
        <sz val="10"/>
        <rFont val="宋体"/>
        <family val="3"/>
        <charset val="134"/>
        <scheme val="minor"/>
      </rPr>
      <t>2</t>
    </r>
    <r>
      <rPr>
        <sz val="10"/>
        <rFont val="宋体"/>
        <family val="3"/>
        <charset val="134"/>
        <scheme val="minor"/>
      </rPr>
      <t>）</t>
    </r>
  </si>
  <si>
    <t>工时/h</t>
  </si>
  <si>
    <t>人数</t>
  </si>
  <si>
    <t>外购/自制</t>
  </si>
  <si>
    <t>长</t>
  </si>
  <si>
    <t>宽</t>
  </si>
  <si>
    <t>高</t>
  </si>
  <si>
    <t>冲压</t>
  </si>
  <si>
    <t>冲压</t>
    <phoneticPr fontId="17" type="noConversion"/>
  </si>
  <si>
    <t>72*173*330</t>
    <phoneticPr fontId="17" type="noConversion"/>
  </si>
  <si>
    <t>安全带卷收器固定钣金</t>
    <phoneticPr fontId="17" type="noConversion"/>
  </si>
  <si>
    <t>SHT0015265</t>
    <phoneticPr fontId="17" type="noConversion"/>
  </si>
  <si>
    <t>SHT0015268</t>
    <phoneticPr fontId="17" type="noConversion"/>
  </si>
  <si>
    <t>SHT0015269</t>
    <phoneticPr fontId="17" type="noConversion"/>
  </si>
  <si>
    <t>SHT0015272</t>
    <phoneticPr fontId="17" type="noConversion"/>
  </si>
  <si>
    <t>SHT0015274</t>
    <phoneticPr fontId="17" type="noConversion"/>
  </si>
  <si>
    <t>SHT0015278</t>
    <phoneticPr fontId="17" type="noConversion"/>
  </si>
  <si>
    <t>SHT0015279</t>
    <phoneticPr fontId="17" type="noConversion"/>
  </si>
  <si>
    <t>SHT0015281</t>
    <phoneticPr fontId="17" type="noConversion"/>
  </si>
  <si>
    <t>SHT0015280</t>
    <phoneticPr fontId="17" type="noConversion"/>
  </si>
  <si>
    <t>SHT0015284</t>
    <phoneticPr fontId="17" type="noConversion"/>
  </si>
  <si>
    <t>SHT0015288</t>
    <phoneticPr fontId="17" type="noConversion"/>
  </si>
  <si>
    <t>SHT0015290</t>
    <phoneticPr fontId="17" type="noConversion"/>
  </si>
  <si>
    <t>SHT0015320</t>
    <phoneticPr fontId="17" type="noConversion"/>
  </si>
  <si>
    <t>G3副司机座椅底支架上板</t>
    <phoneticPr fontId="17" type="noConversion"/>
  </si>
  <si>
    <t>SHT0015321</t>
    <phoneticPr fontId="17" type="noConversion"/>
  </si>
  <si>
    <t>G3副司机座椅底支架左下板</t>
    <phoneticPr fontId="17" type="noConversion"/>
  </si>
  <si>
    <t>SHT0015322</t>
    <phoneticPr fontId="17" type="noConversion"/>
  </si>
  <si>
    <t>G3副司机座椅底支架右下板</t>
    <phoneticPr fontId="17" type="noConversion"/>
  </si>
  <si>
    <t>SHT0015323</t>
    <phoneticPr fontId="17" type="noConversion"/>
  </si>
  <si>
    <t>G3副司机座椅底支架中间连接板</t>
    <phoneticPr fontId="17" type="noConversion"/>
  </si>
  <si>
    <t>SHT0015324</t>
    <phoneticPr fontId="17" type="noConversion"/>
  </si>
  <si>
    <t>G3副司机座椅底支架后连接钣金</t>
    <phoneticPr fontId="17" type="noConversion"/>
  </si>
  <si>
    <t>3.0-Q/BQB 301
SPFH590-Q/BQB 311</t>
    <phoneticPr fontId="18" type="noConversion"/>
  </si>
  <si>
    <t>2.5-Q/BQB 301
SPFH590-Q/BQB 311</t>
    <phoneticPr fontId="18" type="noConversion"/>
  </si>
  <si>
    <t>2.5-Q/BQB 301
QSTE420TM-Q/BQB 311</t>
    <phoneticPr fontId="18" type="noConversion"/>
  </si>
  <si>
    <t>SHT0015256</t>
    <phoneticPr fontId="17" type="noConversion"/>
  </si>
  <si>
    <t>2.0-Q/BQB 301
QSTE420TM-Q/BQB 311</t>
    <phoneticPr fontId="18" type="noConversion"/>
  </si>
  <si>
    <t>SPFH590
T=1.6</t>
    <phoneticPr fontId="17" type="noConversion"/>
  </si>
  <si>
    <t>SAPH440
T=1.5</t>
    <phoneticPr fontId="17" type="noConversion"/>
  </si>
  <si>
    <t>SPFH590
T=3.0</t>
    <phoneticPr fontId="17" type="noConversion"/>
  </si>
  <si>
    <t xml:space="preserve"> QStE420TM
T=2.0</t>
    <phoneticPr fontId="17" type="noConversion"/>
  </si>
  <si>
    <t xml:space="preserve"> QStE420TM
T=1.5</t>
    <phoneticPr fontId="17" type="noConversion"/>
  </si>
  <si>
    <t>SPFH590
T=2.5</t>
    <phoneticPr fontId="17" type="noConversion"/>
  </si>
  <si>
    <t>SHT0015438</t>
    <phoneticPr fontId="17" type="noConversion"/>
  </si>
  <si>
    <t>点焊螺母增强片</t>
    <phoneticPr fontId="17" type="noConversion"/>
  </si>
  <si>
    <t>高配底支架补强板</t>
    <phoneticPr fontId="17" type="noConversion"/>
  </si>
  <si>
    <t>SHT0015437</t>
    <phoneticPr fontId="17" type="noConversion"/>
  </si>
  <si>
    <t xml:space="preserve"> QStE420TM
T=2.5</t>
    <phoneticPr fontId="17" type="noConversion"/>
  </si>
  <si>
    <t>SHT0015282</t>
    <phoneticPr fontId="17" type="noConversion"/>
  </si>
  <si>
    <t>需要点焊4个M8的焊接螺母</t>
    <phoneticPr fontId="17" type="noConversion"/>
  </si>
  <si>
    <t>需要点焊1个M8的焊接螺母</t>
    <phoneticPr fontId="17" type="noConversion"/>
  </si>
  <si>
    <t>点焊螺母</t>
    <phoneticPr fontId="17" type="noConversion"/>
  </si>
  <si>
    <t>需要点焊1个7/16的焊接螺母</t>
    <phoneticPr fontId="17" type="noConversion"/>
  </si>
  <si>
    <t>需要点焊3个M8的焊接螺母</t>
    <phoneticPr fontId="17" type="noConversion"/>
  </si>
  <si>
    <t>需要点焊2个M8的焊接螺母</t>
    <phoneticPr fontId="17" type="noConversion"/>
  </si>
  <si>
    <t>需要点焊4个M8的焊接螺母和1个M6的焊接螺母</t>
    <phoneticPr fontId="17" type="noConversion"/>
  </si>
  <si>
    <t>外购</t>
    <phoneticPr fontId="17" type="noConversion"/>
  </si>
  <si>
    <t>河北物料库</t>
    <phoneticPr fontId="17" type="noConversion"/>
  </si>
  <si>
    <t>TST0001798</t>
    <phoneticPr fontId="17" type="noConversion"/>
  </si>
  <si>
    <t>TST0000061</t>
    <phoneticPr fontId="17" type="noConversion"/>
  </si>
  <si>
    <t>TST0001797</t>
    <phoneticPr fontId="17" type="noConversion"/>
  </si>
  <si>
    <t>TST0001803</t>
    <phoneticPr fontId="17" type="noConversion"/>
  </si>
  <si>
    <t>TST0001804</t>
    <phoneticPr fontId="17" type="noConversion"/>
  </si>
  <si>
    <t>TST0001799</t>
    <phoneticPr fontId="17" type="noConversion"/>
  </si>
  <si>
    <t>TST0000013</t>
    <phoneticPr fontId="17" type="noConversion"/>
  </si>
  <si>
    <t>通用件</t>
    <phoneticPr fontId="17" type="noConversion"/>
  </si>
  <si>
    <t>G3专用件</t>
    <phoneticPr fontId="1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</si>
</sst>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00_);[Red]\(0.0000\)"/>
    <numFmt numFmtId="177" formatCode="0.000_ "/>
    <numFmt numFmtId="178" formatCode="0.000_);[Red]\(0.000\)"/>
    <numFmt numFmtId="179" formatCode="0.0_);[Red]\(0.0\)"/>
    <numFmt numFmtId="180" formatCode="0.00_);[Red]\(0.00\)"/>
  </numFmts>
  <fonts count="24" x14ac:knownFonts="1">
    <font>
      <sz val="11"/>
      <color theme="1"/>
      <name val="宋体"/>
      <charset val="134"/>
      <scheme val="minor"/>
    </font>
    <font>
      <sz val="10"/>
      <name val="Arial"/>
      <family val="2"/>
    </font>
    <font>
      <sz val="10"/>
      <name val="宋体"/>
      <family val="3"/>
      <charset val="134"/>
    </font>
    <font>
      <sz val="10"/>
      <name val="宋体"/>
      <family val="3"/>
      <charset val="134"/>
      <scheme val="minor"/>
    </font>
    <font>
      <sz val="10"/>
      <color indexed="0"/>
      <name val="宋体"/>
      <family val="3"/>
      <charset val="134"/>
    </font>
    <font>
      <sz val="9"/>
      <name val="宋体"/>
      <family val="3"/>
      <charset val="134"/>
    </font>
    <font>
      <b/>
      <sz val="10"/>
      <name val="宋体"/>
      <family val="3"/>
      <charset val="134"/>
      <scheme val="major"/>
    </font>
    <font>
      <sz val="9"/>
      <name val="Arial"/>
      <family val="2"/>
    </font>
    <font>
      <sz val="10"/>
      <color theme="1"/>
      <name val="宋体"/>
      <family val="3"/>
      <charset val="134"/>
      <scheme val="minor"/>
    </font>
    <font>
      <b/>
      <sz val="10"/>
      <name val="Arial"/>
      <family val="2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新細明體"/>
      <family val="1"/>
    </font>
    <font>
      <sz val="11"/>
      <color theme="1"/>
      <name val="Tahoma"/>
      <family val="2"/>
    </font>
    <font>
      <sz val="12"/>
      <color indexed="0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10"/>
      <name val="宋体"/>
      <family val="3"/>
      <charset val="134"/>
      <scheme val="major"/>
    </font>
    <font>
      <sz val="11"/>
      <color rgb="FF9C0006"/>
      <name val="宋体"/>
      <family val="3"/>
      <charset val="134"/>
      <scheme val="minor"/>
    </font>
    <font>
      <sz val="11"/>
      <color rgb="FF006100"/>
      <name val="宋体"/>
      <family val="3"/>
      <charset val="134"/>
      <scheme val="minor"/>
    </font>
    <font>
      <sz val="14"/>
      <color rgb="FF000000"/>
      <name val="宋体"/>
      <family val="3"/>
      <charset val="134"/>
    </font>
    <font>
      <vertAlign val="superscript"/>
      <sz val="10"/>
      <name val="宋体"/>
      <family val="3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19">
    <xf numFmtId="0" fontId="0" fillId="0" borderId="0">
      <alignment vertical="center"/>
    </xf>
    <xf numFmtId="0" fontId="10" fillId="0" borderId="0"/>
    <xf numFmtId="0" fontId="11" fillId="0" borderId="0">
      <alignment vertical="center"/>
    </xf>
    <xf numFmtId="0" fontId="7" fillId="0" borderId="1" applyNumberForma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/>
    <xf numFmtId="0" fontId="10" fillId="0" borderId="0"/>
    <xf numFmtId="0" fontId="10" fillId="0" borderId="0"/>
    <xf numFmtId="0" fontId="9" fillId="0" borderId="0" applyNumberFormat="0" applyFill="0" applyBorder="0" applyAlignment="0" applyProtection="0">
      <alignment vertical="center"/>
    </xf>
    <xf numFmtId="0" fontId="10" fillId="0" borderId="0"/>
    <xf numFmtId="0" fontId="14" fillId="0" borderId="0" applyNumberFormat="0" applyBorder="0" applyProtection="0">
      <alignment vertical="center"/>
    </xf>
    <xf numFmtId="0" fontId="13" fillId="0" borderId="0"/>
    <xf numFmtId="0" fontId="15" fillId="2" borderId="4" applyNumberFormat="0" applyFont="0" applyAlignment="0" applyProtection="0">
      <alignment vertical="center"/>
    </xf>
    <xf numFmtId="0" fontId="11" fillId="0" borderId="0">
      <alignment vertical="center"/>
    </xf>
    <xf numFmtId="0" fontId="20" fillId="4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7" fillId="0" borderId="5" applyNumberFormat="0" applyFill="0" applyBorder="0" applyAlignment="0" applyProtection="0">
      <alignment vertical="center"/>
    </xf>
    <xf numFmtId="0" fontId="7" fillId="0" borderId="5" applyNumberFormat="0" applyFill="0" applyBorder="0" applyAlignment="0" applyProtection="0">
      <alignment vertical="center"/>
    </xf>
  </cellStyleXfs>
  <cellXfs count="73">
    <xf numFmtId="0" fontId="0" fillId="0" borderId="0" xfId="0">
      <alignment vertical="center"/>
    </xf>
    <xf numFmtId="0" fontId="1" fillId="0" borderId="0" xfId="3" applyFont="1" applyFill="1" applyBorder="1" applyAlignment="1" applyProtection="1">
      <alignment horizontal="center" vertical="center" wrapText="1"/>
      <protection locked="0"/>
    </xf>
    <xf numFmtId="0" fontId="3" fillId="0" borderId="5" xfId="3" applyNumberFormat="1" applyFont="1" applyFill="1" applyBorder="1" applyAlignment="1" applyProtection="1">
      <alignment horizontal="center" vertical="center" wrapText="1"/>
      <protection locked="0"/>
    </xf>
    <xf numFmtId="49" fontId="3" fillId="0" borderId="5" xfId="3" applyNumberFormat="1" applyFont="1" applyFill="1" applyBorder="1" applyAlignment="1" applyProtection="1">
      <alignment horizontal="center" vertical="center" wrapText="1"/>
      <protection locked="0"/>
    </xf>
    <xf numFmtId="178" fontId="8" fillId="0" borderId="5" xfId="3" applyNumberFormat="1" applyFont="1" applyFill="1" applyBorder="1" applyAlignment="1" applyProtection="1">
      <alignment horizontal="center" vertical="center" wrapText="1"/>
      <protection locked="0"/>
    </xf>
    <xf numFmtId="0" fontId="2" fillId="0" borderId="5" xfId="3" applyNumberFormat="1" applyFont="1" applyFill="1" applyBorder="1" applyAlignment="1" applyProtection="1">
      <alignment horizontal="center" vertical="center" wrapText="1"/>
      <protection locked="0"/>
    </xf>
    <xf numFmtId="0" fontId="3" fillId="0" borderId="5" xfId="3" applyFont="1" applyFill="1" applyBorder="1" applyAlignment="1" applyProtection="1">
      <alignment horizontal="center" vertical="center" wrapText="1" shrinkToFit="1"/>
      <protection locked="0"/>
    </xf>
    <xf numFmtId="49" fontId="2" fillId="0" borderId="5" xfId="3" applyNumberFormat="1" applyFont="1" applyFill="1" applyBorder="1" applyAlignment="1" applyProtection="1">
      <alignment horizontal="center" vertical="center" wrapText="1"/>
      <protection locked="0"/>
    </xf>
    <xf numFmtId="49" fontId="2" fillId="0" borderId="5" xfId="17" applyNumberFormat="1" applyFont="1" applyFill="1" applyBorder="1" applyAlignment="1" applyProtection="1">
      <alignment horizontal="center" vertical="center" wrapText="1"/>
      <protection locked="0"/>
    </xf>
    <xf numFmtId="49" fontId="3" fillId="0" borderId="5" xfId="17" applyNumberFormat="1" applyFont="1" applyFill="1" applyBorder="1" applyAlignment="1" applyProtection="1">
      <alignment horizontal="center" vertical="center" wrapText="1"/>
      <protection locked="0"/>
    </xf>
    <xf numFmtId="179" fontId="3" fillId="0" borderId="5" xfId="17" applyNumberFormat="1" applyFont="1" applyFill="1" applyBorder="1" applyAlignment="1" applyProtection="1">
      <alignment horizontal="center" vertical="center" wrapText="1"/>
      <protection locked="0"/>
    </xf>
    <xf numFmtId="176" fontId="3" fillId="0" borderId="5" xfId="17" applyNumberFormat="1" applyFont="1" applyFill="1" applyBorder="1" applyAlignment="1" applyProtection="1">
      <alignment horizontal="center" vertical="center" wrapText="1"/>
      <protection locked="0"/>
    </xf>
    <xf numFmtId="10" fontId="3" fillId="0" borderId="5" xfId="18" applyNumberFormat="1" applyFont="1" applyFill="1" applyBorder="1" applyAlignment="1" applyProtection="1">
      <alignment horizontal="center" vertical="center" wrapText="1"/>
      <protection locked="0"/>
    </xf>
    <xf numFmtId="0" fontId="3" fillId="0" borderId="5" xfId="17" applyNumberFormat="1" applyFont="1" applyFill="1" applyBorder="1" applyAlignment="1" applyProtection="1">
      <alignment horizontal="center" vertical="center" wrapText="1"/>
      <protection locked="0"/>
    </xf>
    <xf numFmtId="0" fontId="3" fillId="0" borderId="5" xfId="10" applyFont="1" applyBorder="1" applyAlignment="1" applyProtection="1">
      <alignment horizontal="center" vertical="center" wrapText="1"/>
      <protection locked="0"/>
    </xf>
    <xf numFmtId="0" fontId="1" fillId="0" borderId="0" xfId="10" applyFont="1" applyAlignment="1" applyProtection="1">
      <alignment horizontal="center" vertical="center" wrapText="1"/>
      <protection locked="0"/>
    </xf>
    <xf numFmtId="0" fontId="2" fillId="0" borderId="5" xfId="10" applyFont="1" applyBorder="1" applyAlignment="1" applyProtection="1">
      <alignment horizontal="center" vertical="center" wrapText="1"/>
      <protection locked="0"/>
    </xf>
    <xf numFmtId="49" fontId="2" fillId="0" borderId="5" xfId="10" applyNumberFormat="1" applyFont="1" applyBorder="1" applyAlignment="1" applyProtection="1">
      <alignment horizontal="center" vertical="center" wrapText="1"/>
      <protection locked="0"/>
    </xf>
    <xf numFmtId="0" fontId="2" fillId="0" borderId="5" xfId="10" applyFont="1" applyBorder="1" applyAlignment="1">
      <alignment horizontal="center" vertical="center" wrapText="1"/>
    </xf>
    <xf numFmtId="176" fontId="2" fillId="0" borderId="5" xfId="10" applyNumberFormat="1" applyFont="1" applyBorder="1" applyAlignment="1">
      <alignment horizontal="center" vertical="center" wrapText="1"/>
    </xf>
    <xf numFmtId="179" fontId="2" fillId="0" borderId="5" xfId="10" applyNumberFormat="1" applyFont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>
      <alignment horizontal="center" vertical="center" wrapText="1"/>
    </xf>
    <xf numFmtId="49" fontId="1" fillId="0" borderId="5" xfId="10" applyNumberFormat="1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>
      <alignment horizontal="center" vertical="center" wrapText="1"/>
    </xf>
    <xf numFmtId="0" fontId="3" fillId="0" borderId="5" xfId="5" applyFont="1" applyBorder="1" applyAlignment="1">
      <alignment horizontal="center" vertical="center" wrapText="1"/>
    </xf>
    <xf numFmtId="0" fontId="3" fillId="0" borderId="2" xfId="5" applyFont="1" applyBorder="1" applyAlignment="1">
      <alignment horizontal="center" vertical="center" wrapText="1"/>
    </xf>
    <xf numFmtId="0" fontId="2" fillId="0" borderId="5" xfId="11" applyFont="1" applyBorder="1" applyAlignment="1">
      <alignment horizontal="center" vertical="center"/>
    </xf>
    <xf numFmtId="176" fontId="2" fillId="0" borderId="5" xfId="0" applyNumberFormat="1" applyFont="1" applyBorder="1" applyAlignment="1">
      <alignment horizontal="center" vertical="center"/>
    </xf>
    <xf numFmtId="179" fontId="3" fillId="0" borderId="2" xfId="5" applyNumberFormat="1" applyFont="1" applyBorder="1" applyAlignment="1">
      <alignment horizontal="center" vertical="center" wrapText="1"/>
    </xf>
    <xf numFmtId="176" fontId="3" fillId="0" borderId="5" xfId="5" applyNumberFormat="1" applyFont="1" applyBorder="1" applyAlignment="1">
      <alignment horizontal="center" vertical="center"/>
    </xf>
    <xf numFmtId="10" fontId="3" fillId="0" borderId="5" xfId="17" applyNumberFormat="1" applyFont="1" applyFill="1" applyBorder="1" applyAlignment="1" applyProtection="1">
      <alignment horizontal="center" vertical="center" wrapText="1"/>
      <protection locked="0"/>
    </xf>
    <xf numFmtId="176" fontId="2" fillId="0" borderId="5" xfId="10" applyNumberFormat="1" applyFont="1" applyBorder="1" applyAlignment="1" applyProtection="1">
      <alignment horizontal="center" vertical="center" wrapText="1"/>
      <protection locked="0"/>
    </xf>
    <xf numFmtId="179" fontId="2" fillId="0" borderId="5" xfId="17" applyNumberFormat="1" applyFont="1" applyFill="1" applyBorder="1" applyAlignment="1" applyProtection="1">
      <alignment horizontal="center" vertical="center" wrapText="1"/>
      <protection locked="0"/>
    </xf>
    <xf numFmtId="0" fontId="19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78" fontId="3" fillId="0" borderId="5" xfId="17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10" applyFont="1" applyAlignment="1" applyProtection="1">
      <alignment horizontal="center" vertical="center" wrapText="1"/>
      <protection locked="0"/>
    </xf>
    <xf numFmtId="49" fontId="1" fillId="0" borderId="0" xfId="10" applyNumberFormat="1" applyFont="1" applyAlignment="1" applyProtection="1">
      <alignment horizontal="center" vertical="center" wrapText="1"/>
      <protection locked="0"/>
    </xf>
    <xf numFmtId="176" fontId="1" fillId="0" borderId="0" xfId="10" applyNumberFormat="1" applyFont="1" applyAlignment="1" applyProtection="1">
      <alignment horizontal="center" vertical="center" wrapText="1"/>
      <protection locked="0"/>
    </xf>
    <xf numFmtId="0" fontId="3" fillId="0" borderId="0" xfId="10" applyFont="1" applyAlignment="1" applyProtection="1">
      <alignment horizontal="center" vertical="center" wrapText="1"/>
      <protection locked="0"/>
    </xf>
    <xf numFmtId="0" fontId="22" fillId="0" borderId="5" xfId="0" applyFont="1" applyBorder="1" applyAlignment="1">
      <alignment horizontal="center" vertical="center" wrapText="1"/>
    </xf>
    <xf numFmtId="177" fontId="3" fillId="0" borderId="8" xfId="5" applyNumberFormat="1" applyFont="1" applyBorder="1" applyAlignment="1">
      <alignment horizontal="center" vertical="center" wrapText="1"/>
    </xf>
    <xf numFmtId="0" fontId="2" fillId="0" borderId="5" xfId="5" applyFont="1" applyBorder="1" applyAlignment="1">
      <alignment horizontal="center" vertical="center"/>
    </xf>
    <xf numFmtId="49" fontId="3" fillId="0" borderId="8" xfId="10" applyNumberFormat="1" applyFont="1" applyBorder="1" applyAlignment="1" applyProtection="1">
      <alignment horizontal="center" vertical="center" wrapText="1"/>
      <protection locked="0"/>
    </xf>
    <xf numFmtId="176" fontId="3" fillId="0" borderId="5" xfId="10" applyNumberFormat="1" applyFont="1" applyBorder="1" applyAlignment="1" applyProtection="1">
      <alignment horizontal="center" vertical="center" wrapText="1"/>
      <protection locked="0"/>
    </xf>
    <xf numFmtId="180" fontId="3" fillId="0" borderId="5" xfId="10" applyNumberFormat="1" applyFont="1" applyBorder="1" applyAlignment="1" applyProtection="1">
      <alignment horizontal="center" vertical="center" wrapText="1"/>
      <protection locked="0"/>
    </xf>
    <xf numFmtId="0" fontId="3" fillId="0" borderId="6" xfId="10" applyFont="1" applyBorder="1" applyAlignment="1" applyProtection="1">
      <alignment horizontal="center" vertical="center" wrapText="1"/>
      <protection locked="0"/>
    </xf>
    <xf numFmtId="0" fontId="17" fillId="0" borderId="5" xfId="10" applyFont="1" applyBorder="1" applyAlignment="1" applyProtection="1">
      <alignment horizontal="center" vertical="center" wrapText="1"/>
      <protection locked="0"/>
    </xf>
    <xf numFmtId="49" fontId="2" fillId="5" borderId="5" xfId="17" applyNumberFormat="1" applyFont="1" applyFill="1" applyBorder="1" applyAlignment="1" applyProtection="1">
      <alignment horizontal="center" vertical="center" wrapText="1"/>
      <protection locked="0"/>
    </xf>
    <xf numFmtId="49" fontId="2" fillId="0" borderId="5" xfId="5" applyNumberFormat="1" applyFont="1" applyBorder="1" applyAlignment="1">
      <alignment horizontal="center" vertical="center" wrapText="1"/>
    </xf>
    <xf numFmtId="0" fontId="2" fillId="0" borderId="5" xfId="3" applyNumberFormat="1" applyFont="1" applyFill="1" applyBorder="1" applyAlignment="1" applyProtection="1">
      <alignment horizontal="center" vertical="center" wrapText="1"/>
      <protection locked="0"/>
    </xf>
    <xf numFmtId="0" fontId="2" fillId="0" borderId="5" xfId="10" applyFont="1" applyBorder="1" applyAlignment="1" applyProtection="1">
      <alignment horizontal="center" vertical="center" wrapText="1"/>
      <protection locked="0"/>
    </xf>
    <xf numFmtId="49" fontId="2" fillId="0" borderId="5" xfId="10" applyNumberFormat="1" applyFont="1" applyBorder="1" applyAlignment="1" applyProtection="1">
      <alignment horizontal="center" vertical="center" wrapText="1"/>
      <protection locked="0"/>
    </xf>
    <xf numFmtId="49" fontId="2" fillId="0" borderId="5" xfId="3" applyNumberFormat="1" applyFont="1" applyFill="1" applyBorder="1" applyAlignment="1" applyProtection="1">
      <alignment horizontal="center" vertical="center" wrapText="1"/>
      <protection locked="0"/>
    </xf>
    <xf numFmtId="49" fontId="2" fillId="0" borderId="7" xfId="3" applyNumberFormat="1" applyFont="1" applyFill="1" applyBorder="1" applyAlignment="1" applyProtection="1">
      <alignment horizontal="center" vertical="center" wrapText="1"/>
      <protection locked="0"/>
    </xf>
    <xf numFmtId="49" fontId="2" fillId="0" borderId="2" xfId="3" applyNumberFormat="1" applyFont="1" applyFill="1" applyBorder="1" applyAlignment="1" applyProtection="1">
      <alignment horizontal="center" vertical="center" wrapText="1"/>
      <protection locked="0"/>
    </xf>
    <xf numFmtId="0" fontId="19" fillId="0" borderId="5" xfId="10" applyFont="1" applyBorder="1" applyAlignment="1" applyProtection="1">
      <alignment horizontal="center" vertical="center" wrapText="1"/>
      <protection locked="0"/>
    </xf>
    <xf numFmtId="49" fontId="19" fillId="0" borderId="5" xfId="10" applyNumberFormat="1" applyFont="1" applyBorder="1" applyAlignment="1" applyProtection="1">
      <alignment horizontal="center" vertical="center" wrapText="1"/>
      <protection locked="0"/>
    </xf>
    <xf numFmtId="49" fontId="1" fillId="0" borderId="5" xfId="3" applyNumberFormat="1" applyFont="1" applyFill="1" applyBorder="1" applyAlignment="1" applyProtection="1">
      <alignment horizontal="center" vertical="center" wrapText="1"/>
      <protection locked="0"/>
    </xf>
    <xf numFmtId="0" fontId="2" fillId="0" borderId="7" xfId="10" applyFont="1" applyBorder="1" applyAlignment="1" applyProtection="1">
      <alignment horizontal="center" vertical="center" wrapText="1"/>
      <protection locked="0"/>
    </xf>
    <xf numFmtId="0" fontId="2" fillId="0" borderId="2" xfId="10" applyFont="1" applyBorder="1" applyAlignment="1" applyProtection="1">
      <alignment horizontal="center" vertical="center" wrapText="1"/>
      <protection locked="0"/>
    </xf>
    <xf numFmtId="0" fontId="3" fillId="0" borderId="7" xfId="3" applyFont="1" applyFill="1" applyBorder="1" applyAlignment="1" applyProtection="1">
      <alignment horizontal="center" vertical="center" wrapText="1" shrinkToFit="1"/>
      <protection locked="0"/>
    </xf>
    <xf numFmtId="0" fontId="3" fillId="0" borderId="2" xfId="3" applyFont="1" applyFill="1" applyBorder="1" applyAlignment="1" applyProtection="1">
      <alignment horizontal="center" vertical="center" wrapText="1" shrinkToFit="1"/>
      <protection locked="0"/>
    </xf>
    <xf numFmtId="0" fontId="3" fillId="0" borderId="7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5" xfId="3" applyFont="1" applyFill="1" applyBorder="1" applyAlignment="1" applyProtection="1">
      <alignment horizontal="center" vertical="center" wrapText="1" shrinkToFit="1"/>
      <protection locked="0"/>
    </xf>
    <xf numFmtId="176" fontId="3" fillId="0" borderId="7" xfId="0" applyNumberFormat="1" applyFont="1" applyBorder="1" applyAlignment="1">
      <alignment horizontal="center" vertical="center" wrapText="1"/>
    </xf>
    <xf numFmtId="176" fontId="3" fillId="0" borderId="2" xfId="0" applyNumberFormat="1" applyFont="1" applyBorder="1" applyAlignment="1">
      <alignment horizontal="center" vertical="center" wrapText="1"/>
    </xf>
    <xf numFmtId="0" fontId="2" fillId="0" borderId="5" xfId="10" applyFont="1" applyBorder="1" applyAlignment="1">
      <alignment horizontal="center" vertical="center" wrapText="1"/>
    </xf>
    <xf numFmtId="176" fontId="2" fillId="0" borderId="5" xfId="10" applyNumberFormat="1" applyFont="1" applyBorder="1" applyAlignment="1">
      <alignment horizontal="center" vertical="center" wrapText="1"/>
    </xf>
    <xf numFmtId="179" fontId="3" fillId="0" borderId="10" xfId="0" applyNumberFormat="1" applyFont="1" applyBorder="1" applyAlignment="1">
      <alignment horizontal="center" vertical="center" wrapText="1"/>
    </xf>
    <xf numFmtId="179" fontId="3" fillId="0" borderId="3" xfId="0" applyNumberFormat="1" applyFont="1" applyBorder="1" applyAlignment="1">
      <alignment horizontal="center" vertical="center" wrapText="1"/>
    </xf>
    <xf numFmtId="179" fontId="3" fillId="0" borderId="9" xfId="0" applyNumberFormat="1" applyFont="1" applyBorder="1" applyAlignment="1">
      <alignment horizontal="center" vertical="center" wrapText="1"/>
    </xf>
  </cellXfs>
  <cellStyles count="19">
    <cellStyle name="BOM_Level_1" xfId="9" xr:uid="{00000000-0005-0000-0000-000000000000}"/>
    <cellStyle name="BOM_Level_Below3" xfId="3" xr:uid="{00000000-0005-0000-0000-000001000000}"/>
    <cellStyle name="BOM_Level_Below3 3 5" xfId="17" xr:uid="{00000000-0005-0000-0000-000003000000}"/>
    <cellStyle name="BOM_Level_Below3 3 6" xfId="18" xr:uid="{00000000-0005-0000-0000-000004000000}"/>
    <cellStyle name="差_KING" xfId="15" xr:uid="{00000000-0005-0000-0000-000007000000}"/>
    <cellStyle name="常规" xfId="0" builtinId="0"/>
    <cellStyle name="常规 10" xfId="8" xr:uid="{00000000-0005-0000-0000-000009000000}"/>
    <cellStyle name="常规 2" xfId="11" xr:uid="{00000000-0005-0000-0000-00000A000000}"/>
    <cellStyle name="常规 2 2" xfId="7" xr:uid="{00000000-0005-0000-0000-00000B000000}"/>
    <cellStyle name="常规 2 27" xfId="5" xr:uid="{00000000-0005-0000-0000-00000C000000}"/>
    <cellStyle name="常规 3" xfId="12" xr:uid="{00000000-0005-0000-0000-00000D000000}"/>
    <cellStyle name="常规 3 29" xfId="2" xr:uid="{00000000-0005-0000-0000-00000E000000}"/>
    <cellStyle name="常规 3 30" xfId="14" xr:uid="{00000000-0005-0000-0000-00000F000000}"/>
    <cellStyle name="常规 40" xfId="4" xr:uid="{00000000-0005-0000-0000-000010000000}"/>
    <cellStyle name="常规 5 2" xfId="6" xr:uid="{00000000-0005-0000-0000-000011000000}"/>
    <cellStyle name="好_KING" xfId="16" xr:uid="{00000000-0005-0000-0000-000013000000}"/>
    <cellStyle name="样式 1" xfId="10" xr:uid="{00000000-0005-0000-0000-000014000000}"/>
    <cellStyle name="样式 1 10" xfId="1" xr:uid="{00000000-0005-0000-0000-000015000000}"/>
    <cellStyle name="注释 10" xfId="13" xr:uid="{00000000-0005-0000-0000-000016000000}"/>
  </cellStyles>
  <dxfs count="2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24994659260841701"/>
        </patternFill>
      </fill>
    </dxf>
    <dxf>
      <fill>
        <patternFill patternType="solid">
          <bgColor theme="9" tint="-0.499984740745262"/>
        </patternFill>
      </fill>
    </dxf>
    <dxf>
      <fill>
        <patternFill patternType="solid">
          <bgColor theme="9" tint="-0.499984740745262"/>
        </patternFill>
      </fill>
    </dxf>
    <dxf>
      <fill>
        <patternFill patternType="solid">
          <bgColor theme="9" tint="-0.499984740745262"/>
        </patternFill>
      </fill>
    </dxf>
    <dxf>
      <fill>
        <patternFill patternType="solid">
          <bgColor theme="9" tint="-0.499984740745262"/>
        </patternFill>
      </fill>
    </dxf>
    <dxf>
      <fill>
        <patternFill patternType="solid">
          <bgColor theme="9" tint="-0.499984740745262"/>
        </patternFill>
      </fill>
    </dxf>
    <dxf>
      <fill>
        <patternFill patternType="solid">
          <bgColor theme="9" tint="-0.499984740745262"/>
        </patternFill>
      </fill>
    </dxf>
    <dxf>
      <fill>
        <patternFill patternType="solid">
          <bgColor theme="9" tint="-0.499984740745262"/>
        </patternFill>
      </fill>
    </dxf>
    <dxf>
      <fill>
        <patternFill patternType="solid">
          <bgColor theme="9" tint="-0.499984740745262"/>
        </patternFill>
      </fill>
    </dxf>
    <dxf>
      <fill>
        <patternFill patternType="solid">
          <bgColor theme="9" tint="-0.499984740745262"/>
        </patternFill>
      </fill>
    </dxf>
    <dxf>
      <fill>
        <patternFill patternType="solid">
          <bgColor theme="9" tint="-0.499984740745262"/>
        </patternFill>
      </fill>
    </dxf>
    <dxf>
      <fill>
        <patternFill patternType="solid">
          <bgColor theme="9" tint="-0.499984740745262"/>
        </patternFill>
      </fill>
    </dxf>
    <dxf>
      <fill>
        <patternFill patternType="solid">
          <bgColor theme="9" tint="-0.499984740745262"/>
        </patternFill>
      </fill>
    </dxf>
    <dxf>
      <fill>
        <patternFill patternType="solid">
          <bgColor theme="9" tint="-0.49998474074526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emf"/><Relationship Id="rId18" Type="http://schemas.openxmlformats.org/officeDocument/2006/relationships/image" Target="../media/image18.png"/><Relationship Id="rId3" Type="http://schemas.openxmlformats.org/officeDocument/2006/relationships/image" Target="../media/image3.emf"/><Relationship Id="rId21" Type="http://schemas.openxmlformats.org/officeDocument/2006/relationships/image" Target="../media/image21.emf"/><Relationship Id="rId7" Type="http://schemas.openxmlformats.org/officeDocument/2006/relationships/image" Target="../media/image7.png"/><Relationship Id="rId12" Type="http://schemas.openxmlformats.org/officeDocument/2006/relationships/image" Target="../media/image12.emf"/><Relationship Id="rId17" Type="http://schemas.openxmlformats.org/officeDocument/2006/relationships/image" Target="../media/image17.png"/><Relationship Id="rId2" Type="http://schemas.openxmlformats.org/officeDocument/2006/relationships/image" Target="../media/image2.emf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1" Type="http://schemas.openxmlformats.org/officeDocument/2006/relationships/image" Target="../media/image1.emf"/><Relationship Id="rId6" Type="http://schemas.openxmlformats.org/officeDocument/2006/relationships/image" Target="../media/image6.png"/><Relationship Id="rId11" Type="http://schemas.openxmlformats.org/officeDocument/2006/relationships/image" Target="../media/image11.emf"/><Relationship Id="rId5" Type="http://schemas.openxmlformats.org/officeDocument/2006/relationships/image" Target="../media/image5.png"/><Relationship Id="rId15" Type="http://schemas.openxmlformats.org/officeDocument/2006/relationships/image" Target="../media/image15.emf"/><Relationship Id="rId23" Type="http://schemas.openxmlformats.org/officeDocument/2006/relationships/image" Target="../media/image23.emf"/><Relationship Id="rId10" Type="http://schemas.openxmlformats.org/officeDocument/2006/relationships/image" Target="../media/image10.emf"/><Relationship Id="rId19" Type="http://schemas.openxmlformats.org/officeDocument/2006/relationships/image" Target="../media/image19.png"/><Relationship Id="rId4" Type="http://schemas.openxmlformats.org/officeDocument/2006/relationships/image" Target="../media/image4.emf"/><Relationship Id="rId9" Type="http://schemas.openxmlformats.org/officeDocument/2006/relationships/image" Target="../media/image9.png"/><Relationship Id="rId14" Type="http://schemas.openxmlformats.org/officeDocument/2006/relationships/image" Target="../media/image14.emf"/><Relationship Id="rId22" Type="http://schemas.openxmlformats.org/officeDocument/2006/relationships/image" Target="../media/image2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82534</xdr:colOff>
      <xdr:row>2</xdr:row>
      <xdr:rowOff>0</xdr:rowOff>
    </xdr:from>
    <xdr:to>
      <xdr:col>16</xdr:col>
      <xdr:colOff>437784</xdr:colOff>
      <xdr:row>2</xdr:row>
      <xdr:rowOff>0</xdr:rowOff>
    </xdr:to>
    <xdr:pic>
      <xdr:nvPicPr>
        <xdr:cNvPr id="144" name="图片 143">
          <a:extLst>
            <a:ext uri="{FF2B5EF4-FFF2-40B4-BE49-F238E27FC236}">
              <a16:creationId xmlns:a16="http://schemas.microsoft.com/office/drawing/2014/main" id="{00000000-0008-0000-0300-00009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7003859" y="14605175"/>
          <a:ext cx="0" cy="35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192432</xdr:colOff>
      <xdr:row>2</xdr:row>
      <xdr:rowOff>56029</xdr:rowOff>
    </xdr:from>
    <xdr:to>
      <xdr:col>16</xdr:col>
      <xdr:colOff>437759</xdr:colOff>
      <xdr:row>2</xdr:row>
      <xdr:rowOff>310569</xdr:rowOff>
    </xdr:to>
    <xdr:pic>
      <xdr:nvPicPr>
        <xdr:cNvPr id="269" name="图片 268">
          <a:extLst>
            <a:ext uri="{FF2B5EF4-FFF2-40B4-BE49-F238E27FC236}">
              <a16:creationId xmlns:a16="http://schemas.microsoft.com/office/drawing/2014/main" id="{00000000-0008-0000-0300-00000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flipH="1">
          <a:off x="6936132" y="15219829"/>
          <a:ext cx="245327" cy="2545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111412</xdr:colOff>
      <xdr:row>5</xdr:row>
      <xdr:rowOff>55500</xdr:rowOff>
    </xdr:from>
    <xdr:to>
      <xdr:col>16</xdr:col>
      <xdr:colOff>367352</xdr:colOff>
      <xdr:row>5</xdr:row>
      <xdr:rowOff>350695</xdr:rowOff>
    </xdr:to>
    <xdr:pic>
      <xdr:nvPicPr>
        <xdr:cNvPr id="280" name="图片 279">
          <a:extLst>
            <a:ext uri="{FF2B5EF4-FFF2-40B4-BE49-F238E27FC236}">
              <a16:creationId xmlns:a16="http://schemas.microsoft.com/office/drawing/2014/main" id="{00000000-0008-0000-0300-00001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90471" y="1855912"/>
          <a:ext cx="255940" cy="2951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134470</xdr:colOff>
      <xdr:row>6</xdr:row>
      <xdr:rowOff>54383</xdr:rowOff>
    </xdr:from>
    <xdr:to>
      <xdr:col>16</xdr:col>
      <xdr:colOff>358588</xdr:colOff>
      <xdr:row>6</xdr:row>
      <xdr:rowOff>337838</xdr:rowOff>
    </xdr:to>
    <xdr:pic>
      <xdr:nvPicPr>
        <xdr:cNvPr id="282" name="图片 281">
          <a:extLst>
            <a:ext uri="{FF2B5EF4-FFF2-40B4-BE49-F238E27FC236}">
              <a16:creationId xmlns:a16="http://schemas.microsoft.com/office/drawing/2014/main" id="{00000000-0008-0000-0300-00001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4183529" y="2235795"/>
          <a:ext cx="224118" cy="2834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112059</xdr:colOff>
      <xdr:row>4</xdr:row>
      <xdr:rowOff>44824</xdr:rowOff>
    </xdr:from>
    <xdr:to>
      <xdr:col>16</xdr:col>
      <xdr:colOff>570578</xdr:colOff>
      <xdr:row>4</xdr:row>
      <xdr:rowOff>291353</xdr:rowOff>
    </xdr:to>
    <xdr:pic>
      <xdr:nvPicPr>
        <xdr:cNvPr id="283" name="图片 282">
          <a:extLst>
            <a:ext uri="{FF2B5EF4-FFF2-40B4-BE49-F238E27FC236}">
              <a16:creationId xmlns:a16="http://schemas.microsoft.com/office/drawing/2014/main" id="{00000000-0008-0000-0300-00001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61118" y="1464236"/>
          <a:ext cx="458519" cy="2465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128867</xdr:colOff>
      <xdr:row>15</xdr:row>
      <xdr:rowOff>45945</xdr:rowOff>
    </xdr:from>
    <xdr:to>
      <xdr:col>16</xdr:col>
      <xdr:colOff>450985</xdr:colOff>
      <xdr:row>15</xdr:row>
      <xdr:rowOff>358589</xdr:rowOff>
    </xdr:to>
    <xdr:pic>
      <xdr:nvPicPr>
        <xdr:cNvPr id="284" name="图片 1">
          <a:extLst>
            <a:ext uri="{FF2B5EF4-FFF2-40B4-BE49-F238E27FC236}">
              <a16:creationId xmlns:a16="http://schemas.microsoft.com/office/drawing/2014/main" id="{00000000-0008-0000-0300-00001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4279" y="4894357"/>
          <a:ext cx="322118" cy="3126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16</xdr:col>
      <xdr:colOff>164912</xdr:colOff>
      <xdr:row>16</xdr:row>
      <xdr:rowOff>68355</xdr:rowOff>
    </xdr:from>
    <xdr:to>
      <xdr:col>16</xdr:col>
      <xdr:colOff>416979</xdr:colOff>
      <xdr:row>16</xdr:row>
      <xdr:rowOff>336176</xdr:rowOff>
    </xdr:to>
    <xdr:pic>
      <xdr:nvPicPr>
        <xdr:cNvPr id="285" name="图片 2">
          <a:extLst>
            <a:ext uri="{FF2B5EF4-FFF2-40B4-BE49-F238E27FC236}">
              <a16:creationId xmlns:a16="http://schemas.microsoft.com/office/drawing/2014/main" id="{00000000-0008-0000-0300-00001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70324" y="5297767"/>
          <a:ext cx="252067" cy="2678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16</xdr:col>
      <xdr:colOff>78440</xdr:colOff>
      <xdr:row>13</xdr:row>
      <xdr:rowOff>63033</xdr:rowOff>
    </xdr:from>
    <xdr:to>
      <xdr:col>16</xdr:col>
      <xdr:colOff>537881</xdr:colOff>
      <xdr:row>13</xdr:row>
      <xdr:rowOff>286373</xdr:rowOff>
    </xdr:to>
    <xdr:pic>
      <xdr:nvPicPr>
        <xdr:cNvPr id="286" name="图片 77">
          <a:extLst>
            <a:ext uri="{FF2B5EF4-FFF2-40B4-BE49-F238E27FC236}">
              <a16:creationId xmlns:a16="http://schemas.microsoft.com/office/drawing/2014/main" id="{00000000-0008-0000-0300-00001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22140" y="136384833"/>
          <a:ext cx="459441" cy="22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16</xdr:col>
      <xdr:colOff>112059</xdr:colOff>
      <xdr:row>14</xdr:row>
      <xdr:rowOff>44823</xdr:rowOff>
    </xdr:from>
    <xdr:to>
      <xdr:col>16</xdr:col>
      <xdr:colOff>512109</xdr:colOff>
      <xdr:row>14</xdr:row>
      <xdr:rowOff>311523</xdr:rowOff>
    </xdr:to>
    <xdr:pic>
      <xdr:nvPicPr>
        <xdr:cNvPr id="287" name="图片 5">
          <a:extLst>
            <a:ext uri="{FF2B5EF4-FFF2-40B4-BE49-F238E27FC236}">
              <a16:creationId xmlns:a16="http://schemas.microsoft.com/office/drawing/2014/main" id="{00000000-0008-0000-0300-00001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5759" y="136747623"/>
          <a:ext cx="4000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16</xdr:col>
      <xdr:colOff>100855</xdr:colOff>
      <xdr:row>17</xdr:row>
      <xdr:rowOff>52255</xdr:rowOff>
    </xdr:from>
    <xdr:to>
      <xdr:col>16</xdr:col>
      <xdr:colOff>530413</xdr:colOff>
      <xdr:row>17</xdr:row>
      <xdr:rowOff>340692</xdr:rowOff>
    </xdr:to>
    <xdr:pic>
      <xdr:nvPicPr>
        <xdr:cNvPr id="291" name="图片 290">
          <a:extLst>
            <a:ext uri="{FF2B5EF4-FFF2-40B4-BE49-F238E27FC236}">
              <a16:creationId xmlns:a16="http://schemas.microsoft.com/office/drawing/2014/main" id="{00000000-0008-0000-0300-00002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597090" y="6424667"/>
          <a:ext cx="429558" cy="288437"/>
        </a:xfrm>
        <a:prstGeom prst="rect">
          <a:avLst/>
        </a:prstGeom>
      </xdr:spPr>
    </xdr:pic>
    <xdr:clientData/>
  </xdr:twoCellAnchor>
  <xdr:twoCellAnchor>
    <xdr:from>
      <xdr:col>16</xdr:col>
      <xdr:colOff>168088</xdr:colOff>
      <xdr:row>18</xdr:row>
      <xdr:rowOff>56029</xdr:rowOff>
    </xdr:from>
    <xdr:to>
      <xdr:col>16</xdr:col>
      <xdr:colOff>508916</xdr:colOff>
      <xdr:row>18</xdr:row>
      <xdr:rowOff>336176</xdr:rowOff>
    </xdr:to>
    <xdr:pic>
      <xdr:nvPicPr>
        <xdr:cNvPr id="293" name="图片 292">
          <a:extLst>
            <a:ext uri="{FF2B5EF4-FFF2-40B4-BE49-F238E27FC236}">
              <a16:creationId xmlns:a16="http://schemas.microsoft.com/office/drawing/2014/main" id="{00000000-0008-0000-0300-00002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11788" y="139425829"/>
          <a:ext cx="340828" cy="2801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123264</xdr:colOff>
      <xdr:row>19</xdr:row>
      <xdr:rowOff>67236</xdr:rowOff>
    </xdr:from>
    <xdr:to>
      <xdr:col>16</xdr:col>
      <xdr:colOff>560293</xdr:colOff>
      <xdr:row>19</xdr:row>
      <xdr:rowOff>347193</xdr:rowOff>
    </xdr:to>
    <xdr:pic>
      <xdr:nvPicPr>
        <xdr:cNvPr id="299" name="图片 298">
          <a:extLst>
            <a:ext uri="{FF2B5EF4-FFF2-40B4-BE49-F238E27FC236}">
              <a16:creationId xmlns:a16="http://schemas.microsoft.com/office/drawing/2014/main" id="{00000000-0008-0000-0300-00002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99" y="38862001"/>
          <a:ext cx="437029" cy="2799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156882</xdr:colOff>
      <xdr:row>20</xdr:row>
      <xdr:rowOff>78441</xdr:rowOff>
    </xdr:from>
    <xdr:to>
      <xdr:col>16</xdr:col>
      <xdr:colOff>524234</xdr:colOff>
      <xdr:row>20</xdr:row>
      <xdr:rowOff>313764</xdr:rowOff>
    </xdr:to>
    <xdr:pic>
      <xdr:nvPicPr>
        <xdr:cNvPr id="301" name="图片 300">
          <a:extLst>
            <a:ext uri="{FF2B5EF4-FFF2-40B4-BE49-F238E27FC236}">
              <a16:creationId xmlns:a16="http://schemas.microsoft.com/office/drawing/2014/main" id="{00000000-0008-0000-0300-00002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00582" y="142115241"/>
          <a:ext cx="367352" cy="2353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67234</xdr:colOff>
      <xdr:row>12</xdr:row>
      <xdr:rowOff>78441</xdr:rowOff>
    </xdr:from>
    <xdr:to>
      <xdr:col>16</xdr:col>
      <xdr:colOff>575946</xdr:colOff>
      <xdr:row>12</xdr:row>
      <xdr:rowOff>283882</xdr:rowOff>
    </xdr:to>
    <xdr:pic>
      <xdr:nvPicPr>
        <xdr:cNvPr id="302" name="图片 301">
          <a:extLst>
            <a:ext uri="{FF2B5EF4-FFF2-40B4-BE49-F238E27FC236}">
              <a16:creationId xmlns:a16="http://schemas.microsoft.com/office/drawing/2014/main" id="{00000000-0008-0000-0300-00002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72646" y="3783853"/>
          <a:ext cx="508712" cy="2054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56028</xdr:colOff>
      <xdr:row>7</xdr:row>
      <xdr:rowOff>67236</xdr:rowOff>
    </xdr:from>
    <xdr:to>
      <xdr:col>16</xdr:col>
      <xdr:colOff>500529</xdr:colOff>
      <xdr:row>7</xdr:row>
      <xdr:rowOff>311763</xdr:rowOff>
    </xdr:to>
    <xdr:pic>
      <xdr:nvPicPr>
        <xdr:cNvPr id="309" name="图片 308">
          <a:extLst>
            <a:ext uri="{FF2B5EF4-FFF2-40B4-BE49-F238E27FC236}">
              <a16:creationId xmlns:a16="http://schemas.microsoft.com/office/drawing/2014/main" id="{00000000-0008-0000-0300-00003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2263" y="2629648"/>
          <a:ext cx="444501" cy="2445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119529</xdr:colOff>
      <xdr:row>9</xdr:row>
      <xdr:rowOff>85913</xdr:rowOff>
    </xdr:from>
    <xdr:to>
      <xdr:col>16</xdr:col>
      <xdr:colOff>478494</xdr:colOff>
      <xdr:row>9</xdr:row>
      <xdr:rowOff>298823</xdr:rowOff>
    </xdr:to>
    <xdr:pic>
      <xdr:nvPicPr>
        <xdr:cNvPr id="311" name="图片 310">
          <a:extLst>
            <a:ext uri="{FF2B5EF4-FFF2-40B4-BE49-F238E27FC236}">
              <a16:creationId xmlns:a16="http://schemas.microsoft.com/office/drawing/2014/main" id="{00000000-0008-0000-0300-00003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24941" y="3410325"/>
          <a:ext cx="358965" cy="2129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67234</xdr:colOff>
      <xdr:row>8</xdr:row>
      <xdr:rowOff>56030</xdr:rowOff>
    </xdr:from>
    <xdr:to>
      <xdr:col>16</xdr:col>
      <xdr:colOff>552553</xdr:colOff>
      <xdr:row>8</xdr:row>
      <xdr:rowOff>306294</xdr:rowOff>
    </xdr:to>
    <xdr:pic>
      <xdr:nvPicPr>
        <xdr:cNvPr id="313" name="图片 312">
          <a:extLst>
            <a:ext uri="{FF2B5EF4-FFF2-40B4-BE49-F238E27FC236}">
              <a16:creationId xmlns:a16="http://schemas.microsoft.com/office/drawing/2014/main" id="{00000000-0008-0000-0300-00003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72646" y="2999442"/>
          <a:ext cx="485319" cy="2502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73399</xdr:colOff>
      <xdr:row>22</xdr:row>
      <xdr:rowOff>149012</xdr:rowOff>
    </xdr:from>
    <xdr:to>
      <xdr:col>16</xdr:col>
      <xdr:colOff>552824</xdr:colOff>
      <xdr:row>22</xdr:row>
      <xdr:rowOff>282979</xdr:rowOff>
    </xdr:to>
    <xdr:pic>
      <xdr:nvPicPr>
        <xdr:cNvPr id="421" name="图片 15">
          <a:extLst>
            <a:ext uri="{FF2B5EF4-FFF2-40B4-BE49-F238E27FC236}">
              <a16:creationId xmlns:a16="http://schemas.microsoft.com/office/drawing/2014/main" id="{BA96AB35-714E-4A13-A104-9976D4D645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69634" y="8426424"/>
          <a:ext cx="479425" cy="1339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16</xdr:col>
      <xdr:colOff>61819</xdr:colOff>
      <xdr:row>23</xdr:row>
      <xdr:rowOff>115661</xdr:rowOff>
    </xdr:from>
    <xdr:to>
      <xdr:col>16</xdr:col>
      <xdr:colOff>582706</xdr:colOff>
      <xdr:row>23</xdr:row>
      <xdr:rowOff>258202</xdr:rowOff>
    </xdr:to>
    <xdr:pic>
      <xdr:nvPicPr>
        <xdr:cNvPr id="422" name="图片 16">
          <a:extLst>
            <a:ext uri="{FF2B5EF4-FFF2-40B4-BE49-F238E27FC236}">
              <a16:creationId xmlns:a16="http://schemas.microsoft.com/office/drawing/2014/main" id="{E2D711A4-682A-4D41-AA4C-D0C11DD6F7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054" y="8774073"/>
          <a:ext cx="520887" cy="1425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16</xdr:col>
      <xdr:colOff>70223</xdr:colOff>
      <xdr:row>25</xdr:row>
      <xdr:rowOff>83058</xdr:rowOff>
    </xdr:from>
    <xdr:to>
      <xdr:col>16</xdr:col>
      <xdr:colOff>543298</xdr:colOff>
      <xdr:row>25</xdr:row>
      <xdr:rowOff>292608</xdr:rowOff>
    </xdr:to>
    <xdr:pic>
      <xdr:nvPicPr>
        <xdr:cNvPr id="423" name="图片 17">
          <a:extLst>
            <a:ext uri="{FF2B5EF4-FFF2-40B4-BE49-F238E27FC236}">
              <a16:creationId xmlns:a16="http://schemas.microsoft.com/office/drawing/2014/main" id="{AC117937-8C49-4856-953F-4A7444AA95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66458" y="9122470"/>
          <a:ext cx="4730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16</xdr:col>
      <xdr:colOff>50322</xdr:colOff>
      <xdr:row>24</xdr:row>
      <xdr:rowOff>111254</xdr:rowOff>
    </xdr:from>
    <xdr:to>
      <xdr:col>16</xdr:col>
      <xdr:colOff>575235</xdr:colOff>
      <xdr:row>24</xdr:row>
      <xdr:rowOff>252125</xdr:rowOff>
    </xdr:to>
    <xdr:pic>
      <xdr:nvPicPr>
        <xdr:cNvPr id="424" name="图片 18">
          <a:extLst>
            <a:ext uri="{FF2B5EF4-FFF2-40B4-BE49-F238E27FC236}">
              <a16:creationId xmlns:a16="http://schemas.microsoft.com/office/drawing/2014/main" id="{7307E28E-12B3-4754-B03B-4268C3347F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3947755" y="8196645"/>
          <a:ext cx="140871" cy="5249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16</xdr:col>
      <xdr:colOff>104776</xdr:colOff>
      <xdr:row>21</xdr:row>
      <xdr:rowOff>102055</xdr:rowOff>
    </xdr:from>
    <xdr:to>
      <xdr:col>16</xdr:col>
      <xdr:colOff>587176</xdr:colOff>
      <xdr:row>21</xdr:row>
      <xdr:rowOff>261471</xdr:rowOff>
    </xdr:to>
    <xdr:pic>
      <xdr:nvPicPr>
        <xdr:cNvPr id="425" name="图片 65">
          <a:extLst>
            <a:ext uri="{FF2B5EF4-FFF2-40B4-BE49-F238E27FC236}">
              <a16:creationId xmlns:a16="http://schemas.microsoft.com/office/drawing/2014/main" id="{AE3FC470-D512-4355-AD4F-4C29177F80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1011" y="7998467"/>
          <a:ext cx="482400" cy="1594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16</xdr:col>
      <xdr:colOff>134470</xdr:colOff>
      <xdr:row>11</xdr:row>
      <xdr:rowOff>97118</xdr:rowOff>
    </xdr:from>
    <xdr:to>
      <xdr:col>16</xdr:col>
      <xdr:colOff>534520</xdr:colOff>
      <xdr:row>11</xdr:row>
      <xdr:rowOff>281268</xdr:rowOff>
    </xdr:to>
    <xdr:pic>
      <xdr:nvPicPr>
        <xdr:cNvPr id="4" name="图片 81">
          <a:extLst>
            <a:ext uri="{FF2B5EF4-FFF2-40B4-BE49-F238E27FC236}">
              <a16:creationId xmlns:a16="http://schemas.microsoft.com/office/drawing/2014/main" id="{814EBB2D-EC16-4A3E-ACEE-316D9CACB6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54176" y="39235530"/>
          <a:ext cx="400050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16</xdr:col>
      <xdr:colOff>224118</xdr:colOff>
      <xdr:row>3</xdr:row>
      <xdr:rowOff>29882</xdr:rowOff>
    </xdr:from>
    <xdr:to>
      <xdr:col>16</xdr:col>
      <xdr:colOff>425823</xdr:colOff>
      <xdr:row>3</xdr:row>
      <xdr:rowOff>316660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1539478B-5878-428A-BCED-3F436FE198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929530" y="1068294"/>
          <a:ext cx="201705" cy="2867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112059</xdr:colOff>
      <xdr:row>10</xdr:row>
      <xdr:rowOff>29883</xdr:rowOff>
    </xdr:from>
    <xdr:to>
      <xdr:col>16</xdr:col>
      <xdr:colOff>430554</xdr:colOff>
      <xdr:row>10</xdr:row>
      <xdr:rowOff>298823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3E66E24C-80FC-9EEE-4009-ACBEE48CFF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7471" y="9069295"/>
          <a:ext cx="318495" cy="2689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4" x14ac:dyDescent="0.25"/>
  <sheetData/>
  <phoneticPr fontId="17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  <pageSetUpPr fitToPage="1"/>
  </sheetPr>
  <dimension ref="A1:AQ26"/>
  <sheetViews>
    <sheetView showGridLines="0" tabSelected="1" view="pageBreakPreview" zoomScale="85" zoomScaleNormal="25" zoomScaleSheetLayoutView="85" workbookViewId="0">
      <pane xSplit="13" ySplit="2" topLeftCell="O21" activePane="bottomRight" state="frozen"/>
      <selection pane="topRight" activeCell="N1" sqref="N1"/>
      <selection pane="bottomLeft" activeCell="A9" sqref="A9"/>
      <selection pane="bottomRight" activeCell="AN28" sqref="AN28"/>
    </sheetView>
  </sheetViews>
  <sheetFormatPr defaultColWidth="9" defaultRowHeight="20.149999999999999" customHeight="1" outlineLevelCol="1" x14ac:dyDescent="0.25"/>
  <cols>
    <col min="1" max="1" width="4.453125" style="15" customWidth="1"/>
    <col min="2" max="11" width="2.36328125" style="15" hidden="1" customWidth="1" outlineLevel="1"/>
    <col min="12" max="12" width="12.7265625" style="15" customWidth="1" collapsed="1"/>
    <col min="13" max="13" width="17.81640625" style="15" customWidth="1"/>
    <col min="14" max="14" width="10.26953125" style="15" hidden="1" customWidth="1"/>
    <col min="15" max="15" width="4.7265625" style="15" customWidth="1"/>
    <col min="16" max="16" width="4.90625" style="15" hidden="1" customWidth="1" outlineLevel="1"/>
    <col min="17" max="17" width="9" style="15" customWidth="1" collapsed="1"/>
    <col min="18" max="18" width="6.26953125" style="15" hidden="1" customWidth="1" outlineLevel="1"/>
    <col min="19" max="19" width="12.36328125" style="36" customWidth="1" collapsed="1"/>
    <col min="20" max="20" width="5" style="37" hidden="1" customWidth="1" outlineLevel="1"/>
    <col min="21" max="21" width="8.6328125" style="15" hidden="1" customWidth="1" outlineLevel="1"/>
    <col min="22" max="22" width="7.6328125" style="15" customWidth="1" collapsed="1"/>
    <col min="23" max="24" width="11.08984375" style="15" customWidth="1"/>
    <col min="25" max="25" width="11.08984375" style="15" bestFit="1" customWidth="1"/>
    <col min="26" max="26" width="21.453125" style="15" hidden="1" customWidth="1" outlineLevel="1"/>
    <col min="27" max="27" width="11.453125" style="15" hidden="1" customWidth="1" outlineLevel="1"/>
    <col min="28" max="28" width="9.6328125" style="38" customWidth="1" collapsed="1"/>
    <col min="29" max="39" width="8.36328125" style="15" hidden="1" customWidth="1" outlineLevel="1"/>
    <col min="40" max="40" width="10.6328125" style="15" customWidth="1" collapsed="1"/>
    <col min="41" max="41" width="19.90625" style="39" customWidth="1"/>
    <col min="42" max="42" width="13.90625" style="39" customWidth="1"/>
    <col min="43" max="43" width="10.6328125" style="15" customWidth="1"/>
    <col min="44" max="45" width="7.453125" style="15" customWidth="1"/>
    <col min="46" max="16384" width="9" style="15"/>
  </cols>
  <sheetData>
    <row r="1" spans="1:43" ht="26.25" customHeight="1" x14ac:dyDescent="0.25">
      <c r="A1" s="50" t="s">
        <v>3</v>
      </c>
      <c r="B1" s="51" t="s">
        <v>6</v>
      </c>
      <c r="C1" s="51"/>
      <c r="D1" s="51"/>
      <c r="E1" s="51"/>
      <c r="F1" s="51"/>
      <c r="G1" s="51"/>
      <c r="H1" s="51"/>
      <c r="I1" s="51"/>
      <c r="J1" s="51"/>
      <c r="K1" s="51"/>
      <c r="L1" s="52" t="s">
        <v>2</v>
      </c>
      <c r="M1" s="51" t="s">
        <v>33</v>
      </c>
      <c r="N1" s="51" t="s">
        <v>7</v>
      </c>
      <c r="O1" s="51" t="s">
        <v>8</v>
      </c>
      <c r="P1" s="51" t="s">
        <v>9</v>
      </c>
      <c r="Q1" s="51" t="s">
        <v>0</v>
      </c>
      <c r="R1" s="52" t="s">
        <v>10</v>
      </c>
      <c r="S1" s="56" t="s">
        <v>26</v>
      </c>
      <c r="T1" s="57" t="s">
        <v>27</v>
      </c>
      <c r="U1" s="52" t="s">
        <v>11</v>
      </c>
      <c r="V1" s="58" t="s">
        <v>12</v>
      </c>
      <c r="W1" s="58" t="s">
        <v>13</v>
      </c>
      <c r="X1" s="54" t="s">
        <v>126</v>
      </c>
      <c r="Y1" s="53" t="s">
        <v>14</v>
      </c>
      <c r="Z1" s="53" t="s">
        <v>15</v>
      </c>
      <c r="AA1" s="68" t="s">
        <v>16</v>
      </c>
      <c r="AB1" s="69" t="s">
        <v>17</v>
      </c>
      <c r="AC1" s="51" t="s">
        <v>18</v>
      </c>
      <c r="AD1" s="59" t="s">
        <v>63</v>
      </c>
      <c r="AE1" s="70" t="s">
        <v>64</v>
      </c>
      <c r="AF1" s="71"/>
      <c r="AG1" s="72"/>
      <c r="AH1" s="66" t="s">
        <v>65</v>
      </c>
      <c r="AI1" s="63" t="s">
        <v>66</v>
      </c>
      <c r="AJ1" s="63" t="s">
        <v>67</v>
      </c>
      <c r="AK1" s="63" t="s">
        <v>68</v>
      </c>
      <c r="AL1" s="63" t="s">
        <v>69</v>
      </c>
      <c r="AM1" s="63" t="s">
        <v>70</v>
      </c>
      <c r="AN1" s="59" t="s">
        <v>71</v>
      </c>
      <c r="AO1" s="65" t="s">
        <v>120</v>
      </c>
      <c r="AP1" s="61" t="s">
        <v>1</v>
      </c>
      <c r="AQ1" s="51" t="s">
        <v>19</v>
      </c>
    </row>
    <row r="2" spans="1:43" s="1" customFormat="1" ht="26.25" customHeight="1" x14ac:dyDescent="0.25">
      <c r="A2" s="50"/>
      <c r="B2" s="14">
        <v>0</v>
      </c>
      <c r="C2" s="14">
        <v>1</v>
      </c>
      <c r="D2" s="14">
        <v>2</v>
      </c>
      <c r="E2" s="14">
        <v>3</v>
      </c>
      <c r="F2" s="14">
        <v>4</v>
      </c>
      <c r="G2" s="14">
        <v>5</v>
      </c>
      <c r="H2" s="14">
        <v>6</v>
      </c>
      <c r="I2" s="14">
        <v>7</v>
      </c>
      <c r="J2" s="14">
        <v>8</v>
      </c>
      <c r="K2" s="2">
        <v>9</v>
      </c>
      <c r="L2" s="52"/>
      <c r="M2" s="51"/>
      <c r="N2" s="51"/>
      <c r="O2" s="51"/>
      <c r="P2" s="51"/>
      <c r="Q2" s="51"/>
      <c r="R2" s="52"/>
      <c r="S2" s="56"/>
      <c r="T2" s="52"/>
      <c r="U2" s="52"/>
      <c r="V2" s="58"/>
      <c r="W2" s="58"/>
      <c r="X2" s="55"/>
      <c r="Y2" s="53"/>
      <c r="Z2" s="53"/>
      <c r="AA2" s="68"/>
      <c r="AB2" s="69"/>
      <c r="AC2" s="51"/>
      <c r="AD2" s="60"/>
      <c r="AE2" s="20" t="s">
        <v>72</v>
      </c>
      <c r="AF2" s="20" t="s">
        <v>73</v>
      </c>
      <c r="AG2" s="20" t="s">
        <v>74</v>
      </c>
      <c r="AH2" s="67"/>
      <c r="AI2" s="64"/>
      <c r="AJ2" s="64"/>
      <c r="AK2" s="64"/>
      <c r="AL2" s="64"/>
      <c r="AM2" s="64"/>
      <c r="AN2" s="60"/>
      <c r="AO2" s="65"/>
      <c r="AP2" s="62"/>
      <c r="AQ2" s="51"/>
    </row>
    <row r="3" spans="1:43" s="1" customFormat="1" ht="30" customHeight="1" x14ac:dyDescent="0.25">
      <c r="A3" s="5">
        <f t="shared" ref="A3:A6" si="0">ROW()-2</f>
        <v>1</v>
      </c>
      <c r="B3" s="14"/>
      <c r="C3" s="14"/>
      <c r="D3" s="14"/>
      <c r="E3" s="14"/>
      <c r="F3" s="14"/>
      <c r="G3" s="14"/>
      <c r="H3" s="14">
        <v>6</v>
      </c>
      <c r="I3" s="14"/>
      <c r="J3" s="14"/>
      <c r="K3" s="2"/>
      <c r="L3" s="23" t="s">
        <v>104</v>
      </c>
      <c r="M3" s="16" t="s">
        <v>39</v>
      </c>
      <c r="N3" s="16" t="s">
        <v>62</v>
      </c>
      <c r="O3" s="16" t="s">
        <v>28</v>
      </c>
      <c r="P3" s="21" t="s">
        <v>20</v>
      </c>
      <c r="Q3" s="16"/>
      <c r="R3" s="17" t="s">
        <v>35</v>
      </c>
      <c r="S3" s="23" t="s">
        <v>104</v>
      </c>
      <c r="T3" s="22" t="s">
        <v>35</v>
      </c>
      <c r="U3" s="3" t="s">
        <v>4</v>
      </c>
      <c r="V3" s="3" t="s">
        <v>5</v>
      </c>
      <c r="W3" s="3" t="s">
        <v>23</v>
      </c>
      <c r="X3" s="8" t="s">
        <v>131</v>
      </c>
      <c r="Y3" s="7" t="s">
        <v>106</v>
      </c>
      <c r="Z3" s="7" t="s">
        <v>37</v>
      </c>
      <c r="AA3" s="18" t="s">
        <v>77</v>
      </c>
      <c r="AB3" s="19">
        <v>0.40649999999999997</v>
      </c>
      <c r="AC3" s="16" t="s">
        <v>21</v>
      </c>
      <c r="AD3" s="13" t="s">
        <v>75</v>
      </c>
      <c r="AE3" s="10">
        <v>373</v>
      </c>
      <c r="AF3" s="10">
        <v>191</v>
      </c>
      <c r="AG3" s="10">
        <v>1.6</v>
      </c>
      <c r="AH3" s="11">
        <f t="shared" ref="AH3" si="1">AE3*AF3*AG3*7860/1000000000</f>
        <v>0.89595196799999999</v>
      </c>
      <c r="AI3" s="12">
        <f t="shared" ref="AI3" si="2">AB3/AH3</f>
        <v>0.45370735766942361</v>
      </c>
      <c r="AJ3" s="10"/>
      <c r="AK3" s="8"/>
      <c r="AL3" s="8"/>
      <c r="AM3" s="8"/>
      <c r="AN3" s="48" t="s">
        <v>125</v>
      </c>
      <c r="AO3" s="14" t="s">
        <v>119</v>
      </c>
      <c r="AP3" s="14" t="s">
        <v>134</v>
      </c>
      <c r="AQ3" s="16">
        <v>1</v>
      </c>
    </row>
    <row r="4" spans="1:43" s="1" customFormat="1" ht="30" customHeight="1" x14ac:dyDescent="0.25">
      <c r="A4" s="5">
        <f t="shared" si="0"/>
        <v>2</v>
      </c>
      <c r="B4" s="14"/>
      <c r="C4" s="14"/>
      <c r="D4" s="14"/>
      <c r="E4" s="14"/>
      <c r="F4" s="14"/>
      <c r="G4" s="14">
        <v>5</v>
      </c>
      <c r="H4" s="14"/>
      <c r="I4" s="14"/>
      <c r="J4" s="14"/>
      <c r="K4" s="2"/>
      <c r="L4" s="23" t="s">
        <v>59</v>
      </c>
      <c r="M4" s="16" t="s">
        <v>40</v>
      </c>
      <c r="N4" s="16" t="s">
        <v>41</v>
      </c>
      <c r="O4" s="16" t="s">
        <v>28</v>
      </c>
      <c r="P4" s="21" t="s">
        <v>20</v>
      </c>
      <c r="Q4" s="26"/>
      <c r="R4" s="17" t="s">
        <v>35</v>
      </c>
      <c r="S4" s="23" t="s">
        <v>59</v>
      </c>
      <c r="T4" s="22" t="s">
        <v>36</v>
      </c>
      <c r="U4" s="3" t="s">
        <v>4</v>
      </c>
      <c r="V4" s="3" t="s">
        <v>5</v>
      </c>
      <c r="W4" s="3" t="s">
        <v>23</v>
      </c>
      <c r="X4" s="8" t="s">
        <v>131</v>
      </c>
      <c r="Y4" s="7" t="s">
        <v>106</v>
      </c>
      <c r="Z4" s="7" t="s">
        <v>37</v>
      </c>
      <c r="AA4" s="18" t="s">
        <v>31</v>
      </c>
      <c r="AB4" s="19">
        <v>0.51780000000000004</v>
      </c>
      <c r="AC4" s="16" t="s">
        <v>21</v>
      </c>
      <c r="AD4" s="13" t="s">
        <v>75</v>
      </c>
      <c r="AE4" s="10">
        <v>350</v>
      </c>
      <c r="AF4" s="10">
        <v>172</v>
      </c>
      <c r="AG4" s="10">
        <v>1.6</v>
      </c>
      <c r="AH4" s="11">
        <f t="shared" ref="AH4" si="3">AE4*AF4*AG4*7860/1000000000</f>
        <v>0.75707519999999995</v>
      </c>
      <c r="AI4" s="12">
        <f t="shared" ref="AI4" si="4">AB4/AH4</f>
        <v>0.68394790900560487</v>
      </c>
      <c r="AJ4" s="10"/>
      <c r="AK4" s="8"/>
      <c r="AL4" s="8"/>
      <c r="AM4" s="8"/>
      <c r="AN4" s="48" t="s">
        <v>125</v>
      </c>
      <c r="AO4" s="6"/>
      <c r="AP4" s="14" t="s">
        <v>134</v>
      </c>
      <c r="AQ4" s="16">
        <v>1</v>
      </c>
    </row>
    <row r="5" spans="1:43" s="1" customFormat="1" ht="30" customHeight="1" x14ac:dyDescent="0.25">
      <c r="A5" s="5">
        <f t="shared" si="0"/>
        <v>3</v>
      </c>
      <c r="B5" s="14"/>
      <c r="C5" s="14"/>
      <c r="D5" s="14"/>
      <c r="E5" s="14"/>
      <c r="F5" s="14"/>
      <c r="G5" s="14">
        <v>5</v>
      </c>
      <c r="H5" s="14"/>
      <c r="I5" s="14"/>
      <c r="J5" s="14"/>
      <c r="K5" s="2"/>
      <c r="L5" s="23" t="s">
        <v>79</v>
      </c>
      <c r="M5" s="16" t="s">
        <v>44</v>
      </c>
      <c r="N5" s="16"/>
      <c r="O5" s="16" t="s">
        <v>28</v>
      </c>
      <c r="P5" s="21" t="s">
        <v>20</v>
      </c>
      <c r="Q5" s="16"/>
      <c r="R5" s="17" t="s">
        <v>43</v>
      </c>
      <c r="S5" s="23" t="s">
        <v>79</v>
      </c>
      <c r="T5" s="22" t="s">
        <v>43</v>
      </c>
      <c r="U5" s="3" t="s">
        <v>4</v>
      </c>
      <c r="V5" s="3" t="s">
        <v>5</v>
      </c>
      <c r="W5" s="3" t="s">
        <v>23</v>
      </c>
      <c r="X5" s="8" t="s">
        <v>130</v>
      </c>
      <c r="Y5" s="7" t="s">
        <v>107</v>
      </c>
      <c r="Z5" s="7" t="s">
        <v>29</v>
      </c>
      <c r="AA5" s="18"/>
      <c r="AB5" s="19">
        <v>0.1426</v>
      </c>
      <c r="AC5" s="16" t="s">
        <v>22</v>
      </c>
      <c r="AD5" s="25" t="s">
        <v>75</v>
      </c>
      <c r="AE5" s="28">
        <v>164</v>
      </c>
      <c r="AF5" s="28">
        <v>137</v>
      </c>
      <c r="AG5" s="28">
        <v>1.5</v>
      </c>
      <c r="AH5" s="11">
        <f>AE5*AF5*AG5*7860/1000000000</f>
        <v>0.26489772</v>
      </c>
      <c r="AI5" s="30">
        <f t="shared" ref="AI5:AI7" si="5">AB5/AH5</f>
        <v>0.53832097913111521</v>
      </c>
      <c r="AJ5" s="10"/>
      <c r="AK5" s="29"/>
      <c r="AL5" s="29"/>
      <c r="AM5" s="8"/>
      <c r="AN5" s="48" t="s">
        <v>125</v>
      </c>
      <c r="AO5" s="6"/>
      <c r="AP5" s="14" t="s">
        <v>134</v>
      </c>
      <c r="AQ5" s="16">
        <v>1</v>
      </c>
    </row>
    <row r="6" spans="1:43" s="1" customFormat="1" ht="30" customHeight="1" x14ac:dyDescent="0.25">
      <c r="A6" s="5">
        <f t="shared" si="0"/>
        <v>4</v>
      </c>
      <c r="B6" s="14"/>
      <c r="C6" s="14"/>
      <c r="D6" s="14"/>
      <c r="E6" s="14"/>
      <c r="F6" s="14"/>
      <c r="G6" s="14"/>
      <c r="H6" s="14">
        <v>6</v>
      </c>
      <c r="I6" s="14"/>
      <c r="J6" s="14"/>
      <c r="K6" s="2"/>
      <c r="L6" s="23" t="s">
        <v>80</v>
      </c>
      <c r="M6" s="23" t="s">
        <v>78</v>
      </c>
      <c r="N6" s="23" t="s">
        <v>42</v>
      </c>
      <c r="O6" s="16" t="s">
        <v>30</v>
      </c>
      <c r="P6" s="21" t="s">
        <v>20</v>
      </c>
      <c r="Q6" s="16"/>
      <c r="R6" s="17" t="s">
        <v>34</v>
      </c>
      <c r="S6" s="23" t="s">
        <v>80</v>
      </c>
      <c r="T6" s="22" t="s">
        <v>35</v>
      </c>
      <c r="U6" s="3" t="s">
        <v>4</v>
      </c>
      <c r="V6" s="3" t="s">
        <v>5</v>
      </c>
      <c r="W6" s="3" t="s">
        <v>23</v>
      </c>
      <c r="X6" s="8" t="s">
        <v>133</v>
      </c>
      <c r="Y6" s="7" t="s">
        <v>108</v>
      </c>
      <c r="Z6" s="7" t="s">
        <v>24</v>
      </c>
      <c r="AA6" s="18"/>
      <c r="AB6" s="19">
        <v>0.122</v>
      </c>
      <c r="AC6" s="25"/>
      <c r="AD6" s="25" t="s">
        <v>75</v>
      </c>
      <c r="AE6" s="28">
        <v>143</v>
      </c>
      <c r="AF6" s="28">
        <v>53</v>
      </c>
      <c r="AG6" s="28">
        <v>3</v>
      </c>
      <c r="AH6" s="11">
        <f>AE6*AF6*AG6*7860/1000000000</f>
        <v>0.17871281999999999</v>
      </c>
      <c r="AI6" s="30">
        <f t="shared" si="5"/>
        <v>0.68265947568842567</v>
      </c>
      <c r="AJ6" s="16"/>
      <c r="AK6" s="16"/>
      <c r="AL6" s="16"/>
      <c r="AM6" s="16"/>
      <c r="AN6" s="48" t="s">
        <v>125</v>
      </c>
      <c r="AO6" s="47" t="s">
        <v>121</v>
      </c>
      <c r="AP6" s="14" t="s">
        <v>134</v>
      </c>
      <c r="AQ6" s="16">
        <v>1</v>
      </c>
    </row>
    <row r="7" spans="1:43" s="1" customFormat="1" ht="30" customHeight="1" x14ac:dyDescent="0.25">
      <c r="A7" s="5">
        <f t="shared" ref="A7:A21" si="6">ROW()-2</f>
        <v>5</v>
      </c>
      <c r="B7" s="14"/>
      <c r="C7" s="14"/>
      <c r="D7" s="14"/>
      <c r="E7" s="14"/>
      <c r="F7" s="14"/>
      <c r="G7" s="14"/>
      <c r="H7" s="14">
        <v>6</v>
      </c>
      <c r="I7" s="14"/>
      <c r="J7" s="14"/>
      <c r="K7" s="2"/>
      <c r="L7" s="23" t="s">
        <v>81</v>
      </c>
      <c r="M7" s="16" t="s">
        <v>38</v>
      </c>
      <c r="N7" s="23" t="s">
        <v>42</v>
      </c>
      <c r="O7" s="16" t="s">
        <v>30</v>
      </c>
      <c r="P7" s="21" t="s">
        <v>20</v>
      </c>
      <c r="Q7" s="16"/>
      <c r="R7" s="17" t="s">
        <v>34</v>
      </c>
      <c r="S7" s="23" t="s">
        <v>80</v>
      </c>
      <c r="T7" s="22" t="s">
        <v>35</v>
      </c>
      <c r="U7" s="3" t="s">
        <v>4</v>
      </c>
      <c r="V7" s="3" t="s">
        <v>5</v>
      </c>
      <c r="W7" s="3" t="s">
        <v>23</v>
      </c>
      <c r="X7" s="8" t="s">
        <v>133</v>
      </c>
      <c r="Y7" s="7" t="s">
        <v>108</v>
      </c>
      <c r="Z7" s="7" t="s">
        <v>24</v>
      </c>
      <c r="AA7" s="18"/>
      <c r="AB7" s="19">
        <v>0.122</v>
      </c>
      <c r="AC7" s="25"/>
      <c r="AD7" s="25" t="s">
        <v>75</v>
      </c>
      <c r="AE7" s="28">
        <v>143</v>
      </c>
      <c r="AF7" s="28">
        <v>53</v>
      </c>
      <c r="AG7" s="28">
        <v>3</v>
      </c>
      <c r="AH7" s="11">
        <f>AE7*AF7*AG7*7860/1000000000</f>
        <v>0.17871281999999999</v>
      </c>
      <c r="AI7" s="30">
        <f t="shared" si="5"/>
        <v>0.68265947568842567</v>
      </c>
      <c r="AJ7" s="16"/>
      <c r="AK7" s="16"/>
      <c r="AL7" s="16"/>
      <c r="AM7" s="16"/>
      <c r="AN7" s="48" t="s">
        <v>125</v>
      </c>
      <c r="AO7" s="47" t="s">
        <v>121</v>
      </c>
      <c r="AP7" s="14" t="s">
        <v>134</v>
      </c>
      <c r="AQ7" s="16">
        <v>1</v>
      </c>
    </row>
    <row r="8" spans="1:43" s="1" customFormat="1" ht="30" customHeight="1" x14ac:dyDescent="0.25">
      <c r="A8" s="5">
        <f t="shared" si="6"/>
        <v>6</v>
      </c>
      <c r="B8" s="14"/>
      <c r="C8" s="14"/>
      <c r="D8" s="14"/>
      <c r="E8" s="14"/>
      <c r="F8" s="14"/>
      <c r="G8" s="14">
        <v>5</v>
      </c>
      <c r="H8" s="14"/>
      <c r="I8" s="14"/>
      <c r="J8" s="14"/>
      <c r="K8" s="2"/>
      <c r="L8" s="23" t="s">
        <v>82</v>
      </c>
      <c r="M8" s="23" t="s">
        <v>54</v>
      </c>
      <c r="N8" s="21"/>
      <c r="O8" s="16" t="s">
        <v>25</v>
      </c>
      <c r="P8" s="21" t="s">
        <v>20</v>
      </c>
      <c r="Q8" s="21"/>
      <c r="R8" s="17"/>
      <c r="S8" s="23" t="s">
        <v>82</v>
      </c>
      <c r="T8" s="33"/>
      <c r="U8" s="3" t="s">
        <v>4</v>
      </c>
      <c r="V8" s="3" t="s">
        <v>5</v>
      </c>
      <c r="W8" s="3" t="s">
        <v>23</v>
      </c>
      <c r="X8" s="8" t="s">
        <v>129</v>
      </c>
      <c r="Y8" s="23" t="s">
        <v>116</v>
      </c>
      <c r="Z8" s="7" t="s">
        <v>57</v>
      </c>
      <c r="AA8" s="23"/>
      <c r="AB8" s="27">
        <v>0.70799999999999996</v>
      </c>
      <c r="AC8" s="31"/>
      <c r="AD8" s="31" t="s">
        <v>76</v>
      </c>
      <c r="AE8" s="32">
        <v>462</v>
      </c>
      <c r="AF8" s="32">
        <v>80</v>
      </c>
      <c r="AG8" s="32">
        <v>2.5</v>
      </c>
      <c r="AH8" s="11">
        <f t="shared" ref="AH8:AH21" si="7">AE8*AF8*AG8*7860/1000000000</f>
        <v>0.72626400000000002</v>
      </c>
      <c r="AI8" s="30">
        <f t="shared" ref="AI8:AI21" si="8">AB8/AH8</f>
        <v>0.97485211989028775</v>
      </c>
      <c r="AJ8" s="31"/>
      <c r="AK8" s="31"/>
      <c r="AL8" s="31"/>
      <c r="AM8" s="31"/>
      <c r="AN8" s="48" t="s">
        <v>125</v>
      </c>
      <c r="AO8" s="14" t="s">
        <v>122</v>
      </c>
      <c r="AP8" s="14" t="s">
        <v>134</v>
      </c>
      <c r="AQ8" s="21">
        <v>1</v>
      </c>
    </row>
    <row r="9" spans="1:43" s="1" customFormat="1" ht="30" customHeight="1" x14ac:dyDescent="0.25">
      <c r="A9" s="5">
        <f t="shared" si="6"/>
        <v>7</v>
      </c>
      <c r="B9" s="14"/>
      <c r="C9" s="14"/>
      <c r="D9" s="14"/>
      <c r="E9" s="14"/>
      <c r="F9" s="14"/>
      <c r="G9" s="14">
        <v>5</v>
      </c>
      <c r="H9" s="14"/>
      <c r="I9" s="14"/>
      <c r="J9" s="14"/>
      <c r="K9" s="2"/>
      <c r="L9" s="23" t="s">
        <v>83</v>
      </c>
      <c r="M9" s="23" t="s">
        <v>55</v>
      </c>
      <c r="N9" s="21"/>
      <c r="O9" s="16" t="s">
        <v>25</v>
      </c>
      <c r="P9" s="21" t="s">
        <v>20</v>
      </c>
      <c r="Q9" s="21"/>
      <c r="R9" s="17"/>
      <c r="S9" s="23" t="s">
        <v>82</v>
      </c>
      <c r="T9" s="33"/>
      <c r="U9" s="3" t="s">
        <v>4</v>
      </c>
      <c r="V9" s="3" t="s">
        <v>5</v>
      </c>
      <c r="W9" s="3" t="s">
        <v>23</v>
      </c>
      <c r="X9" s="8" t="s">
        <v>129</v>
      </c>
      <c r="Y9" s="23" t="s">
        <v>116</v>
      </c>
      <c r="Z9" s="7" t="s">
        <v>57</v>
      </c>
      <c r="AA9" s="23"/>
      <c r="AB9" s="27">
        <v>0.70799999999999996</v>
      </c>
      <c r="AC9" s="31"/>
      <c r="AD9" s="31" t="s">
        <v>76</v>
      </c>
      <c r="AE9" s="32">
        <v>462</v>
      </c>
      <c r="AF9" s="32">
        <v>80</v>
      </c>
      <c r="AG9" s="32">
        <v>2.5</v>
      </c>
      <c r="AH9" s="11">
        <f t="shared" si="7"/>
        <v>0.72626400000000002</v>
      </c>
      <c r="AI9" s="30">
        <f t="shared" si="8"/>
        <v>0.97485211989028775</v>
      </c>
      <c r="AJ9" s="31"/>
      <c r="AK9" s="31"/>
      <c r="AL9" s="31"/>
      <c r="AM9" s="31"/>
      <c r="AN9" s="48" t="s">
        <v>125</v>
      </c>
      <c r="AO9" s="14" t="s">
        <v>122</v>
      </c>
      <c r="AP9" s="14" t="s">
        <v>134</v>
      </c>
      <c r="AQ9" s="21">
        <v>1</v>
      </c>
    </row>
    <row r="10" spans="1:43" s="1" customFormat="1" ht="30" customHeight="1" x14ac:dyDescent="0.25">
      <c r="A10" s="5">
        <f t="shared" si="6"/>
        <v>8</v>
      </c>
      <c r="B10" s="14"/>
      <c r="C10" s="14"/>
      <c r="D10" s="14"/>
      <c r="E10" s="14"/>
      <c r="F10" s="14">
        <v>4</v>
      </c>
      <c r="G10" s="14"/>
      <c r="H10" s="14"/>
      <c r="I10" s="14"/>
      <c r="J10" s="14"/>
      <c r="K10" s="2"/>
      <c r="L10" s="23" t="s">
        <v>60</v>
      </c>
      <c r="M10" s="23" t="s">
        <v>56</v>
      </c>
      <c r="N10" s="34"/>
      <c r="O10" s="16" t="s">
        <v>25</v>
      </c>
      <c r="P10" s="21" t="s">
        <v>20</v>
      </c>
      <c r="Q10" s="34"/>
      <c r="R10" s="17"/>
      <c r="S10" s="23" t="s">
        <v>60</v>
      </c>
      <c r="T10" s="23"/>
      <c r="U10" s="3" t="s">
        <v>4</v>
      </c>
      <c r="V10" s="3" t="s">
        <v>5</v>
      </c>
      <c r="W10" s="3" t="s">
        <v>23</v>
      </c>
      <c r="X10" s="8" t="s">
        <v>128</v>
      </c>
      <c r="Y10" s="34" t="s">
        <v>109</v>
      </c>
      <c r="Z10" s="7" t="s">
        <v>57</v>
      </c>
      <c r="AA10" s="18"/>
      <c r="AB10" s="19">
        <v>0.23100000000000001</v>
      </c>
      <c r="AC10" s="31"/>
      <c r="AD10" s="31" t="s">
        <v>76</v>
      </c>
      <c r="AE10" s="32">
        <v>276</v>
      </c>
      <c r="AF10" s="32">
        <v>78</v>
      </c>
      <c r="AG10" s="32">
        <v>2</v>
      </c>
      <c r="AH10" s="11">
        <f t="shared" si="7"/>
        <v>0.33842016000000003</v>
      </c>
      <c r="AI10" s="30">
        <f t="shared" si="8"/>
        <v>0.68258344892928358</v>
      </c>
      <c r="AJ10" s="31"/>
      <c r="AK10" s="31"/>
      <c r="AL10" s="31"/>
      <c r="AM10" s="31"/>
      <c r="AN10" s="48" t="s">
        <v>125</v>
      </c>
      <c r="AO10" s="4"/>
      <c r="AP10" s="14" t="s">
        <v>134</v>
      </c>
      <c r="AQ10" s="21">
        <v>2</v>
      </c>
    </row>
    <row r="11" spans="1:43" s="39" customFormat="1" ht="30" customHeight="1" x14ac:dyDescent="0.25">
      <c r="A11" s="5">
        <f t="shared" ref="A11:A26" si="9">ROW()-2</f>
        <v>9</v>
      </c>
      <c r="B11" s="14"/>
      <c r="C11" s="14"/>
      <c r="D11" s="14">
        <v>2</v>
      </c>
      <c r="E11" s="14"/>
      <c r="F11" s="14"/>
      <c r="G11" s="14"/>
      <c r="H11" s="14"/>
      <c r="I11" s="14"/>
      <c r="J11" s="14"/>
      <c r="K11" s="14"/>
      <c r="L11" s="24" t="s">
        <v>112</v>
      </c>
      <c r="M11" s="49" t="s">
        <v>113</v>
      </c>
      <c r="N11" s="13"/>
      <c r="O11" s="16" t="s">
        <v>30</v>
      </c>
      <c r="P11" s="14" t="s">
        <v>20</v>
      </c>
      <c r="Q11" s="43"/>
      <c r="R11" s="41" t="s">
        <v>28</v>
      </c>
      <c r="S11" s="24" t="s">
        <v>112</v>
      </c>
      <c r="T11" s="42" t="s">
        <v>28</v>
      </c>
      <c r="U11" s="14" t="s">
        <v>4</v>
      </c>
      <c r="V11" s="13" t="s">
        <v>5</v>
      </c>
      <c r="W11" s="13" t="s">
        <v>23</v>
      </c>
      <c r="X11" s="8" t="s">
        <v>128</v>
      </c>
      <c r="Y11" s="34" t="s">
        <v>109</v>
      </c>
      <c r="Z11" s="9" t="s">
        <v>105</v>
      </c>
      <c r="AA11" s="14"/>
      <c r="AB11" s="44">
        <v>0.02</v>
      </c>
      <c r="AC11" s="13"/>
      <c r="AD11" s="35" t="s">
        <v>76</v>
      </c>
      <c r="AE11" s="10">
        <v>196</v>
      </c>
      <c r="AF11" s="10">
        <v>108</v>
      </c>
      <c r="AG11" s="10">
        <v>2.5</v>
      </c>
      <c r="AH11" s="11">
        <f t="shared" ref="AH11" si="10">AE11*AF11*AG11*7860/1000000000</f>
        <v>0.41595120000000002</v>
      </c>
      <c r="AI11" s="30">
        <f t="shared" ref="AI11" si="11">AB11/AH11</f>
        <v>4.8082563531491193E-2</v>
      </c>
      <c r="AJ11" s="45"/>
      <c r="AK11" s="44"/>
      <c r="AL11" s="44"/>
      <c r="AM11" s="44"/>
      <c r="AN11" s="48" t="s">
        <v>125</v>
      </c>
      <c r="AO11" s="14"/>
      <c r="AP11" s="14" t="s">
        <v>134</v>
      </c>
      <c r="AQ11" s="46">
        <v>1</v>
      </c>
    </row>
    <row r="12" spans="1:43" s="39" customFormat="1" ht="30" customHeight="1" x14ac:dyDescent="0.25">
      <c r="A12" s="5">
        <f t="shared" si="9"/>
        <v>10</v>
      </c>
      <c r="B12" s="14"/>
      <c r="C12" s="14"/>
      <c r="D12" s="14">
        <v>2</v>
      </c>
      <c r="E12" s="14"/>
      <c r="F12" s="14"/>
      <c r="G12" s="14"/>
      <c r="H12" s="14"/>
      <c r="I12" s="14"/>
      <c r="J12" s="14"/>
      <c r="K12" s="14"/>
      <c r="L12" s="24" t="s">
        <v>115</v>
      </c>
      <c r="M12" s="49" t="s">
        <v>114</v>
      </c>
      <c r="N12" s="13"/>
      <c r="O12" s="16" t="s">
        <v>30</v>
      </c>
      <c r="P12" s="14" t="s">
        <v>20</v>
      </c>
      <c r="Q12" s="43"/>
      <c r="R12" s="41" t="s">
        <v>28</v>
      </c>
      <c r="S12" s="24" t="s">
        <v>115</v>
      </c>
      <c r="T12" s="42" t="s">
        <v>28</v>
      </c>
      <c r="U12" s="14" t="s">
        <v>4</v>
      </c>
      <c r="V12" s="13" t="s">
        <v>5</v>
      </c>
      <c r="W12" s="13" t="s">
        <v>23</v>
      </c>
      <c r="X12" s="8" t="s">
        <v>128</v>
      </c>
      <c r="Y12" s="34" t="s">
        <v>109</v>
      </c>
      <c r="Z12" s="9" t="s">
        <v>105</v>
      </c>
      <c r="AA12" s="14"/>
      <c r="AB12" s="44">
        <v>8.4000000000000005E-2</v>
      </c>
      <c r="AC12" s="13"/>
      <c r="AD12" s="35" t="s">
        <v>76</v>
      </c>
      <c r="AE12" s="10">
        <v>196</v>
      </c>
      <c r="AF12" s="10">
        <v>108</v>
      </c>
      <c r="AG12" s="10">
        <v>2.5</v>
      </c>
      <c r="AH12" s="11">
        <f>AE12*AF12*AG12*7860/1000000000</f>
        <v>0.41595120000000002</v>
      </c>
      <c r="AI12" s="30">
        <f>AB12/AH12</f>
        <v>0.20194676683226301</v>
      </c>
      <c r="AJ12" s="45"/>
      <c r="AK12" s="44"/>
      <c r="AL12" s="44"/>
      <c r="AM12" s="44"/>
      <c r="AN12" s="48" t="s">
        <v>125</v>
      </c>
      <c r="AO12" s="14"/>
      <c r="AP12" s="14" t="s">
        <v>135</v>
      </c>
      <c r="AQ12" s="46">
        <v>1</v>
      </c>
    </row>
    <row r="13" spans="1:43" s="1" customFormat="1" ht="30" customHeight="1" x14ac:dyDescent="0.25">
      <c r="A13" s="5">
        <f t="shared" si="6"/>
        <v>11</v>
      </c>
      <c r="B13" s="14"/>
      <c r="C13" s="14"/>
      <c r="D13" s="14"/>
      <c r="E13" s="14"/>
      <c r="F13" s="14"/>
      <c r="G13" s="14">
        <v>5</v>
      </c>
      <c r="H13" s="14"/>
      <c r="I13" s="14"/>
      <c r="J13" s="14"/>
      <c r="K13" s="2"/>
      <c r="L13" s="23" t="s">
        <v>84</v>
      </c>
      <c r="M13" s="23" t="s">
        <v>49</v>
      </c>
      <c r="N13" s="21"/>
      <c r="O13" s="16" t="s">
        <v>25</v>
      </c>
      <c r="P13" s="21" t="s">
        <v>20</v>
      </c>
      <c r="Q13" s="21"/>
      <c r="R13" s="17" t="s">
        <v>28</v>
      </c>
      <c r="S13" s="23" t="s">
        <v>84</v>
      </c>
      <c r="T13" s="33"/>
      <c r="U13" s="3" t="s">
        <v>4</v>
      </c>
      <c r="V13" s="3" t="s">
        <v>5</v>
      </c>
      <c r="W13" s="3" t="s">
        <v>23</v>
      </c>
      <c r="X13" s="8" t="s">
        <v>128</v>
      </c>
      <c r="Y13" s="34" t="s">
        <v>109</v>
      </c>
      <c r="Z13" s="7" t="s">
        <v>57</v>
      </c>
      <c r="AA13" s="23"/>
      <c r="AB13" s="27">
        <v>0.874</v>
      </c>
      <c r="AC13" s="31"/>
      <c r="AD13" s="31" t="s">
        <v>76</v>
      </c>
      <c r="AE13" s="32">
        <v>467</v>
      </c>
      <c r="AF13" s="32">
        <v>157</v>
      </c>
      <c r="AG13" s="32">
        <v>2</v>
      </c>
      <c r="AH13" s="11">
        <f t="shared" si="7"/>
        <v>1.1525746800000001</v>
      </c>
      <c r="AI13" s="30">
        <f t="shared" si="8"/>
        <v>0.75830227330692357</v>
      </c>
      <c r="AJ13" s="31"/>
      <c r="AK13" s="31"/>
      <c r="AL13" s="31"/>
      <c r="AM13" s="31"/>
      <c r="AN13" s="48" t="s">
        <v>125</v>
      </c>
      <c r="AO13" s="4"/>
      <c r="AP13" s="14" t="s">
        <v>135</v>
      </c>
      <c r="AQ13" s="21">
        <v>2</v>
      </c>
    </row>
    <row r="14" spans="1:43" s="1" customFormat="1" ht="30" customHeight="1" x14ac:dyDescent="0.25">
      <c r="A14" s="5">
        <f t="shared" si="6"/>
        <v>12</v>
      </c>
      <c r="B14" s="14"/>
      <c r="C14" s="14"/>
      <c r="D14" s="14"/>
      <c r="E14" s="14"/>
      <c r="F14" s="14"/>
      <c r="G14" s="14">
        <v>5</v>
      </c>
      <c r="H14" s="14"/>
      <c r="I14" s="14"/>
      <c r="J14" s="14"/>
      <c r="K14" s="2"/>
      <c r="L14" s="23" t="s">
        <v>85</v>
      </c>
      <c r="M14" s="23" t="s">
        <v>47</v>
      </c>
      <c r="N14" s="21"/>
      <c r="O14" s="16" t="s">
        <v>25</v>
      </c>
      <c r="P14" s="21" t="s">
        <v>20</v>
      </c>
      <c r="Q14" s="21"/>
      <c r="R14" s="17" t="s">
        <v>28</v>
      </c>
      <c r="S14" s="23" t="s">
        <v>85</v>
      </c>
      <c r="T14" s="33"/>
      <c r="U14" s="3" t="s">
        <v>4</v>
      </c>
      <c r="V14" s="3" t="s">
        <v>5</v>
      </c>
      <c r="W14" s="3" t="s">
        <v>23</v>
      </c>
      <c r="X14" s="8" t="s">
        <v>128</v>
      </c>
      <c r="Y14" s="34" t="s">
        <v>109</v>
      </c>
      <c r="Z14" s="7" t="s">
        <v>57</v>
      </c>
      <c r="AA14" s="23"/>
      <c r="AB14" s="27">
        <v>1.393</v>
      </c>
      <c r="AC14" s="31"/>
      <c r="AD14" s="31" t="s">
        <v>76</v>
      </c>
      <c r="AE14" s="32">
        <v>479</v>
      </c>
      <c r="AF14" s="32">
        <v>232</v>
      </c>
      <c r="AG14" s="32">
        <v>2</v>
      </c>
      <c r="AH14" s="11">
        <f t="shared" si="7"/>
        <v>1.7469321600000001</v>
      </c>
      <c r="AI14" s="30">
        <f t="shared" si="8"/>
        <v>0.79739787949178287</v>
      </c>
      <c r="AJ14" s="31"/>
      <c r="AK14" s="31"/>
      <c r="AL14" s="31"/>
      <c r="AM14" s="31"/>
      <c r="AN14" s="48" t="s">
        <v>125</v>
      </c>
      <c r="AO14" s="4"/>
      <c r="AP14" s="14" t="s">
        <v>135</v>
      </c>
      <c r="AQ14" s="21">
        <v>2</v>
      </c>
    </row>
    <row r="15" spans="1:43" s="1" customFormat="1" ht="30" customHeight="1" x14ac:dyDescent="0.25">
      <c r="A15" s="5">
        <f t="shared" si="6"/>
        <v>13</v>
      </c>
      <c r="B15" s="14"/>
      <c r="C15" s="14"/>
      <c r="D15" s="14"/>
      <c r="E15" s="14"/>
      <c r="F15" s="14"/>
      <c r="G15" s="14">
        <v>5</v>
      </c>
      <c r="H15" s="14"/>
      <c r="I15" s="14"/>
      <c r="J15" s="14"/>
      <c r="K15" s="2"/>
      <c r="L15" s="23" t="s">
        <v>87</v>
      </c>
      <c r="M15" s="23" t="s">
        <v>48</v>
      </c>
      <c r="N15" s="21"/>
      <c r="O15" s="16" t="s">
        <v>35</v>
      </c>
      <c r="P15" s="21" t="s">
        <v>20</v>
      </c>
      <c r="Q15" s="21"/>
      <c r="R15" s="17" t="s">
        <v>28</v>
      </c>
      <c r="S15" s="23" t="s">
        <v>87</v>
      </c>
      <c r="T15" s="33"/>
      <c r="U15" s="3" t="s">
        <v>4</v>
      </c>
      <c r="V15" s="3" t="s">
        <v>5</v>
      </c>
      <c r="W15" s="3" t="s">
        <v>23</v>
      </c>
      <c r="X15" s="8" t="s">
        <v>128</v>
      </c>
      <c r="Y15" s="34" t="s">
        <v>109</v>
      </c>
      <c r="Z15" s="7" t="s">
        <v>57</v>
      </c>
      <c r="AA15" s="23"/>
      <c r="AB15" s="27">
        <v>0.39</v>
      </c>
      <c r="AC15" s="31"/>
      <c r="AD15" s="31" t="s">
        <v>76</v>
      </c>
      <c r="AE15" s="32">
        <v>356</v>
      </c>
      <c r="AF15" s="32">
        <v>89</v>
      </c>
      <c r="AG15" s="32">
        <v>2</v>
      </c>
      <c r="AH15" s="11">
        <f t="shared" si="7"/>
        <v>0.49807247999999998</v>
      </c>
      <c r="AI15" s="30">
        <f t="shared" si="8"/>
        <v>0.78301856789999724</v>
      </c>
      <c r="AJ15" s="31"/>
      <c r="AK15" s="31"/>
      <c r="AL15" s="31"/>
      <c r="AM15" s="31"/>
      <c r="AN15" s="48" t="s">
        <v>125</v>
      </c>
      <c r="AO15" s="4"/>
      <c r="AP15" s="14" t="s">
        <v>135</v>
      </c>
      <c r="AQ15" s="21">
        <v>1</v>
      </c>
    </row>
    <row r="16" spans="1:43" s="1" customFormat="1" ht="30" customHeight="1" x14ac:dyDescent="0.25">
      <c r="A16" s="5">
        <f t="shared" si="6"/>
        <v>14</v>
      </c>
      <c r="B16" s="14"/>
      <c r="C16" s="14"/>
      <c r="D16" s="14"/>
      <c r="E16" s="14"/>
      <c r="F16" s="14"/>
      <c r="G16" s="14">
        <v>5</v>
      </c>
      <c r="H16" s="14"/>
      <c r="I16" s="14"/>
      <c r="J16" s="14"/>
      <c r="K16" s="2"/>
      <c r="L16" s="23" t="s">
        <v>86</v>
      </c>
      <c r="M16" s="23" t="s">
        <v>45</v>
      </c>
      <c r="N16" s="40"/>
      <c r="O16" s="16" t="s">
        <v>30</v>
      </c>
      <c r="P16" s="21" t="s">
        <v>20</v>
      </c>
      <c r="Q16" s="21"/>
      <c r="R16" s="17" t="s">
        <v>28</v>
      </c>
      <c r="S16" s="23" t="s">
        <v>117</v>
      </c>
      <c r="T16" s="33"/>
      <c r="U16" s="3" t="s">
        <v>4</v>
      </c>
      <c r="V16" s="3" t="s">
        <v>5</v>
      </c>
      <c r="W16" s="3" t="s">
        <v>23</v>
      </c>
      <c r="X16" s="8" t="s">
        <v>133</v>
      </c>
      <c r="Y16" s="7" t="s">
        <v>108</v>
      </c>
      <c r="Z16" s="7" t="s">
        <v>58</v>
      </c>
      <c r="AA16" s="23"/>
      <c r="AB16" s="27">
        <v>0.14699999999999999</v>
      </c>
      <c r="AC16" s="31"/>
      <c r="AD16" s="31" t="s">
        <v>76</v>
      </c>
      <c r="AE16" s="32">
        <v>103</v>
      </c>
      <c r="AF16" s="32">
        <v>101</v>
      </c>
      <c r="AG16" s="32">
        <v>3</v>
      </c>
      <c r="AH16" s="11">
        <f t="shared" si="7"/>
        <v>0.24530273999999999</v>
      </c>
      <c r="AI16" s="30">
        <f t="shared" si="8"/>
        <v>0.59925951092107654</v>
      </c>
      <c r="AJ16" s="31"/>
      <c r="AK16" s="31"/>
      <c r="AL16" s="31"/>
      <c r="AM16" s="31"/>
      <c r="AN16" s="48" t="s">
        <v>125</v>
      </c>
      <c r="AO16" s="4"/>
      <c r="AP16" s="14" t="s">
        <v>135</v>
      </c>
      <c r="AQ16" s="21">
        <v>1</v>
      </c>
    </row>
    <row r="17" spans="1:43" s="1" customFormat="1" ht="30" customHeight="1" x14ac:dyDescent="0.25">
      <c r="A17" s="5">
        <f t="shared" si="6"/>
        <v>15</v>
      </c>
      <c r="B17" s="14"/>
      <c r="C17" s="14"/>
      <c r="D17" s="14"/>
      <c r="E17" s="14"/>
      <c r="F17" s="14"/>
      <c r="G17" s="14">
        <v>5</v>
      </c>
      <c r="H17" s="14"/>
      <c r="I17" s="14"/>
      <c r="J17" s="14"/>
      <c r="K17" s="2"/>
      <c r="L17" s="23" t="s">
        <v>117</v>
      </c>
      <c r="M17" s="23" t="s">
        <v>46</v>
      </c>
      <c r="N17" s="40"/>
      <c r="O17" s="16" t="s">
        <v>30</v>
      </c>
      <c r="P17" s="21" t="s">
        <v>20</v>
      </c>
      <c r="Q17" s="21"/>
      <c r="R17" s="17" t="s">
        <v>28</v>
      </c>
      <c r="S17" s="23" t="s">
        <v>117</v>
      </c>
      <c r="T17" s="33"/>
      <c r="U17" s="3" t="s">
        <v>4</v>
      </c>
      <c r="V17" s="3" t="s">
        <v>5</v>
      </c>
      <c r="W17" s="3" t="s">
        <v>23</v>
      </c>
      <c r="X17" s="8" t="s">
        <v>133</v>
      </c>
      <c r="Y17" s="7" t="s">
        <v>108</v>
      </c>
      <c r="Z17" s="7" t="s">
        <v>58</v>
      </c>
      <c r="AA17" s="23"/>
      <c r="AB17" s="27">
        <v>0.14699999999999999</v>
      </c>
      <c r="AC17" s="31"/>
      <c r="AD17" s="31" t="s">
        <v>76</v>
      </c>
      <c r="AE17" s="32">
        <v>103</v>
      </c>
      <c r="AF17" s="32">
        <v>101</v>
      </c>
      <c r="AG17" s="32">
        <v>3</v>
      </c>
      <c r="AH17" s="11">
        <f t="shared" si="7"/>
        <v>0.24530273999999999</v>
      </c>
      <c r="AI17" s="30">
        <f t="shared" si="8"/>
        <v>0.59925951092107654</v>
      </c>
      <c r="AJ17" s="31"/>
      <c r="AK17" s="31"/>
      <c r="AL17" s="31"/>
      <c r="AM17" s="31"/>
      <c r="AN17" s="48" t="s">
        <v>125</v>
      </c>
      <c r="AO17" s="4"/>
      <c r="AP17" s="14" t="s">
        <v>135</v>
      </c>
      <c r="AQ17" s="21">
        <v>1</v>
      </c>
    </row>
    <row r="18" spans="1:43" s="1" customFormat="1" ht="30" customHeight="1" x14ac:dyDescent="0.25">
      <c r="A18" s="5">
        <f t="shared" si="6"/>
        <v>16</v>
      </c>
      <c r="B18" s="14"/>
      <c r="C18" s="14"/>
      <c r="D18" s="14"/>
      <c r="E18" s="14"/>
      <c r="F18" s="14"/>
      <c r="G18" s="14"/>
      <c r="H18" s="14">
        <v>6</v>
      </c>
      <c r="I18" s="14"/>
      <c r="J18" s="14"/>
      <c r="K18" s="2"/>
      <c r="L18" s="23" t="s">
        <v>88</v>
      </c>
      <c r="M18" s="23" t="s">
        <v>50</v>
      </c>
      <c r="N18" s="21"/>
      <c r="O18" s="16" t="s">
        <v>28</v>
      </c>
      <c r="P18" s="21" t="s">
        <v>20</v>
      </c>
      <c r="Q18" s="21"/>
      <c r="R18" s="17" t="s">
        <v>28</v>
      </c>
      <c r="S18" s="23" t="s">
        <v>88</v>
      </c>
      <c r="T18" s="33"/>
      <c r="U18" s="3" t="s">
        <v>4</v>
      </c>
      <c r="V18" s="3" t="s">
        <v>5</v>
      </c>
      <c r="W18" s="3" t="s">
        <v>23</v>
      </c>
      <c r="X18" s="8" t="s">
        <v>127</v>
      </c>
      <c r="Y18" s="34" t="s">
        <v>110</v>
      </c>
      <c r="Z18" s="7" t="s">
        <v>32</v>
      </c>
      <c r="AA18" s="23"/>
      <c r="AB18" s="27">
        <v>0.57099999999999995</v>
      </c>
      <c r="AC18" s="31"/>
      <c r="AD18" s="31" t="s">
        <v>76</v>
      </c>
      <c r="AE18" s="32">
        <v>313</v>
      </c>
      <c r="AF18" s="32">
        <v>198</v>
      </c>
      <c r="AG18" s="32">
        <v>1.5</v>
      </c>
      <c r="AH18" s="11">
        <f t="shared" si="7"/>
        <v>0.73067346</v>
      </c>
      <c r="AI18" s="30">
        <f t="shared" si="8"/>
        <v>0.78147083650745974</v>
      </c>
      <c r="AJ18" s="31"/>
      <c r="AK18" s="31"/>
      <c r="AL18" s="31"/>
      <c r="AM18" s="31"/>
      <c r="AN18" s="48" t="s">
        <v>125</v>
      </c>
      <c r="AO18" s="14" t="s">
        <v>123</v>
      </c>
      <c r="AP18" s="14" t="s">
        <v>135</v>
      </c>
      <c r="AQ18" s="21">
        <v>1</v>
      </c>
    </row>
    <row r="19" spans="1:43" s="1" customFormat="1" ht="30" customHeight="1" x14ac:dyDescent="0.25">
      <c r="A19" s="5">
        <f t="shared" si="6"/>
        <v>17</v>
      </c>
      <c r="B19" s="14"/>
      <c r="C19" s="14"/>
      <c r="D19" s="14"/>
      <c r="E19" s="14"/>
      <c r="F19" s="14"/>
      <c r="G19" s="14"/>
      <c r="H19" s="14">
        <v>6</v>
      </c>
      <c r="I19" s="14"/>
      <c r="J19" s="14"/>
      <c r="K19" s="2"/>
      <c r="L19" s="23" t="s">
        <v>61</v>
      </c>
      <c r="M19" s="23" t="s">
        <v>51</v>
      </c>
      <c r="N19" s="21"/>
      <c r="O19" s="16" t="s">
        <v>28</v>
      </c>
      <c r="P19" s="21" t="s">
        <v>20</v>
      </c>
      <c r="Q19" s="21"/>
      <c r="R19" s="17" t="s">
        <v>28</v>
      </c>
      <c r="S19" s="23" t="s">
        <v>61</v>
      </c>
      <c r="T19" s="33"/>
      <c r="U19" s="3" t="s">
        <v>4</v>
      </c>
      <c r="V19" s="3" t="s">
        <v>5</v>
      </c>
      <c r="W19" s="3" t="s">
        <v>23</v>
      </c>
      <c r="X19" s="8" t="s">
        <v>127</v>
      </c>
      <c r="Y19" s="34" t="s">
        <v>110</v>
      </c>
      <c r="Z19" s="7" t="s">
        <v>32</v>
      </c>
      <c r="AA19" s="23"/>
      <c r="AB19" s="27">
        <v>0.56799999999999995</v>
      </c>
      <c r="AC19" s="31"/>
      <c r="AD19" s="31" t="s">
        <v>76</v>
      </c>
      <c r="AE19" s="32">
        <v>313</v>
      </c>
      <c r="AF19" s="32">
        <v>198</v>
      </c>
      <c r="AG19" s="32">
        <v>1.5</v>
      </c>
      <c r="AH19" s="11">
        <f t="shared" si="7"/>
        <v>0.73067346</v>
      </c>
      <c r="AI19" s="30">
        <f t="shared" si="8"/>
        <v>0.77736503526486367</v>
      </c>
      <c r="AJ19" s="31"/>
      <c r="AK19" s="31"/>
      <c r="AL19" s="31"/>
      <c r="AM19" s="31"/>
      <c r="AN19" s="48" t="s">
        <v>125</v>
      </c>
      <c r="AO19" s="14" t="s">
        <v>124</v>
      </c>
      <c r="AP19" s="14" t="s">
        <v>135</v>
      </c>
      <c r="AQ19" s="21">
        <v>1</v>
      </c>
    </row>
    <row r="20" spans="1:43" s="1" customFormat="1" ht="30" customHeight="1" x14ac:dyDescent="0.25">
      <c r="A20" s="5">
        <f t="shared" si="6"/>
        <v>18</v>
      </c>
      <c r="B20" s="14"/>
      <c r="C20" s="14"/>
      <c r="D20" s="14"/>
      <c r="E20" s="14"/>
      <c r="F20" s="14"/>
      <c r="G20" s="14"/>
      <c r="H20" s="14">
        <v>6</v>
      </c>
      <c r="I20" s="14"/>
      <c r="J20" s="14"/>
      <c r="K20" s="2"/>
      <c r="L20" s="23" t="s">
        <v>89</v>
      </c>
      <c r="M20" s="23" t="s">
        <v>52</v>
      </c>
      <c r="N20" s="21"/>
      <c r="O20" s="16" t="s">
        <v>28</v>
      </c>
      <c r="P20" s="21" t="s">
        <v>20</v>
      </c>
      <c r="Q20" s="21"/>
      <c r="R20" s="17" t="s">
        <v>28</v>
      </c>
      <c r="S20" s="23" t="s">
        <v>89</v>
      </c>
      <c r="T20" s="33"/>
      <c r="U20" s="3" t="s">
        <v>4</v>
      </c>
      <c r="V20" s="3" t="s">
        <v>5</v>
      </c>
      <c r="W20" s="3" t="s">
        <v>23</v>
      </c>
      <c r="X20" s="8" t="s">
        <v>127</v>
      </c>
      <c r="Y20" s="34" t="s">
        <v>110</v>
      </c>
      <c r="Z20" s="7" t="s">
        <v>32</v>
      </c>
      <c r="AA20" s="23"/>
      <c r="AB20" s="27">
        <v>0.33500000000000002</v>
      </c>
      <c r="AC20" s="31"/>
      <c r="AD20" s="31" t="s">
        <v>76</v>
      </c>
      <c r="AE20" s="32">
        <v>313</v>
      </c>
      <c r="AF20" s="32">
        <v>150</v>
      </c>
      <c r="AG20" s="32">
        <v>1.5</v>
      </c>
      <c r="AH20" s="11">
        <f t="shared" si="7"/>
        <v>0.55354049999999999</v>
      </c>
      <c r="AI20" s="30">
        <f t="shared" si="8"/>
        <v>0.60519510315866687</v>
      </c>
      <c r="AJ20" s="31"/>
      <c r="AK20" s="31"/>
      <c r="AL20" s="31"/>
      <c r="AM20" s="31"/>
      <c r="AN20" s="48" t="s">
        <v>125</v>
      </c>
      <c r="AO20" s="14" t="s">
        <v>123</v>
      </c>
      <c r="AP20" s="14" t="s">
        <v>135</v>
      </c>
      <c r="AQ20" s="21">
        <v>1</v>
      </c>
    </row>
    <row r="21" spans="1:43" s="1" customFormat="1" ht="30" customHeight="1" x14ac:dyDescent="0.25">
      <c r="A21" s="5">
        <f t="shared" si="6"/>
        <v>19</v>
      </c>
      <c r="B21" s="14"/>
      <c r="C21" s="14"/>
      <c r="D21" s="14"/>
      <c r="E21" s="14"/>
      <c r="F21" s="14"/>
      <c r="G21" s="14"/>
      <c r="H21" s="14">
        <v>6</v>
      </c>
      <c r="I21" s="14"/>
      <c r="J21" s="14"/>
      <c r="K21" s="2"/>
      <c r="L21" s="23" t="s">
        <v>90</v>
      </c>
      <c r="M21" s="23" t="s">
        <v>53</v>
      </c>
      <c r="N21" s="21"/>
      <c r="O21" s="16" t="s">
        <v>28</v>
      </c>
      <c r="P21" s="21" t="s">
        <v>20</v>
      </c>
      <c r="Q21" s="21"/>
      <c r="R21" s="17" t="s">
        <v>28</v>
      </c>
      <c r="S21" s="23" t="s">
        <v>90</v>
      </c>
      <c r="T21" s="33"/>
      <c r="U21" s="3" t="s">
        <v>4</v>
      </c>
      <c r="V21" s="3" t="s">
        <v>5</v>
      </c>
      <c r="W21" s="3" t="s">
        <v>23</v>
      </c>
      <c r="X21" s="8" t="s">
        <v>127</v>
      </c>
      <c r="Y21" s="34" t="s">
        <v>110</v>
      </c>
      <c r="Z21" s="7" t="s">
        <v>32</v>
      </c>
      <c r="AA21" s="23"/>
      <c r="AB21" s="27">
        <v>0.317</v>
      </c>
      <c r="AC21" s="31"/>
      <c r="AD21" s="31" t="s">
        <v>76</v>
      </c>
      <c r="AE21" s="32">
        <v>313</v>
      </c>
      <c r="AF21" s="32">
        <v>150</v>
      </c>
      <c r="AG21" s="32">
        <v>1.5</v>
      </c>
      <c r="AH21" s="11">
        <f t="shared" si="7"/>
        <v>0.55354049999999999</v>
      </c>
      <c r="AI21" s="30">
        <f t="shared" si="8"/>
        <v>0.57267715731730562</v>
      </c>
      <c r="AJ21" s="31"/>
      <c r="AK21" s="31"/>
      <c r="AL21" s="31"/>
      <c r="AM21" s="31"/>
      <c r="AN21" s="48" t="s">
        <v>125</v>
      </c>
      <c r="AO21" s="14" t="s">
        <v>124</v>
      </c>
      <c r="AP21" s="14" t="s">
        <v>135</v>
      </c>
      <c r="AQ21" s="21">
        <v>1</v>
      </c>
    </row>
    <row r="22" spans="1:43" s="39" customFormat="1" ht="30" customHeight="1" x14ac:dyDescent="0.25">
      <c r="A22" s="5">
        <f t="shared" si="9"/>
        <v>20</v>
      </c>
      <c r="B22" s="14"/>
      <c r="C22" s="14"/>
      <c r="D22" s="14"/>
      <c r="E22" s="14">
        <v>3</v>
      </c>
      <c r="F22" s="14"/>
      <c r="G22" s="14"/>
      <c r="H22" s="14"/>
      <c r="I22" s="14"/>
      <c r="J22" s="14"/>
      <c r="K22" s="14"/>
      <c r="L22" s="24" t="s">
        <v>91</v>
      </c>
      <c r="M22" s="49" t="s">
        <v>92</v>
      </c>
      <c r="N22" s="13"/>
      <c r="O22" s="16" t="s">
        <v>28</v>
      </c>
      <c r="P22" s="14" t="s">
        <v>20</v>
      </c>
      <c r="Q22" s="43"/>
      <c r="R22" s="41" t="s">
        <v>28</v>
      </c>
      <c r="S22" s="24" t="s">
        <v>91</v>
      </c>
      <c r="T22" s="42" t="s">
        <v>28</v>
      </c>
      <c r="U22" s="14" t="s">
        <v>4</v>
      </c>
      <c r="V22" s="13" t="s">
        <v>5</v>
      </c>
      <c r="W22" s="13" t="s">
        <v>23</v>
      </c>
      <c r="X22" s="8" t="s">
        <v>132</v>
      </c>
      <c r="Y22" s="7" t="s">
        <v>111</v>
      </c>
      <c r="Z22" s="9" t="s">
        <v>101</v>
      </c>
      <c r="AA22" s="14"/>
      <c r="AB22" s="44">
        <v>4.4210000000000003</v>
      </c>
      <c r="AC22" s="13"/>
      <c r="AD22" s="35" t="s">
        <v>75</v>
      </c>
      <c r="AE22" s="10">
        <v>589</v>
      </c>
      <c r="AF22" s="10">
        <v>397</v>
      </c>
      <c r="AG22" s="10">
        <v>3</v>
      </c>
      <c r="AH22" s="11">
        <f t="shared" ref="AH22:AH26" si="12">AE22*AF22*AG22*7860/1000000000</f>
        <v>5.51378214</v>
      </c>
      <c r="AI22" s="30">
        <f t="shared" ref="AI22:AI26" si="13">AB22/AH22</f>
        <v>0.80180897390334693</v>
      </c>
      <c r="AJ22" s="45"/>
      <c r="AK22" s="44"/>
      <c r="AL22" s="44"/>
      <c r="AM22" s="44"/>
      <c r="AN22" s="48" t="s">
        <v>125</v>
      </c>
      <c r="AO22" s="14" t="s">
        <v>118</v>
      </c>
      <c r="AP22" s="14" t="s">
        <v>135</v>
      </c>
      <c r="AQ22" s="46">
        <v>1</v>
      </c>
    </row>
    <row r="23" spans="1:43" s="39" customFormat="1" ht="30" customHeight="1" x14ac:dyDescent="0.25">
      <c r="A23" s="5">
        <f t="shared" si="9"/>
        <v>21</v>
      </c>
      <c r="B23" s="14"/>
      <c r="C23" s="14"/>
      <c r="D23" s="14">
        <v>2</v>
      </c>
      <c r="E23" s="14"/>
      <c r="F23" s="14"/>
      <c r="G23" s="14"/>
      <c r="H23" s="14"/>
      <c r="I23" s="14"/>
      <c r="J23" s="14"/>
      <c r="K23" s="14"/>
      <c r="L23" s="24" t="s">
        <v>93</v>
      </c>
      <c r="M23" s="49" t="s">
        <v>94</v>
      </c>
      <c r="N23" s="13"/>
      <c r="O23" s="16" t="s">
        <v>25</v>
      </c>
      <c r="P23" s="14" t="s">
        <v>20</v>
      </c>
      <c r="Q23" s="43"/>
      <c r="R23" s="41" t="s">
        <v>28</v>
      </c>
      <c r="S23" s="24" t="s">
        <v>93</v>
      </c>
      <c r="T23" s="42" t="s">
        <v>28</v>
      </c>
      <c r="U23" s="14" t="s">
        <v>4</v>
      </c>
      <c r="V23" s="13" t="s">
        <v>5</v>
      </c>
      <c r="W23" s="13" t="s">
        <v>23</v>
      </c>
      <c r="X23" s="8" t="s">
        <v>132</v>
      </c>
      <c r="Y23" s="7" t="s">
        <v>111</v>
      </c>
      <c r="Z23" s="9" t="s">
        <v>102</v>
      </c>
      <c r="AA23" s="14"/>
      <c r="AB23" s="44">
        <v>0.74299999999999999</v>
      </c>
      <c r="AC23" s="13"/>
      <c r="AD23" s="35" t="s">
        <v>75</v>
      </c>
      <c r="AE23" s="10">
        <v>546</v>
      </c>
      <c r="AF23" s="10">
        <v>81</v>
      </c>
      <c r="AG23" s="10">
        <v>2.5</v>
      </c>
      <c r="AH23" s="11">
        <f t="shared" si="12"/>
        <v>0.86904090000000001</v>
      </c>
      <c r="AI23" s="30">
        <f t="shared" si="13"/>
        <v>0.85496551428131862</v>
      </c>
      <c r="AJ23" s="45"/>
      <c r="AK23" s="44"/>
      <c r="AL23" s="44"/>
      <c r="AM23" s="44"/>
      <c r="AN23" s="48" t="s">
        <v>125</v>
      </c>
      <c r="AO23" s="14"/>
      <c r="AP23" s="14" t="s">
        <v>135</v>
      </c>
      <c r="AQ23" s="46">
        <v>1</v>
      </c>
    </row>
    <row r="24" spans="1:43" s="39" customFormat="1" ht="30" customHeight="1" x14ac:dyDescent="0.25">
      <c r="A24" s="5">
        <f t="shared" si="9"/>
        <v>22</v>
      </c>
      <c r="B24" s="14"/>
      <c r="C24" s="14"/>
      <c r="D24" s="14">
        <v>2</v>
      </c>
      <c r="E24" s="14"/>
      <c r="F24" s="14"/>
      <c r="G24" s="14"/>
      <c r="H24" s="14"/>
      <c r="I24" s="14"/>
      <c r="J24" s="14"/>
      <c r="K24" s="14"/>
      <c r="L24" s="24" t="s">
        <v>95</v>
      </c>
      <c r="M24" s="49" t="s">
        <v>96</v>
      </c>
      <c r="N24" s="13"/>
      <c r="O24" s="16" t="s">
        <v>25</v>
      </c>
      <c r="P24" s="14" t="s">
        <v>20</v>
      </c>
      <c r="Q24" s="43"/>
      <c r="R24" s="41" t="s">
        <v>28</v>
      </c>
      <c r="S24" s="24" t="s">
        <v>93</v>
      </c>
      <c r="T24" s="42" t="s">
        <v>28</v>
      </c>
      <c r="U24" s="14" t="s">
        <v>4</v>
      </c>
      <c r="V24" s="13" t="s">
        <v>5</v>
      </c>
      <c r="W24" s="13" t="s">
        <v>23</v>
      </c>
      <c r="X24" s="8" t="s">
        <v>132</v>
      </c>
      <c r="Y24" s="7" t="s">
        <v>111</v>
      </c>
      <c r="Z24" s="9" t="s">
        <v>102</v>
      </c>
      <c r="AA24" s="14"/>
      <c r="AB24" s="44">
        <v>0.74299999999999999</v>
      </c>
      <c r="AC24" s="13"/>
      <c r="AD24" s="35" t="s">
        <v>75</v>
      </c>
      <c r="AE24" s="10">
        <v>546</v>
      </c>
      <c r="AF24" s="10">
        <v>81</v>
      </c>
      <c r="AG24" s="10">
        <v>2.5</v>
      </c>
      <c r="AH24" s="11">
        <f t="shared" si="12"/>
        <v>0.86904090000000001</v>
      </c>
      <c r="AI24" s="30">
        <f t="shared" si="13"/>
        <v>0.85496551428131862</v>
      </c>
      <c r="AJ24" s="45"/>
      <c r="AK24" s="44"/>
      <c r="AL24" s="44"/>
      <c r="AM24" s="44"/>
      <c r="AN24" s="48" t="s">
        <v>125</v>
      </c>
      <c r="AO24" s="14"/>
      <c r="AP24" s="14" t="s">
        <v>135</v>
      </c>
      <c r="AQ24" s="46">
        <v>1</v>
      </c>
    </row>
    <row r="25" spans="1:43" s="39" customFormat="1" ht="30" customHeight="1" x14ac:dyDescent="0.25">
      <c r="A25" s="5">
        <f t="shared" si="9"/>
        <v>23</v>
      </c>
      <c r="B25" s="14"/>
      <c r="C25" s="14"/>
      <c r="D25" s="14">
        <v>2</v>
      </c>
      <c r="E25" s="14"/>
      <c r="F25" s="14"/>
      <c r="G25" s="14"/>
      <c r="H25" s="14"/>
      <c r="I25" s="14"/>
      <c r="J25" s="14"/>
      <c r="K25" s="14"/>
      <c r="L25" s="24" t="s">
        <v>97</v>
      </c>
      <c r="M25" s="49" t="s">
        <v>98</v>
      </c>
      <c r="N25" s="13"/>
      <c r="O25" s="16" t="s">
        <v>30</v>
      </c>
      <c r="P25" s="14" t="s">
        <v>20</v>
      </c>
      <c r="Q25" s="43"/>
      <c r="R25" s="41" t="s">
        <v>28</v>
      </c>
      <c r="S25" s="24" t="s">
        <v>97</v>
      </c>
      <c r="T25" s="42" t="s">
        <v>28</v>
      </c>
      <c r="U25" s="14" t="s">
        <v>4</v>
      </c>
      <c r="V25" s="13" t="s">
        <v>5</v>
      </c>
      <c r="W25" s="13" t="s">
        <v>23</v>
      </c>
      <c r="X25" s="8" t="s">
        <v>129</v>
      </c>
      <c r="Y25" s="34" t="s">
        <v>116</v>
      </c>
      <c r="Z25" s="9" t="s">
        <v>103</v>
      </c>
      <c r="AA25" s="14"/>
      <c r="AB25" s="44">
        <v>0.29399999999999998</v>
      </c>
      <c r="AC25" s="13"/>
      <c r="AD25" s="35" t="s">
        <v>75</v>
      </c>
      <c r="AE25" s="10">
        <v>212</v>
      </c>
      <c r="AF25" s="10">
        <v>84</v>
      </c>
      <c r="AG25" s="10">
        <v>2.5</v>
      </c>
      <c r="AH25" s="11">
        <f t="shared" si="12"/>
        <v>0.34992719999999999</v>
      </c>
      <c r="AI25" s="30">
        <f t="shared" si="13"/>
        <v>0.8401747563493206</v>
      </c>
      <c r="AJ25" s="45"/>
      <c r="AK25" s="44"/>
      <c r="AL25" s="44"/>
      <c r="AM25" s="44"/>
      <c r="AN25" s="48" t="s">
        <v>125</v>
      </c>
      <c r="AO25" s="14"/>
      <c r="AP25" s="14" t="s">
        <v>135</v>
      </c>
      <c r="AQ25" s="46">
        <v>1</v>
      </c>
    </row>
    <row r="26" spans="1:43" s="39" customFormat="1" ht="30" customHeight="1" x14ac:dyDescent="0.25">
      <c r="A26" s="5">
        <f t="shared" si="9"/>
        <v>24</v>
      </c>
      <c r="B26" s="14"/>
      <c r="C26" s="14"/>
      <c r="D26" s="14">
        <v>2</v>
      </c>
      <c r="E26" s="14"/>
      <c r="F26" s="14"/>
      <c r="G26" s="14"/>
      <c r="H26" s="14"/>
      <c r="I26" s="14"/>
      <c r="J26" s="14"/>
      <c r="K26" s="14"/>
      <c r="L26" s="24" t="s">
        <v>99</v>
      </c>
      <c r="M26" s="49" t="s">
        <v>100</v>
      </c>
      <c r="N26" s="13"/>
      <c r="O26" s="16" t="s">
        <v>30</v>
      </c>
      <c r="P26" s="14" t="s">
        <v>20</v>
      </c>
      <c r="Q26" s="43"/>
      <c r="R26" s="41" t="s">
        <v>28</v>
      </c>
      <c r="S26" s="24" t="s">
        <v>99</v>
      </c>
      <c r="T26" s="42" t="s">
        <v>28</v>
      </c>
      <c r="U26" s="14" t="s">
        <v>4</v>
      </c>
      <c r="V26" s="13" t="s">
        <v>5</v>
      </c>
      <c r="W26" s="13" t="s">
        <v>23</v>
      </c>
      <c r="X26" s="8" t="s">
        <v>129</v>
      </c>
      <c r="Y26" s="34" t="s">
        <v>116</v>
      </c>
      <c r="Z26" s="9" t="s">
        <v>103</v>
      </c>
      <c r="AA26" s="14"/>
      <c r="AB26" s="44">
        <v>0.33500000000000002</v>
      </c>
      <c r="AC26" s="13"/>
      <c r="AD26" s="35" t="s">
        <v>76</v>
      </c>
      <c r="AE26" s="10">
        <v>196</v>
      </c>
      <c r="AF26" s="10">
        <v>108</v>
      </c>
      <c r="AG26" s="10">
        <v>2.5</v>
      </c>
      <c r="AH26" s="11">
        <f t="shared" si="12"/>
        <v>0.41595120000000002</v>
      </c>
      <c r="AI26" s="30">
        <f t="shared" si="13"/>
        <v>0.80538293915247749</v>
      </c>
      <c r="AJ26" s="45"/>
      <c r="AK26" s="44"/>
      <c r="AL26" s="44"/>
      <c r="AM26" s="44"/>
      <c r="AN26" s="48" t="s">
        <v>125</v>
      </c>
      <c r="AO26" s="14"/>
      <c r="AP26" s="14" t="s">
        <v>135</v>
      </c>
      <c r="AQ26" s="46">
        <v>1</v>
      </c>
    </row>
  </sheetData>
  <autoFilter ref="A2:AT27" xr:uid="{00000000-0001-0000-0300-000000000000}"/>
  <mergeCells count="32">
    <mergeCell ref="AH1:AH2"/>
    <mergeCell ref="Z1:Z2"/>
    <mergeCell ref="AA1:AA2"/>
    <mergeCell ref="AB1:AB2"/>
    <mergeCell ref="AC1:AC2"/>
    <mergeCell ref="AD1:AD2"/>
    <mergeCell ref="AE1:AG1"/>
    <mergeCell ref="AN1:AN2"/>
    <mergeCell ref="AP1:AP2"/>
    <mergeCell ref="AQ1:AQ2"/>
    <mergeCell ref="AI1:AI2"/>
    <mergeCell ref="AJ1:AJ2"/>
    <mergeCell ref="AK1:AK2"/>
    <mergeCell ref="AL1:AL2"/>
    <mergeCell ref="AM1:AM2"/>
    <mergeCell ref="AO1:AO2"/>
    <mergeCell ref="Y1:Y2"/>
    <mergeCell ref="X1:X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A1:A2"/>
    <mergeCell ref="B1:K1"/>
    <mergeCell ref="L1:L2"/>
    <mergeCell ref="M1:M2"/>
    <mergeCell ref="N1:N2"/>
  </mergeCells>
  <phoneticPr fontId="17" type="noConversion"/>
  <conditionalFormatting sqref="W13:W17">
    <cfRule type="cellIs" dxfId="22" priority="108" stopIfTrue="1" operator="equal">
      <formula>“总成件”</formula>
    </cfRule>
  </conditionalFormatting>
  <conditionalFormatting sqref="W4">
    <cfRule type="cellIs" dxfId="21" priority="65" stopIfTrue="1" operator="equal">
      <formula>“总成件”</formula>
    </cfRule>
  </conditionalFormatting>
  <conditionalFormatting sqref="W3">
    <cfRule type="cellIs" dxfId="20" priority="67" stopIfTrue="1" operator="equal">
      <formula>“总成件”</formula>
    </cfRule>
  </conditionalFormatting>
  <conditionalFormatting sqref="W6">
    <cfRule type="cellIs" dxfId="19" priority="56" stopIfTrue="1" operator="equal">
      <formula>“总成件”</formula>
    </cfRule>
  </conditionalFormatting>
  <conditionalFormatting sqref="W7">
    <cfRule type="cellIs" dxfId="18" priority="55" stopIfTrue="1" operator="equal">
      <formula>“总成件”</formula>
    </cfRule>
  </conditionalFormatting>
  <conditionalFormatting sqref="W5">
    <cfRule type="cellIs" dxfId="17" priority="54" stopIfTrue="1" operator="equal">
      <formula>“总成件”</formula>
    </cfRule>
  </conditionalFormatting>
  <conditionalFormatting sqref="W8">
    <cfRule type="cellIs" dxfId="16" priority="38" stopIfTrue="1" operator="equal">
      <formula>“总成件”</formula>
    </cfRule>
  </conditionalFormatting>
  <conditionalFormatting sqref="W18">
    <cfRule type="cellIs" dxfId="15" priority="43" stopIfTrue="1" operator="equal">
      <formula>“总成件”</formula>
    </cfRule>
  </conditionalFormatting>
  <conditionalFormatting sqref="W19">
    <cfRule type="cellIs" dxfId="14" priority="42" stopIfTrue="1" operator="equal">
      <formula>“总成件”</formula>
    </cfRule>
  </conditionalFormatting>
  <conditionalFormatting sqref="W10:W12">
    <cfRule type="cellIs" dxfId="13" priority="40" stopIfTrue="1" operator="equal">
      <formula>“总成件”</formula>
    </cfRule>
  </conditionalFormatting>
  <conditionalFormatting sqref="W9">
    <cfRule type="cellIs" dxfId="12" priority="39" stopIfTrue="1" operator="equal">
      <formula>“总成件”</formula>
    </cfRule>
  </conditionalFormatting>
  <conditionalFormatting sqref="W20">
    <cfRule type="cellIs" dxfId="11" priority="33" stopIfTrue="1" operator="equal">
      <formula>“总成件”</formula>
    </cfRule>
  </conditionalFormatting>
  <conditionalFormatting sqref="W21">
    <cfRule type="cellIs" dxfId="10" priority="32" stopIfTrue="1" operator="equal">
      <formula>“总成件”</formula>
    </cfRule>
  </conditionalFormatting>
  <conditionalFormatting sqref="T22:T26 T11:T12">
    <cfRule type="cellIs" dxfId="9" priority="20" operator="equal">
      <formula>"N/A"</formula>
    </cfRule>
  </conditionalFormatting>
  <conditionalFormatting sqref="L1:L1048576">
    <cfRule type="duplicateValues" dxfId="8" priority="19"/>
  </conditionalFormatting>
  <conditionalFormatting sqref="V1:V1048576">
    <cfRule type="cellIs" dxfId="7" priority="17" operator="equal">
      <formula>"N"</formula>
    </cfRule>
    <cfRule type="cellIs" dxfId="6" priority="18" operator="equal">
      <formula>"Y"</formula>
    </cfRule>
  </conditionalFormatting>
  <conditionalFormatting sqref="S6">
    <cfRule type="duplicateValues" dxfId="5" priority="6"/>
  </conditionalFormatting>
  <conditionalFormatting sqref="S7">
    <cfRule type="duplicateValues" dxfId="4" priority="5"/>
  </conditionalFormatting>
  <conditionalFormatting sqref="S4">
    <cfRule type="duplicateValues" dxfId="3" priority="4"/>
  </conditionalFormatting>
  <conditionalFormatting sqref="S5">
    <cfRule type="duplicateValues" dxfId="2" priority="3"/>
  </conditionalFormatting>
  <conditionalFormatting sqref="S16">
    <cfRule type="duplicateValues" dxfId="1" priority="2"/>
  </conditionalFormatting>
  <conditionalFormatting sqref="S17">
    <cfRule type="duplicateValues" dxfId="0" priority="1"/>
  </conditionalFormatting>
  <dataValidations count="6">
    <dataValidation type="list" allowBlank="1" showInputMessage="1" showErrorMessage="1" sqref="AJ6:AM7 AC3:AC5" xr:uid="{00000000-0002-0000-0300-000004000000}">
      <formula1>"镀白锌,发黑,氧化铁皮膜,电泳（ED),——,镀黑锌,热处理（调质处理）,喷漆,"</formula1>
    </dataValidation>
    <dataValidation type="list" allowBlank="1" showInputMessage="1" showErrorMessage="1" sqref="W5" xr:uid="{00000000-0002-0000-0300-000005000000}">
      <formula1>"装配总成件,焊接总成件,面料,塑料件,冷镦,钣金件,机加工件,标准件,非标件,线材件,管材件,圆钢"</formula1>
    </dataValidation>
    <dataValidation type="list" allowBlank="1" showInputMessage="1" showErrorMessage="1" sqref="W3:W4 W6:W21" xr:uid="{00000000-0002-0000-0300-000006000000}">
      <formula1>"装配总成件,焊接总成件,面料,塑料件,钣金件,机加工件,标准件,非标件,线材件,管材件,圆钢"</formula1>
    </dataValidation>
    <dataValidation type="list" allowBlank="1" showInputMessage="1" showErrorMessage="1" sqref="U3:V21" xr:uid="{00000000-0002-0000-0300-00000A000000}">
      <formula1>"Y,N"</formula1>
    </dataValidation>
    <dataValidation type="list" allowBlank="1" showInputMessage="1" showErrorMessage="1" sqref="T11:T12 T22:T26" xr:uid="{F4ECCC9A-3822-48B6-B235-5BEE06DE14BB}">
      <formula1>"N/A"</formula1>
    </dataValidation>
    <dataValidation type="list" allowBlank="1" showInputMessage="1" showErrorMessage="1" sqref="O3:O26" xr:uid="{00000000-0002-0000-0300-000001000000}">
      <formula1>"A,B,C,"</formula1>
    </dataValidation>
  </dataValidations>
  <pageMargins left="0.70866141732283472" right="0.70866141732283472" top="0.74803149606299213" bottom="0.74803149606299213" header="0.31496062992125984" footer="0.31496062992125984"/>
  <pageSetup paperSize="8" fitToHeight="0" orientation="landscape" verticalDpi="30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冲压件-清单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2021-12-17T05:52:38Z</cp:lastPrinted>
  <dcterms:created xsi:type="dcterms:W3CDTF">2006-09-13T11:21:00Z</dcterms:created>
  <dcterms:modified xsi:type="dcterms:W3CDTF">2023-02-13T12:35:12Z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