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成本核算-目标价\注塑件\"/>
    </mc:Choice>
  </mc:AlternateContent>
  <xr:revisionPtr revIDLastSave="0" documentId="13_ncr:1_{62C2A51C-845C-4722-B8C9-F5020170C4D0}" xr6:coauthVersionLast="45" xr6:coauthVersionMax="45" xr10:uidLastSave="{00000000-0000-0000-0000-000000000000}"/>
  <bookViews>
    <workbookView xWindow="-60" yWindow="-60" windowWidth="24120" windowHeight="12960" xr2:uid="{24D92BB9-077C-4334-BA35-A62368EDF742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H5" i="1" s="1"/>
  <c r="O5" i="1"/>
  <c r="R5" i="1" l="1"/>
  <c r="R4" i="1"/>
  <c r="H4" i="1"/>
  <c r="F4" i="1" l="1"/>
  <c r="O4" i="1"/>
</calcChain>
</file>

<file path=xl/sharedStrings.xml><?xml version="1.0" encoding="utf-8"?>
<sst xmlns="http://schemas.openxmlformats.org/spreadsheetml/2006/main" count="35" uniqueCount="33">
  <si>
    <t>序</t>
  </si>
  <si>
    <t>物料代码</t>
  </si>
  <si>
    <t>名称</t>
  </si>
  <si>
    <t>材质</t>
  </si>
  <si>
    <t>号</t>
  </si>
  <si>
    <t>重量/㎏</t>
  </si>
  <si>
    <t>未税
材料单价</t>
    <phoneticPr fontId="1" type="noConversion"/>
  </si>
  <si>
    <t>料费</t>
  </si>
  <si>
    <t>设备</t>
  </si>
  <si>
    <t>开模数</t>
  </si>
  <si>
    <t>一模数量</t>
  </si>
  <si>
    <t>电功率</t>
  </si>
  <si>
    <t>电费</t>
  </si>
  <si>
    <t>工资/小时</t>
  </si>
  <si>
    <t>工资/件</t>
  </si>
  <si>
    <t>外购件</t>
  </si>
  <si>
    <t>净重</t>
  </si>
  <si>
    <t>毛重</t>
  </si>
  <si>
    <t/>
  </si>
  <si>
    <t xml:space="preserve">    </t>
    <phoneticPr fontId="1" type="noConversion"/>
  </si>
  <si>
    <t xml:space="preserve">     </t>
    <phoneticPr fontId="1" type="noConversion"/>
  </si>
  <si>
    <t>TPE</t>
    <phoneticPr fontId="1" type="noConversion"/>
  </si>
  <si>
    <t>160T</t>
    <phoneticPr fontId="1" type="noConversion"/>
  </si>
  <si>
    <t>REM0010539</t>
    <phoneticPr fontId="1" type="noConversion"/>
  </si>
  <si>
    <t>未税</t>
    <phoneticPr fontId="1" type="noConversion"/>
  </si>
  <si>
    <t>报价</t>
    <phoneticPr fontId="1" type="noConversion"/>
  </si>
  <si>
    <t>目标价</t>
    <phoneticPr fontId="1" type="noConversion"/>
  </si>
  <si>
    <t>B41后视镜镜座垫</t>
    <phoneticPr fontId="1" type="noConversion"/>
  </si>
  <si>
    <t>B41V后视镜镜座垫目标价核算明细表</t>
    <phoneticPr fontId="1" type="noConversion"/>
  </si>
  <si>
    <t>REM0003180</t>
    <phoneticPr fontId="1" type="noConversion"/>
  </si>
  <si>
    <t>B41后视镜密封胶帽</t>
    <phoneticPr fontId="1" type="noConversion"/>
  </si>
  <si>
    <t>EPDM</t>
    <phoneticPr fontId="1" type="noConversion"/>
  </si>
  <si>
    <t>200T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</si>
</sst>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0_ "/>
    <numFmt numFmtId="178" formatCode="0.000_);[Red]\(0.000\)"/>
  </numFmts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0" borderId="4" xfId="0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0" xfId="0" quotePrefix="1">
      <alignment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>
      <alignment vertical="center"/>
    </xf>
    <xf numFmtId="176" fontId="0" fillId="0" borderId="0" xfId="0" applyNumberForma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8ED96-545F-4720-AE2E-97B431C970DF}">
  <dimension ref="A1:R20"/>
  <sheetViews>
    <sheetView tabSelected="1" workbookViewId="0">
      <selection activeCell="J13" sqref="J13"/>
    </sheetView>
  </sheetViews>
  <sheetFormatPr defaultRowHeight="14.25" x14ac:dyDescent="0.2"/>
  <cols>
    <col min="1" max="1" width="3.375" style="5" bestFit="1" customWidth="1"/>
    <col min="2" max="2" width="12.375" customWidth="1"/>
    <col min="3" max="3" width="17.25" bestFit="1" customWidth="1"/>
    <col min="4" max="4" width="9.875" style="6" bestFit="1" customWidth="1"/>
    <col min="5" max="5" width="7.25" customWidth="1"/>
    <col min="6" max="6" width="7.5" bestFit="1" customWidth="1"/>
    <col min="8" max="8" width="5.375" style="12" bestFit="1" customWidth="1"/>
    <col min="9" max="9" width="5.5" bestFit="1" customWidth="1"/>
    <col min="10" max="10" width="7.125" bestFit="1" customWidth="1"/>
    <col min="11" max="11" width="5.875" customWidth="1"/>
    <col min="12" max="12" width="7.125" bestFit="1" customWidth="1"/>
    <col min="13" max="13" width="5.5" bestFit="1" customWidth="1"/>
    <col min="14" max="14" width="6.625" customWidth="1"/>
    <col min="15" max="15" width="7.875" bestFit="1" customWidth="1"/>
    <col min="16" max="16" width="7.125" bestFit="1" customWidth="1"/>
    <col min="17" max="17" width="6.625" customWidth="1"/>
    <col min="18" max="18" width="7.125" bestFit="1" customWidth="1"/>
  </cols>
  <sheetData>
    <row r="1" spans="1:18" ht="27" customHeight="1" x14ac:dyDescent="0.2">
      <c r="A1" s="21" t="s">
        <v>28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14.25" customHeight="1" x14ac:dyDescent="0.2">
      <c r="A2" s="1" t="s">
        <v>0</v>
      </c>
      <c r="B2" s="27" t="s">
        <v>1</v>
      </c>
      <c r="C2" s="17" t="s">
        <v>2</v>
      </c>
      <c r="D2" s="17" t="s">
        <v>3</v>
      </c>
      <c r="E2" s="26" t="s">
        <v>5</v>
      </c>
      <c r="F2" s="26"/>
      <c r="G2" s="24" t="s">
        <v>6</v>
      </c>
      <c r="H2" s="20" t="s">
        <v>7</v>
      </c>
      <c r="I2" s="17" t="s">
        <v>8</v>
      </c>
      <c r="J2" s="22" t="s">
        <v>9</v>
      </c>
      <c r="K2" s="22" t="s">
        <v>10</v>
      </c>
      <c r="L2" s="17" t="s">
        <v>11</v>
      </c>
      <c r="M2" s="17" t="s">
        <v>12</v>
      </c>
      <c r="N2" s="22" t="s">
        <v>13</v>
      </c>
      <c r="O2" s="24" t="s">
        <v>14</v>
      </c>
      <c r="P2" s="20" t="s">
        <v>15</v>
      </c>
      <c r="Q2" s="18" t="s">
        <v>24</v>
      </c>
      <c r="R2" s="19"/>
    </row>
    <row r="3" spans="1:18" x14ac:dyDescent="0.2">
      <c r="A3" s="2" t="s">
        <v>4</v>
      </c>
      <c r="B3" s="27"/>
      <c r="C3" s="17"/>
      <c r="D3" s="17" t="s">
        <v>3</v>
      </c>
      <c r="E3" s="8" t="s">
        <v>16</v>
      </c>
      <c r="F3" s="8" t="s">
        <v>17</v>
      </c>
      <c r="G3" s="25"/>
      <c r="H3" s="20"/>
      <c r="I3" s="17"/>
      <c r="J3" s="23"/>
      <c r="K3" s="23"/>
      <c r="L3" s="17"/>
      <c r="M3" s="17"/>
      <c r="N3" s="23"/>
      <c r="O3" s="25"/>
      <c r="P3" s="20"/>
      <c r="Q3" s="10" t="s">
        <v>25</v>
      </c>
      <c r="R3" s="10" t="s">
        <v>26</v>
      </c>
    </row>
    <row r="4" spans="1:18" ht="31.5" customHeight="1" x14ac:dyDescent="0.2">
      <c r="A4" s="3">
        <v>1</v>
      </c>
      <c r="B4" s="14" t="s">
        <v>23</v>
      </c>
      <c r="C4" s="14" t="s">
        <v>27</v>
      </c>
      <c r="D4" s="3" t="s">
        <v>21</v>
      </c>
      <c r="E4" s="4">
        <v>3.5000000000000003E-2</v>
      </c>
      <c r="F4" s="4">
        <f>E4*1.04</f>
        <v>3.6400000000000002E-2</v>
      </c>
      <c r="G4" s="11">
        <v>18</v>
      </c>
      <c r="H4" s="11">
        <f>F4*G4</f>
        <v>0.6552</v>
      </c>
      <c r="I4" s="7" t="s">
        <v>22</v>
      </c>
      <c r="J4" s="4">
        <v>50</v>
      </c>
      <c r="K4" s="4">
        <v>2</v>
      </c>
      <c r="L4" s="4">
        <v>30</v>
      </c>
      <c r="M4" s="4">
        <v>0.76</v>
      </c>
      <c r="N4" s="4">
        <v>15</v>
      </c>
      <c r="O4" s="11">
        <f t="shared" ref="O4:O5" si="0">N4/J4/K4</f>
        <v>0.15</v>
      </c>
      <c r="P4" s="11"/>
      <c r="Q4" s="11">
        <v>1.2569999999999999</v>
      </c>
      <c r="R4" s="11">
        <f>(H4+O4+(L4*M4/J4/K4)/2)*1.2+P4*1.03</f>
        <v>1.10304</v>
      </c>
    </row>
    <row r="5" spans="1:18" ht="30.75" customHeight="1" x14ac:dyDescent="0.2">
      <c r="A5" s="13">
        <v>2</v>
      </c>
      <c r="B5" s="4" t="s">
        <v>29</v>
      </c>
      <c r="C5" s="4" t="s">
        <v>30</v>
      </c>
      <c r="D5" s="16" t="s">
        <v>31</v>
      </c>
      <c r="E5" s="4">
        <v>0.01</v>
      </c>
      <c r="F5" s="4">
        <f>E5*1.5</f>
        <v>1.4999999999999999E-2</v>
      </c>
      <c r="G5" s="11">
        <v>24.3</v>
      </c>
      <c r="H5" s="11">
        <f>F5*G5</f>
        <v>0.36449999999999999</v>
      </c>
      <c r="I5" s="15" t="s">
        <v>32</v>
      </c>
      <c r="J5" s="4">
        <v>12</v>
      </c>
      <c r="K5" s="4">
        <v>6</v>
      </c>
      <c r="L5" s="4">
        <v>34</v>
      </c>
      <c r="M5" s="4">
        <v>0.76</v>
      </c>
      <c r="N5" s="4">
        <v>18</v>
      </c>
      <c r="O5" s="11">
        <f t="shared" si="0"/>
        <v>0.25</v>
      </c>
      <c r="P5" s="4"/>
      <c r="Q5" s="4">
        <v>1.0980000000000001</v>
      </c>
      <c r="R5" s="11">
        <f>(H5+O5+(L5*M5/J5/K5)/2)*1.2+P5*1.03</f>
        <v>0.95273333333333332</v>
      </c>
    </row>
    <row r="14" spans="1:18" x14ac:dyDescent="0.2">
      <c r="F14" t="s">
        <v>19</v>
      </c>
      <c r="G14" t="s">
        <v>19</v>
      </c>
    </row>
    <row r="17" spans="9:15" x14ac:dyDescent="0.2">
      <c r="I17" s="9" t="s">
        <v>18</v>
      </c>
    </row>
    <row r="20" spans="9:15" x14ac:dyDescent="0.2">
      <c r="O20" t="s">
        <v>20</v>
      </c>
    </row>
  </sheetData>
  <mergeCells count="16">
    <mergeCell ref="C2:C3"/>
    <mergeCell ref="Q2:R2"/>
    <mergeCell ref="D2:D3"/>
    <mergeCell ref="P2:P3"/>
    <mergeCell ref="A1:R1"/>
    <mergeCell ref="K2:K3"/>
    <mergeCell ref="L2:L3"/>
    <mergeCell ref="M2:M3"/>
    <mergeCell ref="N2:N3"/>
    <mergeCell ref="O2:O3"/>
    <mergeCell ref="E2:F2"/>
    <mergeCell ref="G2:G3"/>
    <mergeCell ref="H2:H3"/>
    <mergeCell ref="I2:I3"/>
    <mergeCell ref="J2:J3"/>
    <mergeCell ref="B2:B3"/>
  </mergeCells>
  <phoneticPr fontId="1" type="noConversion"/>
  <pageMargins left="0.36" right="0.3" top="0.4" bottom="0.7480314960629921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2023-01-09T23:45:35Z</dcterms:created>
  <dcterms:modified xsi:type="dcterms:W3CDTF">2023-02-14T09:30:52Z</dcterms:modified>
</cp:coreProperties>
</file>