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成本核算-目标价\钣金件\"/>
    </mc:Choice>
  </mc:AlternateContent>
  <xr:revisionPtr revIDLastSave="0" documentId="13_ncr:1_{83157FB5-88FC-45BD-A4BE-32896CD28F95}" xr6:coauthVersionLast="45" xr6:coauthVersionMax="45" xr10:uidLastSave="{00000000-0000-0000-0000-000000000000}"/>
  <bookViews>
    <workbookView xWindow="-60" yWindow="-60" windowWidth="24120" windowHeight="12960" xr2:uid="{47AFF39A-A7DF-4DFC-BCE3-61A5B22F7A44}"/>
  </bookViews>
  <sheets>
    <sheet name="泊头捷润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4" i="1" l="1"/>
  <c r="O8" i="1"/>
  <c r="T8" i="1"/>
  <c r="T7" i="1"/>
  <c r="T6" i="1" l="1"/>
  <c r="N4" i="1"/>
  <c r="O4" i="1" s="1"/>
  <c r="T5" i="1"/>
  <c r="T4" i="1"/>
</calcChain>
</file>

<file path=xl/sharedStrings.xml><?xml version="1.0" encoding="utf-8"?>
<sst xmlns="http://schemas.openxmlformats.org/spreadsheetml/2006/main" count="42" uniqueCount="40">
  <si>
    <t>序</t>
  </si>
  <si>
    <t>QAD号</t>
    <phoneticPr fontId="4" type="noConversion"/>
  </si>
  <si>
    <t>名称</t>
  </si>
  <si>
    <t>图片</t>
    <phoneticPr fontId="4" type="noConversion"/>
  </si>
  <si>
    <t>材质</t>
  </si>
  <si>
    <t>下料尺寸</t>
    <phoneticPr fontId="4" type="noConversion"/>
  </si>
  <si>
    <t>未税单价</t>
    <phoneticPr fontId="4" type="noConversion"/>
  </si>
  <si>
    <t>重量</t>
  </si>
  <si>
    <t>材料费</t>
  </si>
  <si>
    <t>加工成本</t>
  </si>
  <si>
    <t>系数</t>
    <phoneticPr fontId="4" type="noConversion"/>
  </si>
  <si>
    <t>不含税单价</t>
  </si>
  <si>
    <t>号</t>
  </si>
  <si>
    <t>长mm</t>
    <phoneticPr fontId="4" type="noConversion"/>
  </si>
  <si>
    <t>宽mm</t>
    <phoneticPr fontId="4" type="noConversion"/>
  </si>
  <si>
    <t>厚mm</t>
    <phoneticPr fontId="4" type="noConversion"/>
  </si>
  <si>
    <t>材料</t>
  </si>
  <si>
    <t>废铁</t>
  </si>
  <si>
    <t>毛重</t>
  </si>
  <si>
    <t>净重</t>
  </si>
  <si>
    <t>工序</t>
  </si>
  <si>
    <t>吨位</t>
  </si>
  <si>
    <t>工序费</t>
  </si>
  <si>
    <t>出件数</t>
    <phoneticPr fontId="4" type="noConversion"/>
  </si>
  <si>
    <t>合计</t>
  </si>
  <si>
    <t>Q235</t>
    <phoneticPr fontId="4" type="noConversion"/>
  </si>
  <si>
    <t>落冲</t>
    <phoneticPr fontId="4" type="noConversion"/>
  </si>
  <si>
    <t>63T</t>
    <phoneticPr fontId="4" type="noConversion"/>
  </si>
  <si>
    <t>材料费合计：</t>
    <phoneticPr fontId="4" type="noConversion"/>
  </si>
  <si>
    <t>加工合计：</t>
    <phoneticPr fontId="4" type="noConversion"/>
  </si>
  <si>
    <t>成型</t>
    <phoneticPr fontId="4" type="noConversion"/>
  </si>
  <si>
    <t>K1侧翻挂钩支架目标价格核算明细表</t>
    <phoneticPr fontId="4" type="noConversion"/>
  </si>
  <si>
    <t>SLT0000522</t>
    <phoneticPr fontId="4" type="noConversion"/>
  </si>
  <si>
    <t>K1侧翻挂钩支架</t>
    <phoneticPr fontId="4" type="noConversion"/>
  </si>
  <si>
    <t>冲孔</t>
    <phoneticPr fontId="3" type="noConversion"/>
  </si>
  <si>
    <t>40T</t>
    <phoneticPr fontId="3" type="noConversion"/>
  </si>
  <si>
    <t>零件名称</t>
    <phoneticPr fontId="3" type="noConversion"/>
  </si>
  <si>
    <t>支架</t>
    <phoneticPr fontId="3" type="noConversion"/>
  </si>
  <si>
    <t>M6焊接螺母</t>
    <phoneticPr fontId="3" type="noConversion"/>
  </si>
  <si>
    <t>焊接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</si>
</sst>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0.000_);[Red]\(0.000\)"/>
    <numFmt numFmtId="178" formatCode="0.0000_);[Red]\(0.0000\)"/>
    <numFmt numFmtId="179" formatCode="0.0_);[Red]\(0.0\)"/>
    <numFmt numFmtId="180" formatCode="0.00_ "/>
  </numFmts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Arial"/>
      <family val="2"/>
    </font>
    <font>
      <sz val="11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3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0" xfId="1">
      <alignment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wrapText="1" shrinkToFit="1"/>
    </xf>
    <xf numFmtId="176" fontId="1" fillId="0" borderId="3" xfId="1" applyNumberFormat="1" applyBorder="1" applyAlignment="1">
      <alignment horizontal="center" vertical="center"/>
    </xf>
    <xf numFmtId="177" fontId="1" fillId="0" borderId="3" xfId="1" applyNumberFormat="1" applyBorder="1" applyAlignment="1">
      <alignment horizontal="center" vertical="center" shrinkToFit="1"/>
    </xf>
    <xf numFmtId="178" fontId="1" fillId="0" borderId="3" xfId="1" applyNumberFormat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wrapText="1" shrinkToFit="1"/>
    </xf>
    <xf numFmtId="176" fontId="1" fillId="0" borderId="3" xfId="1" applyNumberFormat="1" applyBorder="1" applyAlignment="1">
      <alignment horizontal="center" vertical="center"/>
    </xf>
    <xf numFmtId="177" fontId="1" fillId="0" borderId="3" xfId="1" applyNumberFormat="1" applyBorder="1" applyAlignment="1">
      <alignment horizontal="center" vertical="center" shrinkToFit="1"/>
    </xf>
    <xf numFmtId="176" fontId="1" fillId="0" borderId="3" xfId="1" applyNumberFormat="1" applyBorder="1" applyAlignment="1">
      <alignment horizontal="center" vertical="center" wrapText="1"/>
    </xf>
    <xf numFmtId="176" fontId="1" fillId="0" borderId="3" xfId="1" applyNumberForma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79" fontId="5" fillId="0" borderId="2" xfId="1" applyNumberFormat="1" applyFont="1" applyBorder="1" applyAlignment="1">
      <alignment horizontal="center" vertical="center" wrapText="1"/>
    </xf>
    <xf numFmtId="177" fontId="5" fillId="0" borderId="2" xfId="1" applyNumberFormat="1" applyFont="1" applyBorder="1" applyAlignment="1">
      <alignment horizontal="center" vertical="center" wrapText="1"/>
    </xf>
    <xf numFmtId="180" fontId="8" fillId="0" borderId="3" xfId="1" applyNumberFormat="1" applyFont="1" applyBorder="1" applyAlignment="1">
      <alignment vertical="center" wrapText="1"/>
    </xf>
    <xf numFmtId="0" fontId="8" fillId="0" borderId="3" xfId="1" applyFont="1" applyBorder="1" applyAlignment="1">
      <alignment horizontal="center" vertical="center"/>
    </xf>
    <xf numFmtId="180" fontId="9" fillId="0" borderId="3" xfId="1" applyNumberFormat="1" applyFont="1" applyBorder="1">
      <alignment vertical="center"/>
    </xf>
    <xf numFmtId="179" fontId="9" fillId="0" borderId="3" xfId="1" applyNumberFormat="1" applyFont="1" applyBorder="1">
      <alignment vertical="center"/>
    </xf>
    <xf numFmtId="9" fontId="6" fillId="0" borderId="3" xfId="1" applyNumberFormat="1" applyFont="1" applyBorder="1" applyAlignment="1">
      <alignment horizontal="center" vertical="center" wrapText="1"/>
    </xf>
    <xf numFmtId="178" fontId="6" fillId="0" borderId="3" xfId="1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179" fontId="5" fillId="0" borderId="5" xfId="1" applyNumberFormat="1" applyFont="1" applyBorder="1" applyAlignment="1">
      <alignment horizontal="center" vertical="center" wrapText="1"/>
    </xf>
    <xf numFmtId="177" fontId="5" fillId="0" borderId="5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79" fontId="5" fillId="0" borderId="6" xfId="1" applyNumberFormat="1" applyFont="1" applyBorder="1" applyAlignment="1">
      <alignment horizontal="center" vertical="center" wrapText="1"/>
    </xf>
    <xf numFmtId="179" fontId="5" fillId="0" borderId="7" xfId="1" applyNumberFormat="1" applyFont="1" applyBorder="1" applyAlignment="1">
      <alignment horizontal="center" vertical="center" wrapText="1"/>
    </xf>
    <xf numFmtId="179" fontId="5" fillId="0" borderId="8" xfId="1" applyNumberFormat="1" applyFont="1" applyBorder="1" applyAlignment="1">
      <alignment horizontal="center" vertical="center" wrapText="1"/>
    </xf>
    <xf numFmtId="176" fontId="5" fillId="0" borderId="3" xfId="2" applyNumberFormat="1" applyFont="1" applyFill="1" applyBorder="1" applyAlignment="1" applyProtection="1">
      <alignment horizontal="center" vertical="center" wrapText="1"/>
      <protection locked="0"/>
    </xf>
    <xf numFmtId="180" fontId="8" fillId="0" borderId="6" xfId="1" applyNumberFormat="1" applyFont="1" applyBorder="1" applyAlignment="1">
      <alignment horizontal="center" vertical="center" wrapText="1"/>
    </xf>
    <xf numFmtId="180" fontId="8" fillId="0" borderId="7" xfId="1" applyNumberFormat="1" applyFont="1" applyBorder="1" applyAlignment="1">
      <alignment horizontal="center" vertical="center" wrapText="1"/>
    </xf>
    <xf numFmtId="180" fontId="8" fillId="0" borderId="8" xfId="1" applyNumberFormat="1" applyFont="1" applyBorder="1" applyAlignment="1">
      <alignment horizontal="center" vertical="center" wrapText="1"/>
    </xf>
    <xf numFmtId="176" fontId="1" fillId="0" borderId="0" xfId="1" applyNumberFormat="1">
      <alignment vertical="center"/>
    </xf>
    <xf numFmtId="177" fontId="1" fillId="0" borderId="0" xfId="1" applyNumberFormat="1">
      <alignment vertical="center"/>
    </xf>
    <xf numFmtId="178" fontId="1" fillId="0" borderId="0" xfId="1" applyNumberFormat="1">
      <alignment vertical="center"/>
    </xf>
    <xf numFmtId="0" fontId="6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176" fontId="5" fillId="0" borderId="5" xfId="1" applyNumberFormat="1" applyFont="1" applyBorder="1" applyAlignment="1">
      <alignment horizontal="center" vertical="center" wrapText="1"/>
    </xf>
  </cellXfs>
  <cellStyles count="4">
    <cellStyle name="BOM_Level_Below3" xfId="2" xr:uid="{CB693D1F-F8CB-4873-8FE3-F3C1058BBC5F}"/>
    <cellStyle name="常规" xfId="0" builtinId="0"/>
    <cellStyle name="常规 2" xfId="1" xr:uid="{1828B2F1-D423-4EA5-96DD-D73B9E2463D5}"/>
    <cellStyle name="常规 3" xfId="3" xr:uid="{4F28659B-23FA-4C69-8DA8-258AF6F9BAA9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3</xdr:row>
      <xdr:rowOff>123825</xdr:rowOff>
    </xdr:from>
    <xdr:to>
      <xdr:col>3</xdr:col>
      <xdr:colOff>647700</xdr:colOff>
      <xdr:row>6</xdr:row>
      <xdr:rowOff>38100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4E5624F8-8E97-4D7C-9FF7-B772A8BBD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" y="885825"/>
          <a:ext cx="581025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56B93-9CBC-405E-AE3C-4797CD8869A7}">
  <dimension ref="A1:V8"/>
  <sheetViews>
    <sheetView tabSelected="1" workbookViewId="0">
      <selection activeCell="T21" sqref="T21"/>
    </sheetView>
  </sheetViews>
  <sheetFormatPr defaultRowHeight="14.25" x14ac:dyDescent="0.2"/>
  <cols>
    <col min="1" max="1" width="3.375" style="2" bestFit="1" customWidth="1"/>
    <col min="2" max="6" width="9" style="2"/>
    <col min="7" max="8" width="6.75" style="2" bestFit="1" customWidth="1"/>
    <col min="9" max="9" width="5.5" style="2" bestFit="1" customWidth="1"/>
    <col min="10" max="11" width="7.625" style="43" bestFit="1" customWidth="1"/>
    <col min="12" max="12" width="7.75" style="44" bestFit="1" customWidth="1"/>
    <col min="13" max="13" width="6.75" style="44" bestFit="1" customWidth="1"/>
    <col min="14" max="14" width="7.75" style="44" bestFit="1" customWidth="1"/>
    <col min="15" max="15" width="7.625" style="43" bestFit="1" customWidth="1"/>
    <col min="16" max="17" width="5.25" style="2" bestFit="1" customWidth="1"/>
    <col min="18" max="18" width="7.5" style="2" bestFit="1" customWidth="1"/>
    <col min="19" max="19" width="7.125" style="2" bestFit="1" customWidth="1"/>
    <col min="20" max="20" width="7.5" style="2" bestFit="1" customWidth="1"/>
    <col min="21" max="21" width="5.5" style="2" bestFit="1" customWidth="1"/>
    <col min="22" max="22" width="11.125" style="45" customWidth="1"/>
    <col min="23" max="16384" width="9" style="2"/>
  </cols>
  <sheetData>
    <row r="1" spans="1:22" ht="18" x14ac:dyDescent="0.2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3.5" customHeight="1" x14ac:dyDescent="0.2">
      <c r="A2" s="3" t="s">
        <v>0</v>
      </c>
      <c r="B2" s="4" t="s">
        <v>1</v>
      </c>
      <c r="C2" s="5" t="s">
        <v>2</v>
      </c>
      <c r="D2" s="6" t="s">
        <v>3</v>
      </c>
      <c r="E2" s="6" t="s">
        <v>4</v>
      </c>
      <c r="F2" s="6" t="s">
        <v>36</v>
      </c>
      <c r="G2" s="7" t="s">
        <v>5</v>
      </c>
      <c r="H2" s="7"/>
      <c r="I2" s="7"/>
      <c r="J2" s="8" t="s">
        <v>6</v>
      </c>
      <c r="K2" s="8"/>
      <c r="L2" s="9" t="s">
        <v>7</v>
      </c>
      <c r="M2" s="9"/>
      <c r="N2" s="9"/>
      <c r="O2" s="8" t="s">
        <v>8</v>
      </c>
      <c r="P2" s="8" t="s">
        <v>9</v>
      </c>
      <c r="Q2" s="8"/>
      <c r="R2" s="8"/>
      <c r="S2" s="8"/>
      <c r="T2" s="8"/>
      <c r="U2" s="8" t="s">
        <v>10</v>
      </c>
      <c r="V2" s="10" t="s">
        <v>11</v>
      </c>
    </row>
    <row r="3" spans="1:22" ht="28.5" x14ac:dyDescent="0.2">
      <c r="A3" s="11" t="s">
        <v>12</v>
      </c>
      <c r="B3" s="12"/>
      <c r="C3" s="13"/>
      <c r="D3" s="14"/>
      <c r="E3" s="14"/>
      <c r="F3" s="14"/>
      <c r="G3" s="15" t="s">
        <v>13</v>
      </c>
      <c r="H3" s="15" t="s">
        <v>14</v>
      </c>
      <c r="I3" s="15" t="s">
        <v>15</v>
      </c>
      <c r="J3" s="16" t="s">
        <v>16</v>
      </c>
      <c r="K3" s="16" t="s">
        <v>17</v>
      </c>
      <c r="L3" s="17" t="s">
        <v>18</v>
      </c>
      <c r="M3" s="17" t="s">
        <v>19</v>
      </c>
      <c r="N3" s="17" t="s">
        <v>17</v>
      </c>
      <c r="O3" s="8"/>
      <c r="P3" s="16" t="s">
        <v>20</v>
      </c>
      <c r="Q3" s="16" t="s">
        <v>21</v>
      </c>
      <c r="R3" s="16" t="s">
        <v>22</v>
      </c>
      <c r="S3" s="18" t="s">
        <v>23</v>
      </c>
      <c r="T3" s="19" t="s">
        <v>24</v>
      </c>
      <c r="U3" s="8"/>
      <c r="V3" s="10"/>
    </row>
    <row r="4" spans="1:22" ht="13.5" customHeight="1" x14ac:dyDescent="0.2">
      <c r="A4" s="20">
        <v>1</v>
      </c>
      <c r="B4" s="21" t="s">
        <v>32</v>
      </c>
      <c r="C4" s="21" t="s">
        <v>33</v>
      </c>
      <c r="D4" s="4"/>
      <c r="E4" s="22" t="s">
        <v>25</v>
      </c>
      <c r="F4" s="47" t="s">
        <v>37</v>
      </c>
      <c r="G4" s="23">
        <v>165</v>
      </c>
      <c r="H4" s="23">
        <v>54</v>
      </c>
      <c r="I4" s="23">
        <v>1</v>
      </c>
      <c r="J4" s="49">
        <v>4.3</v>
      </c>
      <c r="K4" s="49">
        <v>2.6</v>
      </c>
      <c r="L4" s="24">
        <v>7.0000000000000007E-2</v>
      </c>
      <c r="M4" s="24">
        <v>5.74E-2</v>
      </c>
      <c r="N4" s="24">
        <f>L4-M4</f>
        <v>1.2600000000000007E-2</v>
      </c>
      <c r="O4" s="49">
        <f>J4*L4-K4*N4</f>
        <v>0.26823999999999998</v>
      </c>
      <c r="P4" s="25" t="s">
        <v>26</v>
      </c>
      <c r="Q4" s="26" t="s">
        <v>27</v>
      </c>
      <c r="R4" s="27">
        <v>0.04</v>
      </c>
      <c r="S4" s="28">
        <v>1</v>
      </c>
      <c r="T4" s="27">
        <f>R4/S4</f>
        <v>0.04</v>
      </c>
      <c r="U4" s="29">
        <v>1.1200000000000001</v>
      </c>
      <c r="V4" s="30">
        <f>(O8+T8)*U4</f>
        <v>0.55018880000000003</v>
      </c>
    </row>
    <row r="5" spans="1:22" x14ac:dyDescent="0.2">
      <c r="A5" s="20"/>
      <c r="B5" s="31"/>
      <c r="C5" s="31"/>
      <c r="D5" s="32"/>
      <c r="E5" s="22"/>
      <c r="F5" s="48"/>
      <c r="G5" s="33"/>
      <c r="H5" s="33"/>
      <c r="I5" s="33"/>
      <c r="J5" s="50"/>
      <c r="K5" s="50"/>
      <c r="L5" s="34"/>
      <c r="M5" s="34"/>
      <c r="N5" s="34"/>
      <c r="O5" s="50"/>
      <c r="P5" s="25" t="s">
        <v>30</v>
      </c>
      <c r="Q5" s="26" t="s">
        <v>27</v>
      </c>
      <c r="R5" s="27">
        <v>0.04</v>
      </c>
      <c r="S5" s="28">
        <v>1</v>
      </c>
      <c r="T5" s="27">
        <f>R5/S5</f>
        <v>0.04</v>
      </c>
      <c r="U5" s="22"/>
      <c r="V5" s="30"/>
    </row>
    <row r="6" spans="1:22" x14ac:dyDescent="0.2">
      <c r="A6" s="20"/>
      <c r="B6" s="31"/>
      <c r="C6" s="31"/>
      <c r="D6" s="32"/>
      <c r="E6" s="22"/>
      <c r="F6" s="47" t="s">
        <v>38</v>
      </c>
      <c r="G6" s="23"/>
      <c r="H6" s="23"/>
      <c r="I6" s="23"/>
      <c r="J6" s="49"/>
      <c r="K6" s="49">
        <v>3.3000000000000002E-2</v>
      </c>
      <c r="L6" s="23"/>
      <c r="M6" s="23"/>
      <c r="N6" s="23"/>
      <c r="O6" s="49">
        <v>3.3000000000000002E-2</v>
      </c>
      <c r="P6" s="25" t="s">
        <v>34</v>
      </c>
      <c r="Q6" s="26" t="s">
        <v>35</v>
      </c>
      <c r="R6" s="27">
        <v>0.03</v>
      </c>
      <c r="S6" s="28">
        <v>1</v>
      </c>
      <c r="T6" s="27">
        <f>R6/S6</f>
        <v>0.03</v>
      </c>
      <c r="U6" s="22"/>
      <c r="V6" s="30"/>
    </row>
    <row r="7" spans="1:22" x14ac:dyDescent="0.2">
      <c r="A7" s="20"/>
      <c r="B7" s="31"/>
      <c r="C7" s="31"/>
      <c r="D7" s="32"/>
      <c r="E7" s="22"/>
      <c r="F7" s="48"/>
      <c r="G7" s="33"/>
      <c r="H7" s="33"/>
      <c r="I7" s="33"/>
      <c r="J7" s="50"/>
      <c r="K7" s="50"/>
      <c r="L7" s="33"/>
      <c r="M7" s="33"/>
      <c r="N7" s="33"/>
      <c r="O7" s="50"/>
      <c r="P7" s="25" t="s">
        <v>39</v>
      </c>
      <c r="Q7" s="26"/>
      <c r="R7" s="27">
        <v>0.08</v>
      </c>
      <c r="S7" s="28">
        <v>1</v>
      </c>
      <c r="T7" s="27">
        <f>R7/S7</f>
        <v>0.08</v>
      </c>
      <c r="U7" s="22"/>
      <c r="V7" s="30"/>
    </row>
    <row r="8" spans="1:22" x14ac:dyDescent="0.2">
      <c r="A8" s="20"/>
      <c r="B8" s="35"/>
      <c r="C8" s="35"/>
      <c r="D8" s="12"/>
      <c r="E8" s="22"/>
      <c r="F8" s="46"/>
      <c r="G8" s="36" t="s">
        <v>28</v>
      </c>
      <c r="H8" s="37"/>
      <c r="I8" s="37"/>
      <c r="J8" s="37"/>
      <c r="K8" s="37"/>
      <c r="L8" s="37"/>
      <c r="M8" s="37"/>
      <c r="N8" s="38"/>
      <c r="O8" s="39">
        <f>O4+O6</f>
        <v>0.30123999999999995</v>
      </c>
      <c r="P8" s="40" t="s">
        <v>29</v>
      </c>
      <c r="Q8" s="41"/>
      <c r="R8" s="41"/>
      <c r="S8" s="42"/>
      <c r="T8" s="27">
        <f>SUM(T4:T7)</f>
        <v>0.19</v>
      </c>
      <c r="U8" s="22"/>
      <c r="V8" s="30"/>
    </row>
  </sheetData>
  <mergeCells count="42">
    <mergeCell ref="N6:N7"/>
    <mergeCell ref="O6:O7"/>
    <mergeCell ref="F2:F3"/>
    <mergeCell ref="F4:F5"/>
    <mergeCell ref="F6:F7"/>
    <mergeCell ref="G6:G7"/>
    <mergeCell ref="H6:H7"/>
    <mergeCell ref="I6:I7"/>
    <mergeCell ref="J6:J7"/>
    <mergeCell ref="K6:K7"/>
    <mergeCell ref="L6:L7"/>
    <mergeCell ref="G4:G5"/>
    <mergeCell ref="H4:H5"/>
    <mergeCell ref="I4:I5"/>
    <mergeCell ref="J4:J5"/>
    <mergeCell ref="K4:K5"/>
    <mergeCell ref="L4:L5"/>
    <mergeCell ref="U4:U8"/>
    <mergeCell ref="V4:V8"/>
    <mergeCell ref="G8:N8"/>
    <mergeCell ref="P8:S8"/>
    <mergeCell ref="M4:M5"/>
    <mergeCell ref="N4:N5"/>
    <mergeCell ref="O4:O5"/>
    <mergeCell ref="M6:M7"/>
    <mergeCell ref="U2:U3"/>
    <mergeCell ref="V2:V3"/>
    <mergeCell ref="A4:A8"/>
    <mergeCell ref="B4:B8"/>
    <mergeCell ref="C4:C8"/>
    <mergeCell ref="D4:D8"/>
    <mergeCell ref="E4:E8"/>
    <mergeCell ref="A1:V1"/>
    <mergeCell ref="B2:B3"/>
    <mergeCell ref="C2:C3"/>
    <mergeCell ref="D2:D3"/>
    <mergeCell ref="E2:E3"/>
    <mergeCell ref="G2:I2"/>
    <mergeCell ref="J2:K2"/>
    <mergeCell ref="L2:N2"/>
    <mergeCell ref="O2:O3"/>
    <mergeCell ref="P2:T2"/>
  </mergeCells>
  <phoneticPr fontId="3" type="noConversion"/>
  <conditionalFormatting sqref="B1">
    <cfRule type="duplicateValues" dxfId="4" priority="7"/>
  </conditionalFormatting>
  <conditionalFormatting sqref="G4">
    <cfRule type="duplicateValues" dxfId="3" priority="8"/>
  </conditionalFormatting>
  <conditionalFormatting sqref="H4:O4">
    <cfRule type="duplicateValues" dxfId="2" priority="3"/>
  </conditionalFormatting>
  <conditionalFormatting sqref="G6">
    <cfRule type="duplicateValues" dxfId="1" priority="2"/>
  </conditionalFormatting>
  <conditionalFormatting sqref="H6:O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泊头捷润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2023-02-28T00:54:06Z</dcterms:created>
  <dcterms:modified xsi:type="dcterms:W3CDTF">2023-02-28T01:17:52Z</dcterms:modified>
</cp:coreProperties>
</file>