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X5000S\"/>
    </mc:Choice>
  </mc:AlternateContent>
  <bookViews>
    <workbookView xWindow="0" yWindow="0" windowWidth="17625" windowHeight="8685"/>
  </bookViews>
  <sheets>
    <sheet name="X5000S" sheetId="1" r:id="rId1"/>
  </sheets>
  <definedNames>
    <definedName name="_xlnm.Print_Area" localSheetId="0">X5000S!$A$1:$P$12</definedName>
  </definedNames>
  <calcPr calcId="162913"/>
</workbook>
</file>

<file path=xl/calcChain.xml><?xml version="1.0" encoding="utf-8"?>
<calcChain xmlns="http://schemas.openxmlformats.org/spreadsheetml/2006/main">
  <c r="S6" i="1" l="1"/>
  <c r="S7" i="1"/>
  <c r="S8" i="1"/>
  <c r="S9" i="1"/>
  <c r="S5" i="1"/>
  <c r="N9" i="1" l="1"/>
  <c r="N8" i="1"/>
  <c r="N7" i="1"/>
  <c r="M6" i="1"/>
  <c r="N6" i="1" s="1"/>
  <c r="K6" i="1"/>
  <c r="F6" i="1"/>
  <c r="E6" i="1"/>
  <c r="M5" i="1"/>
  <c r="N5" i="1" s="1"/>
  <c r="K5" i="1"/>
  <c r="F5" i="1"/>
  <c r="E5" i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价值工程部</t>
        </r>
      </text>
    </comment>
    <comment ref="L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<sst xmlns="http://schemas.openxmlformats.org/spreadsheetml/2006/main" count="67" uniqueCount="50">
  <si>
    <t>物料及工装采购价格审批表（未税、元）</t>
  </si>
  <si>
    <t>采购工厂：西安工厂</t>
  </si>
  <si>
    <t>编号：</t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</si>
  <si>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</si>
  <si>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</si>
  <si>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</si>
  <si>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</si>
  <si>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</si>
  <si>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</si>
  <si>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</si>
  <si>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目标价格（不含模摊）</t>
  </si>
  <si>
    <t>报批价格</t>
  </si>
  <si>
    <t>单件模摊</t>
  </si>
  <si>
    <t>审批价格</t>
  </si>
  <si>
    <t>供应商全称</t>
  </si>
  <si>
    <t>备注（如模具总价及分摊数量）</t>
  </si>
  <si>
    <t>基础价格</t>
  </si>
  <si>
    <t>含模摊价格</t>
  </si>
  <si>
    <t>主要原材料名称规格/价格</t>
  </si>
  <si>
    <t>产品单价</t>
  </si>
  <si>
    <t>SHT0014219</t>
  </si>
  <si>
    <t>车身手柄安装支架减震器连接钣金焊接总成</t>
  </si>
  <si>
    <t>件</t>
  </si>
  <si>
    <t>/</t>
  </si>
  <si>
    <t>SAPH440
5.3</t>
  </si>
  <si>
    <t>航天宏达</t>
  </si>
  <si>
    <t>模具总价：19469.02元
50%分摊数量：5万件</t>
  </si>
  <si>
    <t>SHT0014221</t>
  </si>
  <si>
    <t>车身手柄连接支架焊接总成</t>
  </si>
  <si>
    <t>模具总价：39823元
50%分摊数量：5万件</t>
  </si>
  <si>
    <t>SHT0014197</t>
  </si>
  <si>
    <t>底支架焊接总成</t>
  </si>
  <si>
    <t>文安恒德</t>
  </si>
  <si>
    <t>模具总价：157200元
50%分摊数量：5万件</t>
  </si>
  <si>
    <t>SHT0014229</t>
  </si>
  <si>
    <t>装车支架焊接总成</t>
  </si>
  <si>
    <t>模具总价：95100元
50%分摊数量：5万件</t>
  </si>
  <si>
    <t>SHT0014227</t>
  </si>
  <si>
    <t>副司机底座焊接总成</t>
  </si>
  <si>
    <t>模具总价：139220元
50%分摊数量：5万件</t>
  </si>
  <si>
    <t>说明（模具费评审、支付等情况）：
1、经三家比价，所选供应商价格最低。
2、以上价格未税，含运费。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</si>
  <si>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</si>
  <si>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</si>
  <si>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</si>
  <si>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</si>
  <si>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</si>
  <si>
    <t>折合每公斤价格</t>
    <phoneticPr fontId="8" type="noConversion"/>
  </si>
  <si>
    <t>净重kg</t>
    <phoneticPr fontId="8" type="noConversion"/>
  </si>
  <si>
    <t>河北自制送西安价格</t>
    <phoneticPr fontId="8" type="noConversion"/>
  </si>
  <si>
    <t>冲压件外购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</si>
</sst>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8" formatCode="#,##0.00_ "/>
  </numFmts>
  <fonts count="10" x14ac:knownFonts="1">
    <font>
      <sz val="12"/>
      <name val="宋体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等线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Border="1"/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 wrapText="1"/>
    </xf>
    <xf numFmtId="43" fontId="0" fillId="4" borderId="1" xfId="1" applyFont="1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tabSelected="1" topLeftCell="B1" zoomScale="80" zoomScaleNormal="80" workbookViewId="0">
      <selection activeCell="N9" sqref="N9"/>
    </sheetView>
  </sheetViews>
  <sheetFormatPr defaultColWidth="9" defaultRowHeight="14.25" x14ac:dyDescent="0.15"/>
  <cols>
    <col min="1" max="1" width="6.125" customWidth="1"/>
    <col min="2" max="2" width="11.625" customWidth="1"/>
    <col min="3" max="3" width="21.875" customWidth="1"/>
    <col min="4" max="4" width="6" customWidth="1"/>
    <col min="7" max="7" width="6.375" customWidth="1"/>
    <col min="8" max="8" width="6.125" customWidth="1"/>
    <col min="9" max="9" width="8.5" customWidth="1"/>
    <col min="12" max="12" width="6.5" customWidth="1"/>
    <col min="16" max="16" width="14.625" customWidth="1"/>
    <col min="17" max="17" width="4.25" customWidth="1"/>
    <col min="18" max="18" width="9.125" customWidth="1"/>
    <col min="19" max="19" width="10.25" customWidth="1"/>
    <col min="20" max="20" width="8.875" customWidth="1"/>
    <col min="21" max="21" width="7" customWidth="1"/>
  </cols>
  <sheetData>
    <row r="1" spans="1:21" ht="36.950000000000003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21" ht="17.100000000000001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7" t="s">
        <v>2</v>
      </c>
      <c r="N2" s="17"/>
      <c r="O2" s="17"/>
      <c r="P2" s="17"/>
    </row>
    <row r="3" spans="1:21" ht="18" customHeight="1" x14ac:dyDescent="0.15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/>
      <c r="G3" s="18" t="s">
        <v>8</v>
      </c>
      <c r="H3" s="18" t="s">
        <v>9</v>
      </c>
      <c r="I3" s="32" t="s">
        <v>10</v>
      </c>
      <c r="J3" s="18" t="s">
        <v>11</v>
      </c>
      <c r="K3" s="18"/>
      <c r="L3" s="18" t="s">
        <v>12</v>
      </c>
      <c r="M3" s="18" t="s">
        <v>13</v>
      </c>
      <c r="N3" s="18"/>
      <c r="O3" s="18" t="s">
        <v>14</v>
      </c>
      <c r="P3" s="18" t="s">
        <v>15</v>
      </c>
      <c r="R3" s="30" t="s">
        <v>47</v>
      </c>
      <c r="S3" s="24" t="s">
        <v>46</v>
      </c>
      <c r="T3" s="38" t="s">
        <v>48</v>
      </c>
      <c r="U3" s="38"/>
    </row>
    <row r="4" spans="1:21" ht="40.5" x14ac:dyDescent="0.15">
      <c r="A4" s="18"/>
      <c r="B4" s="18"/>
      <c r="C4" s="18"/>
      <c r="D4" s="18"/>
      <c r="E4" s="2" t="s">
        <v>16</v>
      </c>
      <c r="F4" s="2" t="s">
        <v>17</v>
      </c>
      <c r="G4" s="18"/>
      <c r="H4" s="18"/>
      <c r="I4" s="32"/>
      <c r="J4" s="2" t="s">
        <v>18</v>
      </c>
      <c r="K4" s="2" t="s">
        <v>19</v>
      </c>
      <c r="L4" s="18"/>
      <c r="M4" s="25" t="s">
        <v>16</v>
      </c>
      <c r="N4" s="2" t="s">
        <v>17</v>
      </c>
      <c r="O4" s="18"/>
      <c r="P4" s="18"/>
      <c r="R4" s="30"/>
      <c r="S4" s="24"/>
      <c r="T4" s="38"/>
      <c r="U4" s="38"/>
    </row>
    <row r="5" spans="1:21" ht="36.950000000000003" customHeight="1" x14ac:dyDescent="0.15">
      <c r="A5" s="2">
        <v>1</v>
      </c>
      <c r="B5" s="2" t="s">
        <v>20</v>
      </c>
      <c r="C5" s="2" t="s">
        <v>21</v>
      </c>
      <c r="D5" s="3" t="s">
        <v>22</v>
      </c>
      <c r="E5" s="4">
        <f>11.8/1.13</f>
        <v>10.442477876106196</v>
      </c>
      <c r="F5" s="4">
        <f>11.8/1.13</f>
        <v>10.442477876106196</v>
      </c>
      <c r="G5" s="5">
        <v>13</v>
      </c>
      <c r="H5" s="6" t="s">
        <v>23</v>
      </c>
      <c r="I5" s="33">
        <v>6.1097585696000003</v>
      </c>
      <c r="J5" s="9" t="s">
        <v>24</v>
      </c>
      <c r="K5" s="4">
        <f>11.8/1.13</f>
        <v>10.442477876106196</v>
      </c>
      <c r="L5" s="4">
        <v>0.19469026548672599</v>
      </c>
      <c r="M5" s="26">
        <f>11.8/1.13</f>
        <v>10.442477876106196</v>
      </c>
      <c r="N5" s="10">
        <f t="shared" ref="N5:N9" si="0">M5+L5</f>
        <v>10.637168141592921</v>
      </c>
      <c r="O5" s="6" t="s">
        <v>25</v>
      </c>
      <c r="P5" s="11" t="s">
        <v>26</v>
      </c>
      <c r="R5" s="31">
        <v>0.75700000000000001</v>
      </c>
      <c r="S5" s="28">
        <f>M5/R5</f>
        <v>13.794554658000258</v>
      </c>
      <c r="T5" s="23"/>
      <c r="U5" s="23"/>
    </row>
    <row r="6" spans="1:21" ht="36.950000000000003" customHeight="1" x14ac:dyDescent="0.15">
      <c r="A6" s="2">
        <v>2</v>
      </c>
      <c r="B6" s="3" t="s">
        <v>27</v>
      </c>
      <c r="C6" s="12" t="s">
        <v>28</v>
      </c>
      <c r="D6" s="3" t="s">
        <v>22</v>
      </c>
      <c r="E6" s="4">
        <f>14.4/1.13</f>
        <v>12.743362831858409</v>
      </c>
      <c r="F6" s="4">
        <f>14.4/1.13</f>
        <v>12.743362831858409</v>
      </c>
      <c r="G6" s="5">
        <v>13</v>
      </c>
      <c r="H6" s="6" t="s">
        <v>23</v>
      </c>
      <c r="I6" s="33">
        <v>8.6283202431999992</v>
      </c>
      <c r="J6" s="12" t="s">
        <v>24</v>
      </c>
      <c r="K6" s="4">
        <f>14.4/1.13</f>
        <v>12.743362831858409</v>
      </c>
      <c r="L6" s="4">
        <v>0.39823008849557501</v>
      </c>
      <c r="M6" s="26">
        <f>14.4/1.13</f>
        <v>12.743362831858409</v>
      </c>
      <c r="N6" s="10">
        <f t="shared" si="0"/>
        <v>13.141592920353984</v>
      </c>
      <c r="O6" s="13" t="s">
        <v>25</v>
      </c>
      <c r="P6" s="11" t="s">
        <v>29</v>
      </c>
      <c r="R6" s="31">
        <v>0.86599999999999999</v>
      </c>
      <c r="S6" s="28">
        <f t="shared" ref="S6:S9" si="1">M6/R6</f>
        <v>14.715199574894237</v>
      </c>
      <c r="T6" s="23"/>
      <c r="U6" s="23"/>
    </row>
    <row r="7" spans="1:21" ht="36.950000000000003" customHeight="1" x14ac:dyDescent="0.15">
      <c r="A7" s="2">
        <v>3</v>
      </c>
      <c r="B7" s="3" t="s">
        <v>30</v>
      </c>
      <c r="C7" s="3" t="s">
        <v>31</v>
      </c>
      <c r="D7" s="3" t="s">
        <v>22</v>
      </c>
      <c r="E7" s="7">
        <v>90.6</v>
      </c>
      <c r="F7" s="8">
        <v>92.171999999999997</v>
      </c>
      <c r="G7" s="5">
        <v>13</v>
      </c>
      <c r="H7" s="6" t="s">
        <v>23</v>
      </c>
      <c r="I7" s="33">
        <v>42.995583634399999</v>
      </c>
      <c r="J7" s="12" t="s">
        <v>24</v>
      </c>
      <c r="K7" s="14">
        <v>87.5</v>
      </c>
      <c r="L7" s="7">
        <v>1.5720000000000001</v>
      </c>
      <c r="M7" s="27">
        <v>87.5</v>
      </c>
      <c r="N7" s="10">
        <f t="shared" si="0"/>
        <v>89.072000000000003</v>
      </c>
      <c r="O7" s="15" t="s">
        <v>32</v>
      </c>
      <c r="P7" s="11" t="s">
        <v>33</v>
      </c>
      <c r="R7" s="31">
        <v>5.9470000000000001</v>
      </c>
      <c r="S7" s="28">
        <f t="shared" si="1"/>
        <v>14.713300823944847</v>
      </c>
      <c r="T7" s="34">
        <v>77.607747208073661</v>
      </c>
      <c r="U7" s="35" t="s">
        <v>49</v>
      </c>
    </row>
    <row r="8" spans="1:21" ht="36.950000000000003" customHeight="1" x14ac:dyDescent="0.15">
      <c r="A8" s="2">
        <v>4</v>
      </c>
      <c r="B8" s="3" t="s">
        <v>34</v>
      </c>
      <c r="C8" s="3" t="s">
        <v>35</v>
      </c>
      <c r="D8" s="3" t="s">
        <v>22</v>
      </c>
      <c r="E8" s="7">
        <v>73.7</v>
      </c>
      <c r="F8" s="8">
        <v>74.650999999999996</v>
      </c>
      <c r="G8" s="5">
        <v>13</v>
      </c>
      <c r="H8" s="6" t="s">
        <v>23</v>
      </c>
      <c r="I8" s="33">
        <v>31.704795027359999</v>
      </c>
      <c r="J8" s="12" t="s">
        <v>24</v>
      </c>
      <c r="K8" s="14">
        <v>61.15</v>
      </c>
      <c r="L8" s="7">
        <v>0.95099999999999996</v>
      </c>
      <c r="M8" s="27">
        <v>61.15</v>
      </c>
      <c r="N8" s="10">
        <f t="shared" si="0"/>
        <v>62.100999999999999</v>
      </c>
      <c r="O8" s="15" t="s">
        <v>32</v>
      </c>
      <c r="P8" s="11" t="s">
        <v>36</v>
      </c>
      <c r="R8" s="31">
        <v>4.5960000000000001</v>
      </c>
      <c r="S8" s="28">
        <f t="shared" si="1"/>
        <v>13.305047867711053</v>
      </c>
      <c r="T8" s="34">
        <v>47.695133781230126</v>
      </c>
      <c r="U8" s="36"/>
    </row>
    <row r="9" spans="1:21" ht="36.950000000000003" customHeight="1" x14ac:dyDescent="0.15">
      <c r="A9" s="2">
        <v>5</v>
      </c>
      <c r="B9" s="3" t="s">
        <v>37</v>
      </c>
      <c r="C9" s="3" t="s">
        <v>38</v>
      </c>
      <c r="D9" s="3" t="s">
        <v>22</v>
      </c>
      <c r="E9" s="7">
        <v>85.6</v>
      </c>
      <c r="F9" s="8">
        <v>86.992199999999997</v>
      </c>
      <c r="G9" s="5">
        <v>13</v>
      </c>
      <c r="H9" s="6" t="s">
        <v>23</v>
      </c>
      <c r="I9" s="33">
        <v>53.526292099999999</v>
      </c>
      <c r="J9" s="12" t="s">
        <v>24</v>
      </c>
      <c r="K9" s="14">
        <v>78.5</v>
      </c>
      <c r="L9" s="7">
        <v>1.3922000000000001</v>
      </c>
      <c r="M9" s="27">
        <v>78.5</v>
      </c>
      <c r="N9" s="10">
        <f t="shared" si="0"/>
        <v>79.892200000000003</v>
      </c>
      <c r="O9" s="15" t="s">
        <v>32</v>
      </c>
      <c r="P9" s="11" t="s">
        <v>39</v>
      </c>
      <c r="R9" s="31">
        <v>4</v>
      </c>
      <c r="S9" s="29">
        <f t="shared" si="1"/>
        <v>19.625</v>
      </c>
      <c r="T9" s="34">
        <v>91.760660403867206</v>
      </c>
      <c r="U9" s="37"/>
    </row>
    <row r="10" spans="1:21" x14ac:dyDescent="0.15">
      <c r="A10" s="21" t="s">
        <v>40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21" ht="66.95" customHeight="1" x14ac:dyDescent="0.1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1" ht="86.1" customHeight="1" x14ac:dyDescent="0.15">
      <c r="A12" s="19" t="s">
        <v>41</v>
      </c>
      <c r="B12" s="19"/>
      <c r="C12" s="19"/>
      <c r="D12" s="19" t="s">
        <v>42</v>
      </c>
      <c r="E12" s="19"/>
      <c r="F12" s="19"/>
      <c r="G12" s="20" t="s">
        <v>43</v>
      </c>
      <c r="H12" s="20"/>
      <c r="I12" s="20"/>
      <c r="J12" s="20"/>
      <c r="K12" s="19" t="s">
        <v>44</v>
      </c>
      <c r="L12" s="19"/>
      <c r="M12" s="19"/>
      <c r="N12" s="19"/>
      <c r="O12" s="19" t="s">
        <v>45</v>
      </c>
      <c r="P12" s="19"/>
    </row>
  </sheetData>
  <mergeCells count="25">
    <mergeCell ref="A10:P11"/>
    <mergeCell ref="R3:R4"/>
    <mergeCell ref="S3:S4"/>
    <mergeCell ref="T3:U4"/>
    <mergeCell ref="U7:U9"/>
    <mergeCell ref="A12:C12"/>
    <mergeCell ref="D12:F12"/>
    <mergeCell ref="G12:J12"/>
    <mergeCell ref="K12:N12"/>
    <mergeCell ref="O12:P12"/>
    <mergeCell ref="A1:P1"/>
    <mergeCell ref="M2:P2"/>
    <mergeCell ref="E3:F3"/>
    <mergeCell ref="J3:K3"/>
    <mergeCell ref="M3:N3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</mergeCells>
  <phoneticPr fontId="8" type="noConversion"/>
  <conditionalFormatting sqref="C4">
    <cfRule type="duplicateValues" dxfId="2" priority="1"/>
  </conditionalFormatting>
  <conditionalFormatting sqref="B4:B9">
    <cfRule type="duplicateValues" dxfId="1" priority="2"/>
  </conditionalFormatting>
  <conditionalFormatting sqref="B10:B12">
    <cfRule type="duplicateValues" dxfId="0" priority="3"/>
  </conditionalFormatting>
  <dataValidations count="1">
    <dataValidation type="list" allowBlank="1" showInputMessage="1" showErrorMessage="1" sqref="G5:G9">
      <formula1>"13"</formula1>
    </dataValidation>
  </dataValidations>
  <pageMargins left="0.75" right="0.75" top="1" bottom="1" header="0.5" footer="0.5"/>
  <pageSetup paperSize="9" scale="70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X5000S</vt:lpstr>
      <vt:lpstr>X5000S!Print_Area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zzf</cp:lastModifiedBy>
  <dcterms:created xsi:type="dcterms:W3CDTF">2023-03-07T01:01:38Z</dcterms:created>
  <dcterms:modified xsi:type="dcterms:W3CDTF">2023-03-07T02:08:48Z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9E6FA07ECAE44DEE8796202B3512BAE7</vt:lpwstr>
  </property>
  <property fmtid="{D5CDD505-2E9C-101B-9397-08002B2CF9AE}" pid="3" name="KSOProductBuildVer">
    <vt:lpwstr>2052-11.1.0.13703</vt:lpwstr>
  </property>
</Properties>
</file>