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调角器、滑道\力乐转自制2022.11.3\"/>
    </mc:Choice>
  </mc:AlternateContent>
  <bookViews>
    <workbookView xWindow="0" yWindow="0" windowWidth="18210" windowHeight="8880"/>
  </bookViews>
  <sheets>
    <sheet name="K1" sheetId="1" r:id="rId1"/>
  </sheets>
  <definedNames>
    <definedName name="_xlnm.Print_Area" localSheetId="0">'K1'!$A$1:$P$30</definedName>
  </definedNames>
  <calcPr calcId="162913"/>
</workbook>
</file>

<file path=xl/calcChain.xml><?xml version="1.0" encoding="utf-8"?>
<calcChain xmlns="http://schemas.openxmlformats.org/spreadsheetml/2006/main">
  <c r="Q5" i="1" l="1"/>
  <c r="R5" i="1" s="1"/>
  <c r="Q6" i="1"/>
  <c r="R6" i="1"/>
  <c r="Q7" i="1"/>
  <c r="R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8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5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<sst xmlns="http://schemas.openxmlformats.org/spreadsheetml/2006/main" count="197" uniqueCount="88">
  <si>
    <t>物料及工装采购价格审批表（未税、元）</t>
  </si>
  <si>
    <t>采购工厂：河北工厂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</si>
  <si>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</si>
  <si>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</si>
  <si>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</si>
  <si>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</si>
  <si>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</si>
  <si>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</si>
  <si>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</si>
  <si>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</si>
  <si>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</si>
  <si>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</si>
  <si>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</si>
  <si>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</si>
  <si>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</si>
  <si>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</si>
  <si>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</si>
  <si>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</si>
  <si>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</si>
  <si>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</si>
  <si>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SLT0002811</t>
  </si>
  <si>
    <t>K1左下板</t>
  </si>
  <si>
    <t>件</t>
  </si>
  <si>
    <t>/</t>
  </si>
  <si>
    <t>SAPH440
5.45</t>
  </si>
  <si>
    <t>沧州宇诺五金制造有限公司</t>
  </si>
  <si>
    <t>1、毛刺严重，需后期打磨；
2、模具尺寸大，理论吨位设备不匹配，实际使用设备吨位偏大；
3、之前原材料从荣昌采购，未税5.7元</t>
  </si>
  <si>
    <t>SLT0002812</t>
  </si>
  <si>
    <t>K1右下板</t>
  </si>
  <si>
    <t>SLT0002313</t>
  </si>
  <si>
    <t>K1左手柄</t>
  </si>
  <si>
    <t>SLT0002814</t>
  </si>
  <si>
    <t>K1右手柄</t>
  </si>
  <si>
    <t>SLT0002815</t>
  </si>
  <si>
    <t>K1内盘簧支架</t>
  </si>
  <si>
    <t>SLT0002817</t>
  </si>
  <si>
    <t>K1外盘簧支架</t>
  </si>
  <si>
    <t>SLT0002816</t>
  </si>
  <si>
    <t>罩壳支架</t>
  </si>
  <si>
    <t>SAPH440
5.3</t>
  </si>
  <si>
    <t>航天宏达（泊头）机械科技有限公司</t>
  </si>
  <si>
    <t>模具尺寸大，理论吨位设备不匹配，实际使用设备吨位偏大；</t>
  </si>
  <si>
    <t>SLT0002820</t>
  </si>
  <si>
    <t>手柄左</t>
  </si>
  <si>
    <t>SLT0002821</t>
  </si>
  <si>
    <t>手柄右</t>
  </si>
  <si>
    <t>SLT0002826</t>
  </si>
  <si>
    <t>下板左</t>
  </si>
  <si>
    <t>QStE420TM
5.3</t>
  </si>
  <si>
    <t>SLT0002827</t>
  </si>
  <si>
    <t>下板右</t>
  </si>
  <si>
    <t>SLT0002828</t>
  </si>
  <si>
    <t>上板</t>
  </si>
  <si>
    <t>SLT0002819</t>
  </si>
  <si>
    <t>SLT0002833</t>
  </si>
  <si>
    <t>SLT0002822</t>
  </si>
  <si>
    <t>外盘簧支架（左）</t>
  </si>
  <si>
    <t>SAPH440
5.6</t>
  </si>
  <si>
    <t>黄骅市再兴汽车配件有限公司</t>
  </si>
  <si>
    <t>1、成型工序困难，出活率低40-50%；
2、工厂回款不好，材料欠款采购价格高</t>
  </si>
  <si>
    <t>SLT0002823</t>
  </si>
  <si>
    <t>SAPH440
5.75</t>
  </si>
  <si>
    <t>SLT0002831</t>
  </si>
  <si>
    <t>盘簧固定架</t>
  </si>
  <si>
    <t>SAPH590
6.4</t>
  </si>
  <si>
    <t>SLT0002832</t>
  </si>
  <si>
    <t>外盘簧支架（长）</t>
  </si>
  <si>
    <t>SLT0002809</t>
  </si>
  <si>
    <t>上板左</t>
  </si>
  <si>
    <t>SAPH440
5.0</t>
  </si>
  <si>
    <t>黄骅市成卓汽车部件厂</t>
  </si>
  <si>
    <t>1、人工费用6500元/月,8小时/天。
2、工序费有出入，不认同我司工序费用。</t>
  </si>
  <si>
    <t>SLT0002810</t>
  </si>
  <si>
    <t>上板右</t>
  </si>
  <si>
    <t>SLT0002818</t>
  </si>
  <si>
    <t>下板（大耳）</t>
  </si>
  <si>
    <t>SLT0002824</t>
  </si>
  <si>
    <t>SLT0002825</t>
  </si>
  <si>
    <t>说明（模具费评审、支付等情况）：
1、从力乐转移回厂模具，未能满足目标价，先签订临时价格协议，保证供货，后续打包询价，开B点。
2、以上价格未税，含运费。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</si>
  <si>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</si>
  <si>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</si>
  <si>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</si>
  <si>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</si>
  <si>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</si>
  <si>
    <t>基础价格与目标价格差异</t>
    <phoneticPr fontId="5" type="noConversion"/>
  </si>
  <si>
    <t>差异占比</t>
    <phoneticPr fontId="5" type="noConversion"/>
  </si>
  <si>
    <r>
      <t>净重k</t>
    </r>
    <r>
      <rPr>
        <sz val="12"/>
        <rFont val="宋体"/>
        <family val="3"/>
        <charset val="134"/>
      </rPr>
      <t>g</t>
    </r>
    <phoneticPr fontId="5" type="noConversion"/>
  </si>
  <si>
    <t>基础价格折合每公斤价格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</si>
</sst>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8" formatCode="#,##0.0000_ "/>
    <numFmt numFmtId="179" formatCode="#,##0.00_ "/>
    <numFmt numFmtId="180" formatCode="0.0000_ "/>
    <numFmt numFmtId="181" formatCode="_ * #,##0.0_ ;_ * \-#,##0.0_ ;_ * &quot;-&quot;??_ ;_ @_ "/>
    <numFmt numFmtId="182" formatCode="0.0%"/>
  </numFmts>
  <fonts count="9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 applyProtection="1">
      <alignment horizontal="center" vertical="center"/>
      <protection locked="0"/>
    </xf>
    <xf numFmtId="180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78" fontId="0" fillId="0" borderId="1" xfId="0" applyNumberFormat="1" applyFill="1" applyBorder="1" applyAlignment="1">
      <alignment horizontal="left" vertical="center" wrapText="1"/>
    </xf>
    <xf numFmtId="178" fontId="0" fillId="0" borderId="1" xfId="0" applyNumberForma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178" fontId="0" fillId="0" borderId="1" xfId="0" applyNumberForma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81" fontId="0" fillId="0" borderId="0" xfId="1" applyNumberFormat="1" applyFont="1" applyFill="1" applyAlignment="1">
      <alignment vertical="center"/>
    </xf>
    <xf numFmtId="181" fontId="6" fillId="0" borderId="1" xfId="1" applyNumberFormat="1" applyFont="1" applyFill="1" applyBorder="1" applyAlignment="1">
      <alignment horizontal="center" vertical="center" wrapText="1"/>
    </xf>
    <xf numFmtId="181" fontId="0" fillId="0" borderId="1" xfId="1" applyNumberFormat="1" applyFont="1" applyFill="1" applyBorder="1" applyAlignment="1">
      <alignment horizontal="center" vertical="center" wrapText="1"/>
    </xf>
    <xf numFmtId="181" fontId="0" fillId="0" borderId="1" xfId="1" applyNumberFormat="1" applyFont="1" applyFill="1" applyBorder="1" applyAlignment="1">
      <alignment vertical="center"/>
    </xf>
    <xf numFmtId="182" fontId="0" fillId="0" borderId="1" xfId="2" applyNumberFormat="1" applyFont="1" applyFill="1" applyBorder="1" applyAlignment="1">
      <alignment vertical="center"/>
    </xf>
    <xf numFmtId="182" fontId="0" fillId="3" borderId="1" xfId="2" applyNumberFormat="1" applyFont="1" applyFill="1" applyBorder="1" applyAlignme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2" zoomScale="70" zoomScaleNormal="70" workbookViewId="0">
      <pane xSplit="9" ySplit="3" topLeftCell="J5" activePane="bottomRight" state="frozen"/>
      <selection activeCell="A2" sqref="A2"/>
      <selection pane="topRight" activeCell="J2" sqref="J2"/>
      <selection pane="bottomLeft" activeCell="A5" sqref="A5"/>
      <selection pane="bottomRight" activeCell="T11" sqref="T11"/>
    </sheetView>
  </sheetViews>
  <sheetFormatPr defaultColWidth="9" defaultRowHeight="27.75" customHeight="1" x14ac:dyDescent="0.15"/>
  <cols>
    <col min="1" max="1" width="5.5" style="1"/>
    <col min="2" max="2" width="16.875" style="1" customWidth="1"/>
    <col min="3" max="3" width="19.375" style="1" customWidth="1"/>
    <col min="4" max="4" width="6.5" style="1" customWidth="1"/>
    <col min="5" max="5" width="10.625" style="1" hidden="1" customWidth="1"/>
    <col min="6" max="6" width="10.25" style="1" hidden="1" customWidth="1"/>
    <col min="7" max="7" width="7.875" style="1" hidden="1" customWidth="1"/>
    <col min="8" max="8" width="9.375" style="1" hidden="1" customWidth="1"/>
    <col min="9" max="9" width="11.125" style="2" customWidth="1"/>
    <col min="10" max="10" width="12.25" style="1" customWidth="1"/>
    <col min="11" max="11" width="9.375" style="2" customWidth="1"/>
    <col min="12" max="12" width="9.375" style="1" customWidth="1"/>
    <col min="13" max="13" width="9.875" style="1" customWidth="1"/>
    <col min="14" max="14" width="11.125" style="1" customWidth="1"/>
    <col min="15" max="15" width="25" style="37" customWidth="1"/>
    <col min="16" max="16" width="12.75" style="1"/>
    <col min="17" max="17" width="11.875" style="1"/>
    <col min="18" max="18" width="10.375" style="1" customWidth="1"/>
    <col min="19" max="19" width="9" style="1"/>
    <col min="20" max="20" width="9" style="38"/>
    <col min="21" max="16384" width="9" style="1"/>
  </cols>
  <sheetData>
    <row r="1" spans="1:20" ht="45.9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6"/>
      <c r="J1" s="15"/>
      <c r="K1" s="16"/>
      <c r="L1" s="15"/>
      <c r="M1" s="15"/>
      <c r="N1" s="15"/>
      <c r="O1" s="15"/>
      <c r="P1" s="15"/>
    </row>
    <row r="2" spans="1:20" ht="27.7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9"/>
      <c r="J2" s="3"/>
      <c r="K2" s="9"/>
      <c r="L2" s="3"/>
      <c r="M2" s="17" t="s">
        <v>2</v>
      </c>
      <c r="N2" s="17"/>
      <c r="O2" s="17"/>
      <c r="P2" s="17"/>
    </row>
    <row r="3" spans="1:20" ht="21" customHeight="1" x14ac:dyDescent="0.1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/>
      <c r="G3" s="18" t="s">
        <v>8</v>
      </c>
      <c r="H3" s="18" t="s">
        <v>9</v>
      </c>
      <c r="I3" s="32" t="s">
        <v>10</v>
      </c>
      <c r="J3" s="18" t="s">
        <v>11</v>
      </c>
      <c r="K3" s="19"/>
      <c r="L3" s="18" t="s">
        <v>12</v>
      </c>
      <c r="M3" s="18" t="s">
        <v>13</v>
      </c>
      <c r="N3" s="18"/>
      <c r="O3" s="18" t="s">
        <v>14</v>
      </c>
      <c r="P3" s="18" t="s">
        <v>15</v>
      </c>
      <c r="Q3" s="34" t="s">
        <v>84</v>
      </c>
      <c r="R3" s="34" t="s">
        <v>85</v>
      </c>
      <c r="S3" s="35" t="s">
        <v>86</v>
      </c>
      <c r="T3" s="39" t="s">
        <v>87</v>
      </c>
    </row>
    <row r="4" spans="1:20" ht="27" x14ac:dyDescent="0.15">
      <c r="A4" s="18"/>
      <c r="B4" s="18"/>
      <c r="C4" s="18"/>
      <c r="D4" s="18"/>
      <c r="E4" s="4" t="s">
        <v>16</v>
      </c>
      <c r="F4" s="4" t="s">
        <v>17</v>
      </c>
      <c r="G4" s="18"/>
      <c r="H4" s="18"/>
      <c r="I4" s="32"/>
      <c r="J4" s="4" t="s">
        <v>18</v>
      </c>
      <c r="K4" s="10" t="s">
        <v>19</v>
      </c>
      <c r="L4" s="18"/>
      <c r="M4" s="28" t="s">
        <v>16</v>
      </c>
      <c r="N4" s="4" t="s">
        <v>17</v>
      </c>
      <c r="O4" s="18"/>
      <c r="P4" s="18"/>
      <c r="Q4" s="36"/>
      <c r="R4" s="36"/>
      <c r="S4" s="17"/>
      <c r="T4" s="40"/>
    </row>
    <row r="5" spans="1:20" ht="28.5" x14ac:dyDescent="0.15">
      <c r="A5" s="4">
        <v>1</v>
      </c>
      <c r="B5" s="5" t="s">
        <v>20</v>
      </c>
      <c r="C5" s="5" t="s">
        <v>21</v>
      </c>
      <c r="D5" s="6" t="s">
        <v>22</v>
      </c>
      <c r="E5" s="5">
        <v>8.3238000000000003</v>
      </c>
      <c r="F5" s="5" t="s">
        <v>23</v>
      </c>
      <c r="G5" s="7">
        <v>13</v>
      </c>
      <c r="H5" s="5" t="s">
        <v>23</v>
      </c>
      <c r="I5" s="29">
        <v>6.8307000000000002</v>
      </c>
      <c r="J5" s="12" t="s">
        <v>24</v>
      </c>
      <c r="K5" s="11">
        <v>7.8764000000000003</v>
      </c>
      <c r="L5" s="12">
        <v>0</v>
      </c>
      <c r="M5" s="29">
        <v>7.8764000000000003</v>
      </c>
      <c r="N5" s="13">
        <f t="shared" ref="N5:N27" si="0">M5+L5</f>
        <v>7.8764000000000003</v>
      </c>
      <c r="O5" s="14" t="s">
        <v>25</v>
      </c>
      <c r="P5" s="24" t="s">
        <v>26</v>
      </c>
      <c r="Q5" s="9">
        <f t="shared" ref="Q5:Q7" si="1">M5-I5</f>
        <v>1.0457000000000001</v>
      </c>
      <c r="R5" s="42">
        <f t="shared" ref="R5:R7" si="2">Q5/I5</f>
        <v>0.15308826328194769</v>
      </c>
      <c r="S5" s="3">
        <v>0.752</v>
      </c>
      <c r="T5" s="41">
        <f>M5/S5</f>
        <v>10.473936170212767</v>
      </c>
    </row>
    <row r="6" spans="1:20" ht="28.5" x14ac:dyDescent="0.15">
      <c r="A6" s="4">
        <v>2</v>
      </c>
      <c r="B6" s="5" t="s">
        <v>27</v>
      </c>
      <c r="C6" s="5" t="s">
        <v>28</v>
      </c>
      <c r="D6" s="6" t="s">
        <v>22</v>
      </c>
      <c r="E6" s="5">
        <v>8.3238000000000003</v>
      </c>
      <c r="F6" s="5" t="s">
        <v>23</v>
      </c>
      <c r="G6" s="7">
        <v>13</v>
      </c>
      <c r="H6" s="5" t="s">
        <v>23</v>
      </c>
      <c r="I6" s="29">
        <v>6.8307000000000002</v>
      </c>
      <c r="J6" s="12" t="s">
        <v>24</v>
      </c>
      <c r="K6" s="11">
        <v>7.8764000000000003</v>
      </c>
      <c r="L6" s="12">
        <v>0</v>
      </c>
      <c r="M6" s="29">
        <v>7.8764000000000003</v>
      </c>
      <c r="N6" s="13">
        <f t="shared" si="0"/>
        <v>7.8764000000000003</v>
      </c>
      <c r="O6" s="14" t="s">
        <v>25</v>
      </c>
      <c r="P6" s="24"/>
      <c r="Q6" s="9">
        <f t="shared" si="1"/>
        <v>1.0457000000000001</v>
      </c>
      <c r="R6" s="42">
        <f t="shared" si="2"/>
        <v>0.15308826328194769</v>
      </c>
      <c r="S6" s="3">
        <v>0.752</v>
      </c>
      <c r="T6" s="41">
        <f t="shared" ref="T6:T30" si="3">M6/S6</f>
        <v>10.473936170212767</v>
      </c>
    </row>
    <row r="7" spans="1:20" ht="28.5" x14ac:dyDescent="0.15">
      <c r="A7" s="4">
        <v>3</v>
      </c>
      <c r="B7" s="5" t="s">
        <v>29</v>
      </c>
      <c r="C7" s="5" t="s">
        <v>30</v>
      </c>
      <c r="D7" s="6" t="s">
        <v>22</v>
      </c>
      <c r="E7" s="5">
        <v>1.5344</v>
      </c>
      <c r="F7" s="5" t="s">
        <v>23</v>
      </c>
      <c r="G7" s="7">
        <v>13</v>
      </c>
      <c r="H7" s="5" t="s">
        <v>23</v>
      </c>
      <c r="I7" s="33">
        <v>1.1623000000000001</v>
      </c>
      <c r="J7" s="12" t="s">
        <v>24</v>
      </c>
      <c r="K7" s="11">
        <v>1.3440000000000001</v>
      </c>
      <c r="L7" s="12">
        <v>0</v>
      </c>
      <c r="M7" s="29">
        <v>1.3440000000000001</v>
      </c>
      <c r="N7" s="13">
        <f t="shared" si="0"/>
        <v>1.3440000000000001</v>
      </c>
      <c r="O7" s="14" t="s">
        <v>25</v>
      </c>
      <c r="P7" s="24"/>
      <c r="Q7" s="9">
        <f t="shared" si="1"/>
        <v>0.18169999999999997</v>
      </c>
      <c r="R7" s="42">
        <f t="shared" si="2"/>
        <v>0.15632797040351024</v>
      </c>
      <c r="S7" s="3">
        <v>0.107</v>
      </c>
      <c r="T7" s="41">
        <f t="shared" si="3"/>
        <v>12.560747663551403</v>
      </c>
    </row>
    <row r="8" spans="1:20" ht="28.5" x14ac:dyDescent="0.15">
      <c r="A8" s="4">
        <v>4</v>
      </c>
      <c r="B8" s="5" t="s">
        <v>31</v>
      </c>
      <c r="C8" s="5" t="s">
        <v>32</v>
      </c>
      <c r="D8" s="6" t="s">
        <v>22</v>
      </c>
      <c r="E8" s="5">
        <v>1.5344</v>
      </c>
      <c r="F8" s="5" t="s">
        <v>23</v>
      </c>
      <c r="G8" s="7">
        <v>13</v>
      </c>
      <c r="H8" s="5" t="s">
        <v>23</v>
      </c>
      <c r="I8" s="33">
        <v>1.1623000000000001</v>
      </c>
      <c r="J8" s="12" t="s">
        <v>24</v>
      </c>
      <c r="K8" s="11">
        <v>1.3440000000000001</v>
      </c>
      <c r="L8" s="12">
        <v>0</v>
      </c>
      <c r="M8" s="29">
        <v>1.3440000000000001</v>
      </c>
      <c r="N8" s="13">
        <f t="shared" si="0"/>
        <v>1.3440000000000001</v>
      </c>
      <c r="O8" s="14" t="s">
        <v>25</v>
      </c>
      <c r="P8" s="24"/>
      <c r="Q8" s="9">
        <f>M8-I8</f>
        <v>0.18169999999999997</v>
      </c>
      <c r="R8" s="42">
        <f>Q8/I8</f>
        <v>0.15632797040351024</v>
      </c>
      <c r="S8" s="3">
        <v>0.107</v>
      </c>
      <c r="T8" s="41">
        <f t="shared" si="3"/>
        <v>12.560747663551403</v>
      </c>
    </row>
    <row r="9" spans="1:20" ht="28.5" x14ac:dyDescent="0.15">
      <c r="A9" s="4">
        <v>5</v>
      </c>
      <c r="B9" s="5" t="s">
        <v>33</v>
      </c>
      <c r="C9" s="5" t="s">
        <v>34</v>
      </c>
      <c r="D9" s="6" t="s">
        <v>22</v>
      </c>
      <c r="E9" s="5">
        <v>0.45090000000000002</v>
      </c>
      <c r="F9" s="5" t="s">
        <v>23</v>
      </c>
      <c r="G9" s="7">
        <v>13</v>
      </c>
      <c r="H9" s="5" t="s">
        <v>23</v>
      </c>
      <c r="I9" s="33">
        <v>0.26140000000000002</v>
      </c>
      <c r="J9" s="12" t="s">
        <v>24</v>
      </c>
      <c r="K9" s="11">
        <v>0.34410000000000002</v>
      </c>
      <c r="L9" s="12">
        <v>0</v>
      </c>
      <c r="M9" s="29">
        <v>0.34410000000000002</v>
      </c>
      <c r="N9" s="13">
        <f t="shared" si="0"/>
        <v>0.34410000000000002</v>
      </c>
      <c r="O9" s="14" t="s">
        <v>25</v>
      </c>
      <c r="P9" s="24"/>
      <c r="Q9" s="9">
        <f t="shared" ref="Q9:Q30" si="4">M9-I9</f>
        <v>8.2699999999999996E-2</v>
      </c>
      <c r="R9" s="43">
        <f t="shared" ref="R9:R30" si="5">Q9/I9</f>
        <v>0.31637337413925015</v>
      </c>
      <c r="S9" s="3">
        <v>2.4E-2</v>
      </c>
      <c r="T9" s="41">
        <f t="shared" si="3"/>
        <v>14.3375</v>
      </c>
    </row>
    <row r="10" spans="1:20" ht="28.5" x14ac:dyDescent="0.15">
      <c r="A10" s="4">
        <v>6</v>
      </c>
      <c r="B10" s="5" t="s">
        <v>35</v>
      </c>
      <c r="C10" s="5" t="s">
        <v>36</v>
      </c>
      <c r="D10" s="6" t="s">
        <v>22</v>
      </c>
      <c r="E10" s="5">
        <v>0.33389999999999997</v>
      </c>
      <c r="F10" s="5" t="s">
        <v>23</v>
      </c>
      <c r="G10" s="7">
        <v>13</v>
      </c>
      <c r="H10" s="5" t="s">
        <v>23</v>
      </c>
      <c r="I10" s="33">
        <v>0.13100000000000001</v>
      </c>
      <c r="J10" s="12" t="s">
        <v>24</v>
      </c>
      <c r="K10" s="11">
        <v>0.2616</v>
      </c>
      <c r="L10" s="12">
        <v>0</v>
      </c>
      <c r="M10" s="29">
        <v>0.2616</v>
      </c>
      <c r="N10" s="13">
        <f t="shared" si="0"/>
        <v>0.2616</v>
      </c>
      <c r="O10" s="14" t="s">
        <v>25</v>
      </c>
      <c r="P10" s="24"/>
      <c r="Q10" s="9">
        <f t="shared" si="4"/>
        <v>0.13059999999999999</v>
      </c>
      <c r="R10" s="43">
        <f t="shared" si="5"/>
        <v>0.99694656488549604</v>
      </c>
      <c r="S10" s="3">
        <v>8.0000000000000002E-3</v>
      </c>
      <c r="T10" s="41">
        <f t="shared" si="3"/>
        <v>32.699999999999996</v>
      </c>
    </row>
    <row r="11" spans="1:20" ht="28.5" x14ac:dyDescent="0.15">
      <c r="A11" s="4">
        <v>7</v>
      </c>
      <c r="B11" s="5" t="s">
        <v>37</v>
      </c>
      <c r="C11" s="5" t="s">
        <v>38</v>
      </c>
      <c r="D11" s="6" t="s">
        <v>22</v>
      </c>
      <c r="E11" s="8">
        <v>0.35099999999999998</v>
      </c>
      <c r="F11" s="5" t="s">
        <v>23</v>
      </c>
      <c r="G11" s="7">
        <v>13</v>
      </c>
      <c r="H11" s="5" t="s">
        <v>23</v>
      </c>
      <c r="I11" s="33">
        <v>0.1646</v>
      </c>
      <c r="J11" s="12" t="s">
        <v>39</v>
      </c>
      <c r="K11" s="8">
        <v>0.35099999999999998</v>
      </c>
      <c r="L11" s="12">
        <v>0</v>
      </c>
      <c r="M11" s="30">
        <v>0.35099999999999998</v>
      </c>
      <c r="N11" s="13">
        <f t="shared" si="0"/>
        <v>0.35099999999999998</v>
      </c>
      <c r="O11" s="14" t="s">
        <v>40</v>
      </c>
      <c r="P11" s="24" t="s">
        <v>41</v>
      </c>
      <c r="Q11" s="9">
        <f t="shared" si="4"/>
        <v>0.18639999999999998</v>
      </c>
      <c r="R11" s="43">
        <f t="shared" si="5"/>
        <v>1.1324422843256379</v>
      </c>
      <c r="S11" s="3">
        <v>8.0000000000000002E-3</v>
      </c>
      <c r="T11" s="41">
        <f t="shared" si="3"/>
        <v>43.874999999999993</v>
      </c>
    </row>
    <row r="12" spans="1:20" ht="28.5" x14ac:dyDescent="0.15">
      <c r="A12" s="4">
        <v>8</v>
      </c>
      <c r="B12" s="5" t="s">
        <v>42</v>
      </c>
      <c r="C12" s="5" t="s">
        <v>43</v>
      </c>
      <c r="D12" s="6" t="s">
        <v>22</v>
      </c>
      <c r="E12" s="5">
        <v>0.8669</v>
      </c>
      <c r="F12" s="5" t="s">
        <v>23</v>
      </c>
      <c r="G12" s="7">
        <v>13</v>
      </c>
      <c r="H12" s="5" t="s">
        <v>23</v>
      </c>
      <c r="I12" s="33">
        <v>0.63829999999999998</v>
      </c>
      <c r="J12" s="12" t="s">
        <v>39</v>
      </c>
      <c r="K12" s="5">
        <v>0.8669</v>
      </c>
      <c r="L12" s="12">
        <v>0</v>
      </c>
      <c r="M12" s="31">
        <v>0.8669</v>
      </c>
      <c r="N12" s="13">
        <f t="shared" si="0"/>
        <v>0.8669</v>
      </c>
      <c r="O12" s="14" t="s">
        <v>40</v>
      </c>
      <c r="P12" s="24"/>
      <c r="Q12" s="9">
        <f t="shared" si="4"/>
        <v>0.22860000000000003</v>
      </c>
      <c r="R12" s="43">
        <f t="shared" si="5"/>
        <v>0.35813880620397937</v>
      </c>
      <c r="S12" s="3">
        <v>5.8999999999999997E-2</v>
      </c>
      <c r="T12" s="41">
        <f t="shared" si="3"/>
        <v>14.693220338983052</v>
      </c>
    </row>
    <row r="13" spans="1:20" ht="28.5" x14ac:dyDescent="0.15">
      <c r="A13" s="4">
        <v>9</v>
      </c>
      <c r="B13" s="5" t="s">
        <v>44</v>
      </c>
      <c r="C13" s="5" t="s">
        <v>45</v>
      </c>
      <c r="D13" s="6" t="s">
        <v>22</v>
      </c>
      <c r="E13" s="5">
        <v>0.8669</v>
      </c>
      <c r="F13" s="5" t="s">
        <v>23</v>
      </c>
      <c r="G13" s="7">
        <v>13</v>
      </c>
      <c r="H13" s="5" t="s">
        <v>23</v>
      </c>
      <c r="I13" s="33">
        <v>0.63829999999999998</v>
      </c>
      <c r="J13" s="12" t="s">
        <v>39</v>
      </c>
      <c r="K13" s="5">
        <v>0.8669</v>
      </c>
      <c r="L13" s="12">
        <v>0</v>
      </c>
      <c r="M13" s="31">
        <v>0.8669</v>
      </c>
      <c r="N13" s="13">
        <f t="shared" si="0"/>
        <v>0.8669</v>
      </c>
      <c r="O13" s="14" t="s">
        <v>40</v>
      </c>
      <c r="P13" s="24"/>
      <c r="Q13" s="9">
        <f t="shared" si="4"/>
        <v>0.22860000000000003</v>
      </c>
      <c r="R13" s="43">
        <f t="shared" si="5"/>
        <v>0.35813880620397937</v>
      </c>
      <c r="S13" s="3">
        <v>5.8999999999999997E-2</v>
      </c>
      <c r="T13" s="41">
        <f t="shared" si="3"/>
        <v>14.693220338983052</v>
      </c>
    </row>
    <row r="14" spans="1:20" ht="28.5" x14ac:dyDescent="0.15">
      <c r="A14" s="4">
        <v>10</v>
      </c>
      <c r="B14" s="5" t="s">
        <v>46</v>
      </c>
      <c r="C14" s="5" t="s">
        <v>47</v>
      </c>
      <c r="D14" s="6" t="s">
        <v>22</v>
      </c>
      <c r="E14" s="5">
        <v>3.7315</v>
      </c>
      <c r="F14" s="5" t="s">
        <v>23</v>
      </c>
      <c r="G14" s="7">
        <v>13</v>
      </c>
      <c r="H14" s="5" t="s">
        <v>23</v>
      </c>
      <c r="I14" s="33">
        <v>3.4813000000000001</v>
      </c>
      <c r="J14" s="5" t="s">
        <v>48</v>
      </c>
      <c r="K14" s="5">
        <v>3.7315</v>
      </c>
      <c r="L14" s="12">
        <v>0</v>
      </c>
      <c r="M14" s="31">
        <v>3.7315</v>
      </c>
      <c r="N14" s="13">
        <f t="shared" si="0"/>
        <v>3.7315</v>
      </c>
      <c r="O14" s="14" t="s">
        <v>40</v>
      </c>
      <c r="P14" s="24"/>
      <c r="Q14" s="9">
        <f t="shared" si="4"/>
        <v>0.25019999999999998</v>
      </c>
      <c r="R14" s="42">
        <f t="shared" si="5"/>
        <v>7.1869703846264316E-2</v>
      </c>
      <c r="S14" s="3">
        <v>0.35199999999999998</v>
      </c>
      <c r="T14" s="41">
        <f t="shared" si="3"/>
        <v>10.600852272727273</v>
      </c>
    </row>
    <row r="15" spans="1:20" ht="28.5" x14ac:dyDescent="0.15">
      <c r="A15" s="4">
        <v>11</v>
      </c>
      <c r="B15" s="5" t="s">
        <v>49</v>
      </c>
      <c r="C15" s="5" t="s">
        <v>50</v>
      </c>
      <c r="D15" s="6" t="s">
        <v>22</v>
      </c>
      <c r="E15" s="5">
        <v>3.7315</v>
      </c>
      <c r="F15" s="5" t="s">
        <v>23</v>
      </c>
      <c r="G15" s="7">
        <v>13</v>
      </c>
      <c r="H15" s="5" t="s">
        <v>23</v>
      </c>
      <c r="I15" s="33">
        <v>3.4813000000000001</v>
      </c>
      <c r="J15" s="5" t="s">
        <v>48</v>
      </c>
      <c r="K15" s="5">
        <v>3.7315</v>
      </c>
      <c r="L15" s="12">
        <v>0</v>
      </c>
      <c r="M15" s="31">
        <v>3.7315</v>
      </c>
      <c r="N15" s="13">
        <f t="shared" si="0"/>
        <v>3.7315</v>
      </c>
      <c r="O15" s="14" t="s">
        <v>40</v>
      </c>
      <c r="P15" s="24"/>
      <c r="Q15" s="9">
        <f t="shared" si="4"/>
        <v>0.25019999999999998</v>
      </c>
      <c r="R15" s="42">
        <f t="shared" si="5"/>
        <v>7.1869703846264316E-2</v>
      </c>
      <c r="S15" s="3">
        <v>0.35199999999999998</v>
      </c>
      <c r="T15" s="41">
        <f t="shared" si="3"/>
        <v>10.600852272727273</v>
      </c>
    </row>
    <row r="16" spans="1:20" ht="28.5" x14ac:dyDescent="0.15">
      <c r="A16" s="4">
        <v>12</v>
      </c>
      <c r="B16" s="5" t="s">
        <v>51</v>
      </c>
      <c r="C16" s="5" t="s">
        <v>52</v>
      </c>
      <c r="D16" s="6" t="s">
        <v>22</v>
      </c>
      <c r="E16" s="5">
        <v>2.2284000000000002</v>
      </c>
      <c r="F16" s="5" t="s">
        <v>23</v>
      </c>
      <c r="G16" s="7">
        <v>13</v>
      </c>
      <c r="H16" s="5" t="s">
        <v>23</v>
      </c>
      <c r="I16" s="33">
        <v>1.8387</v>
      </c>
      <c r="J16" s="5" t="s">
        <v>48</v>
      </c>
      <c r="K16" s="5">
        <v>2.2284000000000002</v>
      </c>
      <c r="L16" s="12">
        <v>0</v>
      </c>
      <c r="M16" s="31">
        <v>2.2284000000000002</v>
      </c>
      <c r="N16" s="13">
        <f t="shared" si="0"/>
        <v>2.2284000000000002</v>
      </c>
      <c r="O16" s="14" t="s">
        <v>40</v>
      </c>
      <c r="P16" s="24"/>
      <c r="Q16" s="9">
        <f t="shared" si="4"/>
        <v>0.38970000000000016</v>
      </c>
      <c r="R16" s="43">
        <f t="shared" si="5"/>
        <v>0.21194322075379352</v>
      </c>
      <c r="S16" s="3">
        <v>0.107</v>
      </c>
      <c r="T16" s="41">
        <f t="shared" si="3"/>
        <v>20.826168224299067</v>
      </c>
    </row>
    <row r="17" spans="1:20" ht="28.5" x14ac:dyDescent="0.15">
      <c r="A17" s="4">
        <v>13</v>
      </c>
      <c r="B17" s="5" t="s">
        <v>53</v>
      </c>
      <c r="C17" s="5" t="s">
        <v>52</v>
      </c>
      <c r="D17" s="6" t="s">
        <v>22</v>
      </c>
      <c r="E17" s="5">
        <v>1.9775</v>
      </c>
      <c r="F17" s="5" t="s">
        <v>23</v>
      </c>
      <c r="G17" s="7">
        <v>13</v>
      </c>
      <c r="H17" s="5" t="s">
        <v>23</v>
      </c>
      <c r="I17" s="33">
        <v>1.8387</v>
      </c>
      <c r="J17" s="12" t="s">
        <v>39</v>
      </c>
      <c r="K17" s="5">
        <v>1.9775</v>
      </c>
      <c r="L17" s="12">
        <v>0</v>
      </c>
      <c r="M17" s="31">
        <v>1.9775</v>
      </c>
      <c r="N17" s="13">
        <f t="shared" si="0"/>
        <v>1.9775</v>
      </c>
      <c r="O17" s="14" t="s">
        <v>40</v>
      </c>
      <c r="P17" s="24"/>
      <c r="Q17" s="9">
        <f t="shared" si="4"/>
        <v>0.13880000000000003</v>
      </c>
      <c r="R17" s="42">
        <f t="shared" si="5"/>
        <v>7.5488116604122496E-2</v>
      </c>
      <c r="S17" s="3">
        <v>0.107</v>
      </c>
      <c r="T17" s="41">
        <f t="shared" si="3"/>
        <v>18.481308411214954</v>
      </c>
    </row>
    <row r="18" spans="1:20" ht="28.5" x14ac:dyDescent="0.15">
      <c r="A18" s="4">
        <v>14</v>
      </c>
      <c r="B18" s="5" t="s">
        <v>54</v>
      </c>
      <c r="C18" s="5" t="s">
        <v>52</v>
      </c>
      <c r="D18" s="6" t="s">
        <v>22</v>
      </c>
      <c r="E18" s="5">
        <v>1.9775</v>
      </c>
      <c r="F18" s="5" t="s">
        <v>23</v>
      </c>
      <c r="G18" s="7">
        <v>13</v>
      </c>
      <c r="H18" s="5" t="s">
        <v>23</v>
      </c>
      <c r="I18" s="33">
        <v>1.3176000000000001</v>
      </c>
      <c r="J18" s="12" t="s">
        <v>39</v>
      </c>
      <c r="K18" s="5">
        <v>1.9775</v>
      </c>
      <c r="L18" s="12">
        <v>0</v>
      </c>
      <c r="M18" s="31">
        <v>1.9775</v>
      </c>
      <c r="N18" s="13">
        <f t="shared" si="0"/>
        <v>1.9775</v>
      </c>
      <c r="O18" s="14" t="s">
        <v>40</v>
      </c>
      <c r="P18" s="24"/>
      <c r="Q18" s="9">
        <f t="shared" si="4"/>
        <v>0.65989999999999993</v>
      </c>
      <c r="R18" s="43">
        <f t="shared" si="5"/>
        <v>0.50083485124468718</v>
      </c>
      <c r="S18" s="3">
        <v>1.0450000000000001E-2</v>
      </c>
      <c r="T18" s="41">
        <f t="shared" si="3"/>
        <v>189.23444976076553</v>
      </c>
    </row>
    <row r="19" spans="1:20" ht="28.5" x14ac:dyDescent="0.15">
      <c r="A19" s="4">
        <v>15</v>
      </c>
      <c r="B19" s="5" t="s">
        <v>55</v>
      </c>
      <c r="C19" s="5" t="s">
        <v>56</v>
      </c>
      <c r="D19" s="6" t="s">
        <v>22</v>
      </c>
      <c r="E19" s="8">
        <v>0.55400000000000005</v>
      </c>
      <c r="F19" s="5" t="s">
        <v>23</v>
      </c>
      <c r="G19" s="7">
        <v>13</v>
      </c>
      <c r="H19" s="5" t="s">
        <v>23</v>
      </c>
      <c r="I19" s="33">
        <v>0.38590000000000002</v>
      </c>
      <c r="J19" s="12" t="s">
        <v>57</v>
      </c>
      <c r="K19" s="11">
        <v>0.53449999999999998</v>
      </c>
      <c r="L19" s="12">
        <v>0</v>
      </c>
      <c r="M19" s="29">
        <v>0.53449999999999998</v>
      </c>
      <c r="N19" s="13">
        <f t="shared" si="0"/>
        <v>0.53449999999999998</v>
      </c>
      <c r="O19" s="14" t="s">
        <v>58</v>
      </c>
      <c r="P19" s="24" t="s">
        <v>59</v>
      </c>
      <c r="Q19" s="9">
        <f t="shared" si="4"/>
        <v>0.14859999999999995</v>
      </c>
      <c r="R19" s="42">
        <f t="shared" si="5"/>
        <v>0.38507385332987809</v>
      </c>
      <c r="S19" s="3">
        <v>4.5599999999999995E-2</v>
      </c>
      <c r="T19" s="41">
        <f t="shared" si="3"/>
        <v>11.721491228070176</v>
      </c>
    </row>
    <row r="20" spans="1:20" ht="28.5" x14ac:dyDescent="0.15">
      <c r="A20" s="4">
        <v>16</v>
      </c>
      <c r="B20" s="5" t="s">
        <v>60</v>
      </c>
      <c r="C20" s="5" t="s">
        <v>38</v>
      </c>
      <c r="D20" s="6" t="s">
        <v>22</v>
      </c>
      <c r="E20" s="5">
        <v>0.31969999999999998</v>
      </c>
      <c r="F20" s="5" t="s">
        <v>23</v>
      </c>
      <c r="G20" s="7">
        <v>13</v>
      </c>
      <c r="H20" s="5" t="s">
        <v>23</v>
      </c>
      <c r="I20" s="33">
        <v>0.10580000000000001</v>
      </c>
      <c r="J20" s="12" t="s">
        <v>61</v>
      </c>
      <c r="K20" s="11">
        <v>0.31240000000000001</v>
      </c>
      <c r="L20" s="12">
        <v>0</v>
      </c>
      <c r="M20" s="29">
        <v>0.31240000000000001</v>
      </c>
      <c r="N20" s="13">
        <f t="shared" si="0"/>
        <v>0.31240000000000001</v>
      </c>
      <c r="O20" s="14" t="s">
        <v>58</v>
      </c>
      <c r="P20" s="24"/>
      <c r="Q20" s="9">
        <f t="shared" si="4"/>
        <v>0.20660000000000001</v>
      </c>
      <c r="R20" s="43">
        <f t="shared" si="5"/>
        <v>1.9527410207939508</v>
      </c>
      <c r="S20" s="3">
        <v>7.0000000000000001E-3</v>
      </c>
      <c r="T20" s="41">
        <f t="shared" si="3"/>
        <v>44.628571428571426</v>
      </c>
    </row>
    <row r="21" spans="1:20" ht="28.5" x14ac:dyDescent="0.15">
      <c r="A21" s="4">
        <v>17</v>
      </c>
      <c r="B21" s="5" t="s">
        <v>62</v>
      </c>
      <c r="C21" s="5" t="s">
        <v>63</v>
      </c>
      <c r="D21" s="6" t="s">
        <v>22</v>
      </c>
      <c r="E21" s="5">
        <v>0.58940000000000003</v>
      </c>
      <c r="F21" s="5" t="s">
        <v>23</v>
      </c>
      <c r="G21" s="7">
        <v>13</v>
      </c>
      <c r="H21" s="5" t="s">
        <v>23</v>
      </c>
      <c r="I21" s="33">
        <v>0.29010000000000002</v>
      </c>
      <c r="J21" s="12" t="s">
        <v>64</v>
      </c>
      <c r="K21" s="11">
        <v>0.58940000000000003</v>
      </c>
      <c r="L21" s="12">
        <v>0</v>
      </c>
      <c r="M21" s="29">
        <v>0.58940000000000003</v>
      </c>
      <c r="N21" s="13">
        <f t="shared" si="0"/>
        <v>0.58940000000000003</v>
      </c>
      <c r="O21" s="14" t="s">
        <v>58</v>
      </c>
      <c r="P21" s="24"/>
      <c r="Q21" s="9">
        <f t="shared" si="4"/>
        <v>0.29930000000000001</v>
      </c>
      <c r="R21" s="43">
        <f t="shared" si="5"/>
        <v>1.0317132023440192</v>
      </c>
      <c r="S21" s="3">
        <v>8.0000000000000002E-3</v>
      </c>
      <c r="T21" s="41">
        <f t="shared" si="3"/>
        <v>73.674999999999997</v>
      </c>
    </row>
    <row r="22" spans="1:20" ht="28.5" x14ac:dyDescent="0.15">
      <c r="A22" s="4">
        <v>18</v>
      </c>
      <c r="B22" s="5" t="s">
        <v>65</v>
      </c>
      <c r="C22" s="5" t="s">
        <v>66</v>
      </c>
      <c r="D22" s="6" t="s">
        <v>22</v>
      </c>
      <c r="E22" s="8">
        <v>0.63839999999999997</v>
      </c>
      <c r="F22" s="5" t="s">
        <v>23</v>
      </c>
      <c r="G22" s="7">
        <v>13</v>
      </c>
      <c r="H22" s="5" t="s">
        <v>23</v>
      </c>
      <c r="I22" s="33">
        <v>0.53369999999999995</v>
      </c>
      <c r="J22" s="12" t="s">
        <v>57</v>
      </c>
      <c r="K22" s="11">
        <v>0.61229999999999996</v>
      </c>
      <c r="L22" s="12">
        <v>0</v>
      </c>
      <c r="M22" s="29">
        <v>0.61229999999999996</v>
      </c>
      <c r="N22" s="13">
        <f t="shared" si="0"/>
        <v>0.61229999999999996</v>
      </c>
      <c r="O22" s="14" t="s">
        <v>58</v>
      </c>
      <c r="P22" s="24"/>
      <c r="Q22" s="9">
        <f t="shared" si="4"/>
        <v>7.8600000000000003E-2</v>
      </c>
      <c r="R22" s="42">
        <f t="shared" si="5"/>
        <v>0.14727374929735809</v>
      </c>
      <c r="S22" s="3">
        <v>6.4799999999999996E-2</v>
      </c>
      <c r="T22" s="41">
        <f t="shared" si="3"/>
        <v>9.4490740740740744</v>
      </c>
    </row>
    <row r="23" spans="1:20" ht="28.5" x14ac:dyDescent="0.15">
      <c r="A23" s="4">
        <v>19</v>
      </c>
      <c r="B23" s="5" t="s">
        <v>67</v>
      </c>
      <c r="C23" s="5" t="s">
        <v>68</v>
      </c>
      <c r="D23" s="6" t="s">
        <v>22</v>
      </c>
      <c r="E23" s="8">
        <v>3.43</v>
      </c>
      <c r="F23" s="5" t="s">
        <v>23</v>
      </c>
      <c r="G23" s="7">
        <v>13</v>
      </c>
      <c r="H23" s="5" t="s">
        <v>23</v>
      </c>
      <c r="I23" s="33">
        <v>2.8788999999999998</v>
      </c>
      <c r="J23" s="12" t="s">
        <v>69</v>
      </c>
      <c r="K23" s="8">
        <v>3.43</v>
      </c>
      <c r="L23" s="12">
        <v>0</v>
      </c>
      <c r="M23" s="30">
        <v>3.43</v>
      </c>
      <c r="N23" s="13">
        <f t="shared" si="0"/>
        <v>3.43</v>
      </c>
      <c r="O23" s="14" t="s">
        <v>70</v>
      </c>
      <c r="P23" s="24" t="s">
        <v>71</v>
      </c>
      <c r="Q23" s="9">
        <f t="shared" si="4"/>
        <v>0.55110000000000037</v>
      </c>
      <c r="R23" s="42">
        <f t="shared" si="5"/>
        <v>0.19142728125325659</v>
      </c>
      <c r="S23" s="3">
        <v>0.28100000000000003</v>
      </c>
      <c r="T23" s="41">
        <f t="shared" si="3"/>
        <v>12.206405693950177</v>
      </c>
    </row>
    <row r="24" spans="1:20" ht="28.5" x14ac:dyDescent="0.15">
      <c r="A24" s="4">
        <v>20</v>
      </c>
      <c r="B24" s="5" t="s">
        <v>72</v>
      </c>
      <c r="C24" s="5" t="s">
        <v>73</v>
      </c>
      <c r="D24" s="6" t="s">
        <v>22</v>
      </c>
      <c r="E24" s="8">
        <v>3.43</v>
      </c>
      <c r="F24" s="5" t="s">
        <v>23</v>
      </c>
      <c r="G24" s="7">
        <v>13</v>
      </c>
      <c r="H24" s="5" t="s">
        <v>23</v>
      </c>
      <c r="I24" s="33">
        <v>2.8788999999999998</v>
      </c>
      <c r="J24" s="12" t="s">
        <v>69</v>
      </c>
      <c r="K24" s="8">
        <v>3.43</v>
      </c>
      <c r="L24" s="12">
        <v>0</v>
      </c>
      <c r="M24" s="30">
        <v>3.43</v>
      </c>
      <c r="N24" s="13">
        <f t="shared" si="0"/>
        <v>3.43</v>
      </c>
      <c r="O24" s="14" t="s">
        <v>70</v>
      </c>
      <c r="P24" s="24"/>
      <c r="Q24" s="9">
        <f t="shared" si="4"/>
        <v>0.55110000000000037</v>
      </c>
      <c r="R24" s="42">
        <f t="shared" si="5"/>
        <v>0.19142728125325659</v>
      </c>
      <c r="S24" s="3">
        <v>0.28100000000000003</v>
      </c>
      <c r="T24" s="41">
        <f t="shared" si="3"/>
        <v>12.206405693950177</v>
      </c>
    </row>
    <row r="25" spans="1:20" ht="28.5" x14ac:dyDescent="0.15">
      <c r="A25" s="4">
        <v>21</v>
      </c>
      <c r="B25" s="5" t="s">
        <v>74</v>
      </c>
      <c r="C25" s="5" t="s">
        <v>75</v>
      </c>
      <c r="D25" s="6" t="s">
        <v>22</v>
      </c>
      <c r="E25" s="8">
        <v>2.73</v>
      </c>
      <c r="F25" s="5" t="s">
        <v>23</v>
      </c>
      <c r="G25" s="7">
        <v>13</v>
      </c>
      <c r="H25" s="5" t="s">
        <v>23</v>
      </c>
      <c r="I25" s="33">
        <v>2.8296000000000001</v>
      </c>
      <c r="J25" s="12" t="s">
        <v>69</v>
      </c>
      <c r="K25" s="8">
        <v>2.73</v>
      </c>
      <c r="L25" s="12">
        <v>0</v>
      </c>
      <c r="M25" s="30">
        <v>2.73</v>
      </c>
      <c r="N25" s="13">
        <f t="shared" si="0"/>
        <v>2.73</v>
      </c>
      <c r="O25" s="14" t="s">
        <v>70</v>
      </c>
      <c r="P25" s="24"/>
      <c r="Q25" s="9">
        <f t="shared" si="4"/>
        <v>-9.9600000000000133E-2</v>
      </c>
      <c r="R25" s="42">
        <f t="shared" si="5"/>
        <v>-3.5199321458863488E-2</v>
      </c>
      <c r="S25" s="3">
        <v>0.38200000000000001</v>
      </c>
      <c r="T25" s="41">
        <f t="shared" si="3"/>
        <v>7.1465968586387429</v>
      </c>
    </row>
    <row r="26" spans="1:20" ht="28.5" x14ac:dyDescent="0.15">
      <c r="A26" s="4">
        <v>22</v>
      </c>
      <c r="B26" s="5" t="s">
        <v>76</v>
      </c>
      <c r="C26" s="5" t="s">
        <v>47</v>
      </c>
      <c r="D26" s="6" t="s">
        <v>22</v>
      </c>
      <c r="E26" s="8">
        <v>3.59</v>
      </c>
      <c r="F26" s="5" t="s">
        <v>23</v>
      </c>
      <c r="G26" s="7">
        <v>13</v>
      </c>
      <c r="H26" s="5" t="s">
        <v>23</v>
      </c>
      <c r="I26" s="33">
        <v>2.9323000000000001</v>
      </c>
      <c r="J26" s="12" t="s">
        <v>69</v>
      </c>
      <c r="K26" s="8">
        <v>3.59</v>
      </c>
      <c r="L26" s="12">
        <v>0</v>
      </c>
      <c r="M26" s="30">
        <v>3.59</v>
      </c>
      <c r="N26" s="13">
        <f t="shared" si="0"/>
        <v>3.59</v>
      </c>
      <c r="O26" s="14" t="s">
        <v>70</v>
      </c>
      <c r="P26" s="24"/>
      <c r="Q26" s="9">
        <f t="shared" si="4"/>
        <v>0.65769999999999973</v>
      </c>
      <c r="R26" s="42">
        <f t="shared" si="5"/>
        <v>0.22429492207482171</v>
      </c>
      <c r="S26" s="3">
        <v>0.35199999999999998</v>
      </c>
      <c r="T26" s="41">
        <f t="shared" si="3"/>
        <v>10.198863636363637</v>
      </c>
    </row>
    <row r="27" spans="1:20" ht="28.5" x14ac:dyDescent="0.15">
      <c r="A27" s="4">
        <v>23</v>
      </c>
      <c r="B27" s="5" t="s">
        <v>77</v>
      </c>
      <c r="C27" s="5" t="s">
        <v>50</v>
      </c>
      <c r="D27" s="6" t="s">
        <v>22</v>
      </c>
      <c r="E27" s="8">
        <v>3.59</v>
      </c>
      <c r="F27" s="5" t="s">
        <v>23</v>
      </c>
      <c r="G27" s="7">
        <v>13</v>
      </c>
      <c r="H27" s="5" t="s">
        <v>23</v>
      </c>
      <c r="I27" s="33">
        <v>2.9323000000000001</v>
      </c>
      <c r="J27" s="12" t="s">
        <v>69</v>
      </c>
      <c r="K27" s="8">
        <v>3.59</v>
      </c>
      <c r="L27" s="12">
        <v>0</v>
      </c>
      <c r="M27" s="30">
        <v>3.59</v>
      </c>
      <c r="N27" s="13">
        <f t="shared" si="0"/>
        <v>3.59</v>
      </c>
      <c r="O27" s="14" t="s">
        <v>70</v>
      </c>
      <c r="P27" s="24"/>
      <c r="Q27" s="9">
        <f t="shared" si="4"/>
        <v>0.65769999999999973</v>
      </c>
      <c r="R27" s="42">
        <f t="shared" si="5"/>
        <v>0.22429492207482171</v>
      </c>
      <c r="S27" s="3">
        <v>0.35199999999999998</v>
      </c>
      <c r="T27" s="41">
        <f t="shared" si="3"/>
        <v>10.198863636363637</v>
      </c>
    </row>
    <row r="28" spans="1:20" ht="27.75" customHeight="1" x14ac:dyDescent="0.15">
      <c r="A28" s="25" t="s">
        <v>78</v>
      </c>
      <c r="B28" s="26"/>
      <c r="C28" s="26"/>
      <c r="D28" s="26"/>
      <c r="E28" s="26"/>
      <c r="F28" s="26"/>
      <c r="G28" s="26"/>
      <c r="H28" s="26"/>
      <c r="I28" s="27"/>
      <c r="J28" s="26"/>
      <c r="K28" s="27"/>
      <c r="L28" s="26"/>
      <c r="M28" s="26"/>
      <c r="N28" s="26"/>
      <c r="O28" s="26"/>
      <c r="P28" s="26"/>
    </row>
    <row r="29" spans="1:20" ht="39.950000000000003" customHeight="1" x14ac:dyDescent="0.15">
      <c r="A29" s="26"/>
      <c r="B29" s="26"/>
      <c r="C29" s="26"/>
      <c r="D29" s="26"/>
      <c r="E29" s="26"/>
      <c r="F29" s="26"/>
      <c r="G29" s="26"/>
      <c r="H29" s="26"/>
      <c r="I29" s="27"/>
      <c r="J29" s="26"/>
      <c r="K29" s="27"/>
      <c r="L29" s="26"/>
      <c r="M29" s="26"/>
      <c r="N29" s="26"/>
      <c r="O29" s="26"/>
      <c r="P29" s="26"/>
    </row>
    <row r="30" spans="1:20" ht="102" customHeight="1" x14ac:dyDescent="0.15">
      <c r="A30" s="20" t="s">
        <v>79</v>
      </c>
      <c r="B30" s="20"/>
      <c r="C30" s="20"/>
      <c r="D30" s="20" t="s">
        <v>80</v>
      </c>
      <c r="E30" s="20"/>
      <c r="F30" s="20"/>
      <c r="G30" s="21" t="s">
        <v>81</v>
      </c>
      <c r="H30" s="21"/>
      <c r="I30" s="22"/>
      <c r="J30" s="21"/>
      <c r="K30" s="23" t="s">
        <v>82</v>
      </c>
      <c r="L30" s="20"/>
      <c r="M30" s="20"/>
      <c r="N30" s="20"/>
      <c r="O30" s="20" t="s">
        <v>83</v>
      </c>
      <c r="P30" s="20"/>
    </row>
  </sheetData>
  <mergeCells count="29">
    <mergeCell ref="Q3:Q4"/>
    <mergeCell ref="R3:R4"/>
    <mergeCell ref="S3:S4"/>
    <mergeCell ref="T3:T4"/>
    <mergeCell ref="P5:P10"/>
    <mergeCell ref="P11:P18"/>
    <mergeCell ref="P19:P22"/>
    <mergeCell ref="P23:P27"/>
    <mergeCell ref="A28:P29"/>
    <mergeCell ref="A30:C30"/>
    <mergeCell ref="D30:F30"/>
    <mergeCell ref="G30:J30"/>
    <mergeCell ref="K30:N30"/>
    <mergeCell ref="O30:P30"/>
    <mergeCell ref="A1:P1"/>
    <mergeCell ref="M2:P2"/>
    <mergeCell ref="E3:F3"/>
    <mergeCell ref="J3:K3"/>
    <mergeCell ref="M3:N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</mergeCells>
  <phoneticPr fontId="5" type="noConversion"/>
  <conditionalFormatting sqref="C4">
    <cfRule type="duplicateValues" dxfId="3" priority="5"/>
  </conditionalFormatting>
  <conditionalFormatting sqref="B4:B5">
    <cfRule type="duplicateValues" dxfId="2" priority="6"/>
  </conditionalFormatting>
  <conditionalFormatting sqref="B28:B30">
    <cfRule type="duplicateValues" dxfId="1" priority="7"/>
  </conditionalFormatting>
  <conditionalFormatting sqref="B6:C9 B10:B20 B21:C27">
    <cfRule type="duplicateValues" dxfId="0" priority="4"/>
  </conditionalFormatting>
  <dataValidations count="1">
    <dataValidation type="list" allowBlank="1" showInputMessage="1" showErrorMessage="1" sqref="G5:G27">
      <formula1>"13"</formula1>
    </dataValidation>
  </dataValidations>
  <pageMargins left="0.31458333333333299" right="0.27500000000000002" top="0.39305555555555599" bottom="0.35416666666666702" header="0.27500000000000002" footer="0.156944444444444"/>
  <pageSetup paperSize="9" scale="47" fitToHeight="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K1</vt:lpstr>
      <vt:lpstr>'K1'!Print_Area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zzf</cp:lastModifiedBy>
  <dcterms:created xsi:type="dcterms:W3CDTF">2023-03-08T05:22:01Z</dcterms:created>
  <dcterms:modified xsi:type="dcterms:W3CDTF">2023-03-08T06:13:48Z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65877E471FC44A78ACB2D6513B0D8B23</vt:lpwstr>
  </property>
  <property fmtid="{D5CDD505-2E9C-101B-9397-08002B2CF9AE}" pid="3" name="KSOProductBuildVer">
    <vt:lpwstr>2052-11.1.0.13703</vt:lpwstr>
  </property>
</Properties>
</file>