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Sheet1" sheetId="1" r:id="rId1"/>
    <sheet name="附加值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I17" i="2" s="1"/>
  <c r="G17" i="2"/>
  <c r="H16" i="2"/>
  <c r="I16" i="2" s="1"/>
  <c r="H15" i="2"/>
  <c r="I15" i="2" s="1"/>
  <c r="H14" i="2"/>
  <c r="I14" i="2" s="1"/>
  <c r="H13" i="2"/>
  <c r="I13" i="2" s="1"/>
  <c r="I12" i="2"/>
  <c r="H12" i="2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M4" i="2"/>
  <c r="H4" i="2"/>
  <c r="I4" i="2" s="1"/>
  <c r="H3" i="2"/>
  <c r="I3" i="2" s="1"/>
  <c r="H2" i="2"/>
  <c r="I2" i="2" s="1"/>
</calcChain>
</file>

<file path=xl/sharedStrings.xml><?xml version="1.0" encoding="utf-8"?>
<sst xmlns="http://schemas.openxmlformats.org/spreadsheetml/2006/main" count="97" uniqueCount="72">
  <si>
    <t>YZ166251000038</t>
  </si>
  <si>
    <t>空气悬挂主座椅（定阻尼、集成安全带、PVC+织物、通风）</t>
  </si>
  <si>
    <t>2.1C气囊减震、气动高调、三点式安全带、定制阻尼、右扶手、单通风、PVC+织物</t>
    <phoneticPr fontId="2" type="noConversion"/>
  </si>
  <si>
    <t>YZ166251000039</t>
  </si>
  <si>
    <t>TX固定式副驾驶员座椅（集成安全带、PVC+织物）</t>
  </si>
  <si>
    <t>固定式冲压件副驾、三点式安全带PVC+织物</t>
    <phoneticPr fontId="2" type="noConversion"/>
  </si>
  <si>
    <t>YZ166251000040</t>
  </si>
  <si>
    <t>TX固定式副驾驶员座椅坐垫(PVC+织物)</t>
  </si>
  <si>
    <t>配套坐垫</t>
    <phoneticPr fontId="2" type="noConversion"/>
  </si>
  <si>
    <t>序号</t>
    <phoneticPr fontId="2" type="noConversion"/>
  </si>
  <si>
    <t>编号</t>
    <phoneticPr fontId="2" type="noConversion"/>
  </si>
  <si>
    <t>名称</t>
    <phoneticPr fontId="2" type="noConversion"/>
  </si>
  <si>
    <t>配置</t>
    <phoneticPr fontId="2" type="noConversion"/>
  </si>
  <si>
    <t>数量</t>
    <phoneticPr fontId="2" type="noConversion"/>
  </si>
  <si>
    <t>到货时间</t>
    <phoneticPr fontId="2" type="noConversion"/>
  </si>
  <si>
    <t>要求：带产品标识、各个功能有效。试装时要求质量人员、技术人员到现场。</t>
    <phoneticPr fontId="2" type="noConversion"/>
  </si>
  <si>
    <t>产品编号</t>
    <phoneticPr fontId="2" type="noConversion"/>
  </si>
  <si>
    <t>QAD号</t>
    <phoneticPr fontId="2" type="noConversion"/>
  </si>
  <si>
    <t>产品名称</t>
    <phoneticPr fontId="2" type="noConversion"/>
  </si>
  <si>
    <t>配   置</t>
    <phoneticPr fontId="2" type="noConversion"/>
  </si>
  <si>
    <t>确认未税价格</t>
    <phoneticPr fontId="2" type="noConversion"/>
  </si>
  <si>
    <t>未税原材料材料成本（含红色预计）</t>
    <phoneticPr fontId="2" type="noConversion"/>
  </si>
  <si>
    <t>单位
附加值</t>
    <phoneticPr fontId="2" type="noConversion"/>
  </si>
  <si>
    <t>单位
附加值率</t>
    <phoneticPr fontId="2" type="noConversion"/>
  </si>
  <si>
    <t>备   注</t>
    <phoneticPr fontId="2" type="noConversion"/>
  </si>
  <si>
    <t>2022.12统计/预计原材料成本</t>
    <phoneticPr fontId="2" type="noConversion"/>
  </si>
  <si>
    <t>WG1662511049</t>
  </si>
  <si>
    <t>SHT0012451</t>
  </si>
  <si>
    <t>副驾驶员座椅总成</t>
  </si>
  <si>
    <t>轻量化、坐垫翻着、带滑轨、PVC+超纤</t>
    <phoneticPr fontId="2" type="noConversion"/>
  </si>
  <si>
    <t>WG1662511033</t>
  </si>
  <si>
    <t>SHT0012449</t>
  </si>
  <si>
    <t>驾驶员座椅总成</t>
  </si>
  <si>
    <t>2.0配置气囊减震、靠背调节、前后调节、集成三点安全带、阻尼可调、四气垫腰脱、双扶手、PVC+超纤 通风加热</t>
    <phoneticPr fontId="2" type="noConversion"/>
  </si>
  <si>
    <t>WG1662511068</t>
  </si>
  <si>
    <t>SHT0012450</t>
  </si>
  <si>
    <t xml:space="preserve">.0配置气囊减震、靠背调节、前后调节、集成三点安全带、阻尼可调、四气垫腰脱、双扶手、PVC+超纤 </t>
    <phoneticPr fontId="2" type="noConversion"/>
  </si>
  <si>
    <t>WG1662511056</t>
  </si>
  <si>
    <t>SHT0012455</t>
  </si>
  <si>
    <t>1.0 气囊减震、机械调节、分体式靠背放平、两点式安全带、两气袋腰脱、PVC+超纤 、右扶手</t>
    <phoneticPr fontId="2" type="noConversion"/>
  </si>
  <si>
    <t>WG1662511057</t>
  </si>
  <si>
    <t>SHT0012458</t>
  </si>
  <si>
    <t>固定式冲压件副驾、分体式靠背放平、两点式安全带PVC+超纤</t>
    <phoneticPr fontId="2" type="noConversion"/>
  </si>
  <si>
    <t>WG1662511058</t>
  </si>
  <si>
    <t>SHT0013250</t>
  </si>
  <si>
    <t>副驾驶员座椅坐垫总成</t>
  </si>
  <si>
    <t>WG1662511030</t>
  </si>
  <si>
    <t>SHT0012454</t>
  </si>
  <si>
    <t>1.0 气囊减震、机械调节、分体式靠背放平、两点式安全带、两气袋腰脱、PVC+织物 、右扶手</t>
    <phoneticPr fontId="2" type="noConversion"/>
  </si>
  <si>
    <t>1.0豪沃靠背放平</t>
  </si>
  <si>
    <t>WG1662511045</t>
  </si>
  <si>
    <t>SHT0012457</t>
  </si>
  <si>
    <t>固定式冲压件副驾、分体式靠背放平、两点式安全带PVC+织物</t>
    <phoneticPr fontId="2" type="noConversion"/>
  </si>
  <si>
    <t>WG1662511046</t>
  </si>
  <si>
    <t>SHT0013249</t>
  </si>
  <si>
    <t>重汽T5-1.0靠背放平1046</t>
  </si>
  <si>
    <t>WG1662511053</t>
  </si>
  <si>
    <t>SHT0012560</t>
  </si>
  <si>
    <t>1.0机械减震、机械调节、整体靠背、两点式安全带、两气袋腰脱、PVC+织物 、右扶手</t>
    <phoneticPr fontId="2" type="noConversion"/>
  </si>
  <si>
    <t>WG1662511054</t>
  </si>
  <si>
    <t>SHT0012562</t>
  </si>
  <si>
    <t>固定式冲压件副驾、整体式靠背、两点式安全带PVC+织物</t>
    <phoneticPr fontId="2" type="noConversion"/>
  </si>
  <si>
    <t>WG1662511055</t>
  </si>
  <si>
    <t>SHT0013252</t>
  </si>
  <si>
    <t>SHT0015382</t>
  </si>
  <si>
    <t>基础件1180+单通风320+单扶手40元=1540</t>
    <phoneticPr fontId="2" type="noConversion"/>
  </si>
  <si>
    <t>重汽价值版</t>
  </si>
  <si>
    <t>SHT0015389</t>
  </si>
  <si>
    <t>YZ166251000008/09基础价价格。</t>
    <phoneticPr fontId="2" type="noConversion"/>
  </si>
  <si>
    <t>SHT0015392</t>
  </si>
  <si>
    <t>合计：</t>
    <phoneticPr fontId="2" type="noConversion"/>
  </si>
  <si>
    <t>基础价格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</si>
</sst>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_);[Red]\(0\)"/>
    <numFmt numFmtId="177" formatCode="_ * #,##0_ ;_ * \-#,##0_ ;_ * &quot;-&quot;??_ ;_ @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7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7" fontId="0" fillId="2" borderId="1" xfId="1" applyNumberFormat="1" applyFont="1" applyFill="1" applyBorder="1" applyAlignment="1">
      <alignment vertical="center"/>
    </xf>
    <xf numFmtId="177" fontId="0" fillId="2" borderId="1" xfId="0" applyNumberForma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77" fontId="0" fillId="2" borderId="1" xfId="0" applyNumberFormat="1" applyFill="1" applyBorder="1"/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11</xdr:row>
      <xdr:rowOff>44450</xdr:rowOff>
    </xdr:from>
    <xdr:to>
      <xdr:col>5</xdr:col>
      <xdr:colOff>484836</xdr:colOff>
      <xdr:row>22</xdr:row>
      <xdr:rowOff>126745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3625850"/>
          <a:ext cx="7514286" cy="20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20</xdr:row>
      <xdr:rowOff>107950</xdr:rowOff>
    </xdr:from>
    <xdr:to>
      <xdr:col>8</xdr:col>
      <xdr:colOff>106745</xdr:colOff>
      <xdr:row>38</xdr:row>
      <xdr:rowOff>126598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3416300"/>
          <a:ext cx="9638095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10" sqref="B10"/>
    </sheetView>
  </sheetViews>
  <sheetFormatPr defaultRowHeight="14" x14ac:dyDescent="0.3"/>
  <cols>
    <col min="1" max="1" width="8.6640625" style="5"/>
    <col min="2" max="2" width="20.6640625" style="5" customWidth="1"/>
    <col min="3" max="3" width="28.75" style="5" customWidth="1"/>
    <col min="4" max="4" width="34.33203125" style="5" customWidth="1"/>
    <col min="5" max="6" width="8.6640625" style="5"/>
  </cols>
  <sheetData>
    <row r="1" spans="1:6" x14ac:dyDescent="0.3">
      <c r="A1" s="5" t="s">
        <v>9</v>
      </c>
      <c r="B1" s="5" t="s">
        <v>10</v>
      </c>
      <c r="C1" s="5" t="s">
        <v>11</v>
      </c>
      <c r="D1" s="5" t="s">
        <v>12</v>
      </c>
      <c r="E1" s="5" t="s">
        <v>13</v>
      </c>
      <c r="F1" s="5" t="s">
        <v>14</v>
      </c>
    </row>
    <row r="2" spans="1:6" s="4" customFormat="1" ht="65.5" customHeight="1" x14ac:dyDescent="0.3">
      <c r="A2" s="6">
        <v>1</v>
      </c>
      <c r="B2" s="1" t="s">
        <v>0</v>
      </c>
      <c r="C2" s="2" t="s">
        <v>1</v>
      </c>
      <c r="D2" s="3" t="s">
        <v>2</v>
      </c>
      <c r="E2" s="6">
        <v>10</v>
      </c>
      <c r="F2" s="6">
        <v>3.18</v>
      </c>
    </row>
    <row r="3" spans="1:6" s="4" customFormat="1" ht="43" customHeight="1" x14ac:dyDescent="0.3">
      <c r="A3" s="6">
        <v>2</v>
      </c>
      <c r="B3" s="1" t="s">
        <v>3</v>
      </c>
      <c r="C3" s="1" t="s">
        <v>4</v>
      </c>
      <c r="D3" s="1" t="s">
        <v>5</v>
      </c>
      <c r="E3" s="6">
        <v>10</v>
      </c>
      <c r="F3" s="6">
        <v>3.18</v>
      </c>
    </row>
    <row r="4" spans="1:6" s="4" customFormat="1" ht="61.5" customHeight="1" x14ac:dyDescent="0.3">
      <c r="A4" s="7">
        <v>3</v>
      </c>
      <c r="B4" s="1" t="s">
        <v>6</v>
      </c>
      <c r="C4" s="2" t="s">
        <v>7</v>
      </c>
      <c r="D4" s="2" t="s">
        <v>8</v>
      </c>
      <c r="E4" s="6">
        <v>10</v>
      </c>
      <c r="F4" s="6">
        <v>3.18</v>
      </c>
    </row>
    <row r="5" spans="1:6" x14ac:dyDescent="0.3">
      <c r="B5" s="8" t="s">
        <v>15</v>
      </c>
      <c r="C5" s="8"/>
      <c r="D5" s="8"/>
      <c r="E5" s="8"/>
      <c r="F5" s="8"/>
    </row>
    <row r="6" spans="1:6" x14ac:dyDescent="0.3">
      <c r="B6" s="8"/>
      <c r="C6" s="8"/>
      <c r="D6" s="8"/>
      <c r="E6" s="8"/>
      <c r="F6" s="8"/>
    </row>
  </sheetData>
  <mergeCells count="1">
    <mergeCell ref="B5:F6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C19" sqref="C19"/>
    </sheetView>
  </sheetViews>
  <sheetFormatPr defaultRowHeight="14" x14ac:dyDescent="0.3"/>
  <cols>
    <col min="1" max="1" width="7.25" customWidth="1"/>
    <col min="2" max="2" width="19" customWidth="1"/>
    <col min="3" max="3" width="14.83203125" customWidth="1"/>
    <col min="4" max="4" width="18.58203125" customWidth="1"/>
    <col min="5" max="5" width="38.25" customWidth="1"/>
    <col min="6" max="9" width="11" customWidth="1"/>
    <col min="10" max="10" width="18.58203125" customWidth="1"/>
    <col min="11" max="11" width="10.25" customWidth="1"/>
    <col min="12" max="12" width="9.33203125" bestFit="1" customWidth="1"/>
  </cols>
  <sheetData>
    <row r="1" spans="1:14" ht="66" x14ac:dyDescent="0.3">
      <c r="A1" s="10" t="s">
        <v>9</v>
      </c>
      <c r="B1" s="11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12" t="s">
        <v>21</v>
      </c>
      <c r="H1" s="12" t="s">
        <v>22</v>
      </c>
      <c r="I1" s="11" t="s">
        <v>23</v>
      </c>
      <c r="J1" s="13" t="s">
        <v>24</v>
      </c>
      <c r="K1" s="13"/>
      <c r="L1" s="12" t="s">
        <v>25</v>
      </c>
      <c r="M1" s="14" t="s">
        <v>71</v>
      </c>
    </row>
    <row r="2" spans="1:14" s="4" customFormat="1" ht="18.649999999999999" hidden="1" customHeight="1" x14ac:dyDescent="0.3">
      <c r="A2" s="10">
        <v>1</v>
      </c>
      <c r="B2" s="10" t="s">
        <v>26</v>
      </c>
      <c r="C2" s="10" t="s">
        <v>27</v>
      </c>
      <c r="D2" s="15" t="s">
        <v>28</v>
      </c>
      <c r="E2" s="10" t="s">
        <v>29</v>
      </c>
      <c r="F2" s="16">
        <v>724</v>
      </c>
      <c r="G2" s="16">
        <v>537.8056138339</v>
      </c>
      <c r="H2" s="16">
        <f>F2-G2</f>
        <v>186.1943861661</v>
      </c>
      <c r="I2" s="17">
        <f>H2/F2</f>
        <v>0.25717456652776244</v>
      </c>
      <c r="J2" s="18"/>
      <c r="K2" s="19"/>
      <c r="L2" s="20">
        <v>554.04</v>
      </c>
      <c r="M2" s="19"/>
    </row>
    <row r="3" spans="1:14" s="4" customFormat="1" ht="49.5" hidden="1" x14ac:dyDescent="0.3">
      <c r="A3" s="10">
        <v>2</v>
      </c>
      <c r="B3" s="10" t="s">
        <v>30</v>
      </c>
      <c r="C3" s="10" t="s">
        <v>31</v>
      </c>
      <c r="D3" s="15" t="s">
        <v>32</v>
      </c>
      <c r="E3" s="15" t="s">
        <v>33</v>
      </c>
      <c r="F3" s="16">
        <v>1935</v>
      </c>
      <c r="G3" s="16">
        <v>1586.4986169798001</v>
      </c>
      <c r="H3" s="16">
        <f t="shared" ref="H3:H16" si="0">F3-G3</f>
        <v>348.50138302019991</v>
      </c>
      <c r="I3" s="17">
        <f t="shared" ref="I3:I17" si="1">H3/F3</f>
        <v>0.180104073912248</v>
      </c>
      <c r="J3" s="18"/>
      <c r="K3" s="19"/>
      <c r="L3" s="20">
        <v>1563.61</v>
      </c>
      <c r="M3" s="19"/>
    </row>
    <row r="4" spans="1:14" s="4" customFormat="1" ht="49.5" hidden="1" x14ac:dyDescent="0.3">
      <c r="A4" s="10">
        <v>3</v>
      </c>
      <c r="B4" s="10" t="s">
        <v>34</v>
      </c>
      <c r="C4" s="10" t="s">
        <v>35</v>
      </c>
      <c r="D4" s="15" t="s">
        <v>32</v>
      </c>
      <c r="E4" s="15" t="s">
        <v>36</v>
      </c>
      <c r="F4" s="16">
        <v>1521</v>
      </c>
      <c r="G4" s="16">
        <v>1175.1386169798</v>
      </c>
      <c r="H4" s="16">
        <f t="shared" si="0"/>
        <v>345.86138302020004</v>
      </c>
      <c r="I4" s="17">
        <f t="shared" si="1"/>
        <v>0.2273907843656805</v>
      </c>
      <c r="J4" s="18"/>
      <c r="K4" s="19"/>
      <c r="L4" s="20">
        <v>1161.9304147073942</v>
      </c>
      <c r="M4" s="21">
        <f>G3-G4</f>
        <v>411.36000000000013</v>
      </c>
    </row>
    <row r="5" spans="1:14" s="4" customFormat="1" ht="49.5" hidden="1" x14ac:dyDescent="0.3">
      <c r="A5" s="10">
        <v>4</v>
      </c>
      <c r="B5" s="10" t="s">
        <v>37</v>
      </c>
      <c r="C5" s="10" t="s">
        <v>38</v>
      </c>
      <c r="D5" s="15" t="s">
        <v>32</v>
      </c>
      <c r="E5" s="15" t="s">
        <v>39</v>
      </c>
      <c r="F5" s="16">
        <v>1150</v>
      </c>
      <c r="G5" s="16">
        <v>925.80387327580002</v>
      </c>
      <c r="H5" s="16">
        <f t="shared" si="0"/>
        <v>224.19612672419998</v>
      </c>
      <c r="I5" s="17">
        <f t="shared" si="1"/>
        <v>0.19495315367321739</v>
      </c>
      <c r="J5" s="18"/>
      <c r="K5" s="19"/>
      <c r="L5" s="20">
        <v>970.11215492012627</v>
      </c>
      <c r="M5" s="19"/>
    </row>
    <row r="6" spans="1:14" s="4" customFormat="1" ht="33" hidden="1" x14ac:dyDescent="0.3">
      <c r="A6" s="10">
        <v>5</v>
      </c>
      <c r="B6" s="10" t="s">
        <v>40</v>
      </c>
      <c r="C6" s="10" t="s">
        <v>41</v>
      </c>
      <c r="D6" s="15" t="s">
        <v>28</v>
      </c>
      <c r="E6" s="22" t="s">
        <v>42</v>
      </c>
      <c r="F6" s="16">
        <v>425</v>
      </c>
      <c r="G6" s="16">
        <v>318.6420440821143</v>
      </c>
      <c r="H6" s="16">
        <f t="shared" si="0"/>
        <v>106.3579559178857</v>
      </c>
      <c r="I6" s="17">
        <f t="shared" si="1"/>
        <v>0.25025401392443697</v>
      </c>
      <c r="J6" s="18"/>
      <c r="K6" s="19"/>
      <c r="L6" s="20">
        <v>340.37445176720013</v>
      </c>
      <c r="M6" s="19"/>
    </row>
    <row r="7" spans="1:14" s="4" customFormat="1" ht="33" hidden="1" x14ac:dyDescent="0.3">
      <c r="A7" s="10">
        <v>6</v>
      </c>
      <c r="B7" s="10" t="s">
        <v>43</v>
      </c>
      <c r="C7" s="10" t="s">
        <v>44</v>
      </c>
      <c r="D7" s="15" t="s">
        <v>45</v>
      </c>
      <c r="E7" s="10" t="s">
        <v>8</v>
      </c>
      <c r="F7" s="16">
        <v>71</v>
      </c>
      <c r="G7" s="16">
        <v>94.435206665799996</v>
      </c>
      <c r="H7" s="16">
        <f t="shared" si="0"/>
        <v>-23.435206665799996</v>
      </c>
      <c r="I7" s="17">
        <f t="shared" si="1"/>
        <v>-0.33007333332112671</v>
      </c>
      <c r="J7" s="18"/>
      <c r="K7" s="19"/>
      <c r="L7" s="20">
        <v>90.491399999999985</v>
      </c>
      <c r="M7" s="19"/>
    </row>
    <row r="8" spans="1:14" s="4" customFormat="1" ht="49.5" hidden="1" x14ac:dyDescent="0.3">
      <c r="A8" s="10">
        <v>7</v>
      </c>
      <c r="B8" s="10" t="s">
        <v>46</v>
      </c>
      <c r="C8" s="10" t="s">
        <v>47</v>
      </c>
      <c r="D8" s="15" t="s">
        <v>32</v>
      </c>
      <c r="E8" s="15" t="s">
        <v>48</v>
      </c>
      <c r="F8" s="16">
        <v>1036</v>
      </c>
      <c r="G8" s="16">
        <v>850.76897327580002</v>
      </c>
      <c r="H8" s="16">
        <f t="shared" si="0"/>
        <v>185.23102672419998</v>
      </c>
      <c r="I8" s="17">
        <f t="shared" si="1"/>
        <v>0.17879442733996137</v>
      </c>
      <c r="J8" s="23" t="s">
        <v>49</v>
      </c>
      <c r="K8" s="19"/>
      <c r="L8" s="20"/>
      <c r="M8" s="19"/>
    </row>
    <row r="9" spans="1:14" s="4" customFormat="1" ht="33" hidden="1" x14ac:dyDescent="0.3">
      <c r="A9" s="10">
        <v>8</v>
      </c>
      <c r="B9" s="10" t="s">
        <v>50</v>
      </c>
      <c r="C9" s="10" t="s">
        <v>51</v>
      </c>
      <c r="D9" s="15" t="s">
        <v>28</v>
      </c>
      <c r="E9" s="22" t="s">
        <v>52</v>
      </c>
      <c r="F9" s="16">
        <v>385</v>
      </c>
      <c r="G9" s="16">
        <v>248.2010954525</v>
      </c>
      <c r="H9" s="16">
        <f t="shared" si="0"/>
        <v>136.7989045475</v>
      </c>
      <c r="I9" s="17">
        <f t="shared" si="1"/>
        <v>0.35532182999350648</v>
      </c>
      <c r="J9" s="23" t="s">
        <v>49</v>
      </c>
      <c r="K9" s="19"/>
      <c r="L9" s="20"/>
      <c r="M9" s="19"/>
    </row>
    <row r="10" spans="1:14" s="4" customFormat="1" ht="33" hidden="1" x14ac:dyDescent="0.3">
      <c r="A10" s="10">
        <v>9</v>
      </c>
      <c r="B10" s="10" t="s">
        <v>53</v>
      </c>
      <c r="C10" s="10" t="s">
        <v>54</v>
      </c>
      <c r="D10" s="15" t="s">
        <v>45</v>
      </c>
      <c r="E10" s="10" t="s">
        <v>8</v>
      </c>
      <c r="F10" s="16">
        <v>66</v>
      </c>
      <c r="G10" s="16">
        <v>65.554306665799999</v>
      </c>
      <c r="H10" s="16">
        <f t="shared" si="0"/>
        <v>0.44569333420000135</v>
      </c>
      <c r="I10" s="17">
        <f t="shared" si="1"/>
        <v>6.752929306060626E-3</v>
      </c>
      <c r="J10" s="23" t="s">
        <v>55</v>
      </c>
      <c r="K10" s="19"/>
      <c r="L10" s="20"/>
      <c r="M10" s="19"/>
    </row>
    <row r="11" spans="1:14" s="4" customFormat="1" ht="33" hidden="1" x14ac:dyDescent="0.3">
      <c r="A11" s="10">
        <v>10</v>
      </c>
      <c r="B11" s="10" t="s">
        <v>56</v>
      </c>
      <c r="C11" s="10" t="s">
        <v>57</v>
      </c>
      <c r="D11" s="15" t="s">
        <v>32</v>
      </c>
      <c r="E11" s="15" t="s">
        <v>58</v>
      </c>
      <c r="F11" s="16">
        <v>897</v>
      </c>
      <c r="G11" s="16">
        <v>751.8503179946</v>
      </c>
      <c r="H11" s="16">
        <f t="shared" si="0"/>
        <v>145.1496820054</v>
      </c>
      <c r="I11" s="17">
        <f t="shared" si="1"/>
        <v>0.16181681382987737</v>
      </c>
      <c r="J11" s="18"/>
      <c r="K11" s="19"/>
      <c r="L11" s="20">
        <v>798.17582718873541</v>
      </c>
      <c r="M11" s="19"/>
    </row>
    <row r="12" spans="1:14" s="4" customFormat="1" ht="33" hidden="1" x14ac:dyDescent="0.3">
      <c r="A12" s="10">
        <v>11</v>
      </c>
      <c r="B12" s="10" t="s">
        <v>59</v>
      </c>
      <c r="C12" s="10" t="s">
        <v>60</v>
      </c>
      <c r="D12" s="15" t="s">
        <v>28</v>
      </c>
      <c r="E12" s="22" t="s">
        <v>61</v>
      </c>
      <c r="F12" s="16">
        <v>380</v>
      </c>
      <c r="G12" s="16">
        <v>253.2801062229</v>
      </c>
      <c r="H12" s="16">
        <f t="shared" si="0"/>
        <v>126.7198937771</v>
      </c>
      <c r="I12" s="17">
        <f t="shared" si="1"/>
        <v>0.33347340467657893</v>
      </c>
      <c r="J12" s="18"/>
      <c r="K12" s="19"/>
      <c r="L12" s="20">
        <v>277.8320755165812</v>
      </c>
      <c r="M12" s="19"/>
    </row>
    <row r="13" spans="1:14" s="4" customFormat="1" ht="20.149999999999999" hidden="1" customHeight="1" x14ac:dyDescent="0.3">
      <c r="A13" s="10">
        <v>12</v>
      </c>
      <c r="B13" s="10" t="s">
        <v>62</v>
      </c>
      <c r="C13" s="10" t="s">
        <v>63</v>
      </c>
      <c r="D13" s="15" t="s">
        <v>45</v>
      </c>
      <c r="E13" s="10" t="s">
        <v>8</v>
      </c>
      <c r="F13" s="16">
        <v>64</v>
      </c>
      <c r="G13" s="16">
        <v>65.4593066658</v>
      </c>
      <c r="H13" s="16">
        <f t="shared" si="0"/>
        <v>-1.4593066657999998</v>
      </c>
      <c r="I13" s="17">
        <f t="shared" si="1"/>
        <v>-2.2801666653124997E-2</v>
      </c>
      <c r="J13" s="18"/>
      <c r="K13" s="19"/>
      <c r="L13" s="20">
        <v>61.498400000000004</v>
      </c>
      <c r="M13" s="19"/>
    </row>
    <row r="14" spans="1:14" s="4" customFormat="1" ht="49.5" x14ac:dyDescent="0.3">
      <c r="A14" s="10">
        <v>13</v>
      </c>
      <c r="B14" s="22" t="s">
        <v>0</v>
      </c>
      <c r="C14" s="10" t="s">
        <v>64</v>
      </c>
      <c r="D14" s="24" t="s">
        <v>1</v>
      </c>
      <c r="E14" s="15" t="s">
        <v>2</v>
      </c>
      <c r="F14" s="16">
        <v>1540</v>
      </c>
      <c r="G14" s="16">
        <v>1240.055067054368</v>
      </c>
      <c r="H14" s="16">
        <f t="shared" si="0"/>
        <v>299.94493294563199</v>
      </c>
      <c r="I14" s="17">
        <f t="shared" si="1"/>
        <v>0.19476943697768312</v>
      </c>
      <c r="J14" s="23" t="s">
        <v>65</v>
      </c>
      <c r="K14" s="19" t="s">
        <v>66</v>
      </c>
      <c r="L14" s="20"/>
      <c r="M14" s="19">
        <v>856</v>
      </c>
      <c r="N14" s="9">
        <v>360</v>
      </c>
    </row>
    <row r="15" spans="1:14" s="4" customFormat="1" ht="49.5" x14ac:dyDescent="0.3">
      <c r="A15" s="10">
        <v>14</v>
      </c>
      <c r="B15" s="22" t="s">
        <v>3</v>
      </c>
      <c r="C15" s="10" t="s">
        <v>67</v>
      </c>
      <c r="D15" s="22" t="s">
        <v>4</v>
      </c>
      <c r="E15" s="22" t="s">
        <v>5</v>
      </c>
      <c r="F15" s="16">
        <v>410</v>
      </c>
      <c r="G15" s="16">
        <v>355.37293345733804</v>
      </c>
      <c r="H15" s="16">
        <f t="shared" si="0"/>
        <v>54.627066542661964</v>
      </c>
      <c r="I15" s="17">
        <f t="shared" si="1"/>
        <v>0.13323674766502919</v>
      </c>
      <c r="J15" s="23" t="s">
        <v>68</v>
      </c>
      <c r="K15" s="19" t="s">
        <v>66</v>
      </c>
      <c r="L15" s="20"/>
      <c r="M15" s="19"/>
    </row>
    <row r="16" spans="1:14" s="4" customFormat="1" ht="33" x14ac:dyDescent="0.3">
      <c r="A16" s="10">
        <v>15</v>
      </c>
      <c r="B16" s="22" t="s">
        <v>6</v>
      </c>
      <c r="C16" s="10" t="s">
        <v>69</v>
      </c>
      <c r="D16" s="24" t="s">
        <v>7</v>
      </c>
      <c r="E16" s="24" t="s">
        <v>8</v>
      </c>
      <c r="F16" s="16">
        <v>60</v>
      </c>
      <c r="G16" s="16">
        <v>83.968028234360702</v>
      </c>
      <c r="H16" s="16">
        <f t="shared" si="0"/>
        <v>-23.968028234360702</v>
      </c>
      <c r="I16" s="17">
        <f t="shared" si="1"/>
        <v>-0.39946713723934502</v>
      </c>
      <c r="J16" s="18"/>
      <c r="K16" s="19" t="s">
        <v>66</v>
      </c>
      <c r="L16" s="20"/>
      <c r="M16" s="19"/>
    </row>
    <row r="17" spans="1:13" ht="20.5" customHeight="1" x14ac:dyDescent="0.3">
      <c r="A17" s="25" t="s">
        <v>70</v>
      </c>
      <c r="B17" s="25"/>
      <c r="C17" s="25"/>
      <c r="D17" s="25"/>
      <c r="E17" s="25"/>
      <c r="F17" s="16">
        <v>2010</v>
      </c>
      <c r="G17" s="26">
        <f>SUM(G14:G16)</f>
        <v>1679.3960287460668</v>
      </c>
      <c r="H17" s="26">
        <f>SUM(H14:H16)</f>
        <v>330.60397125393325</v>
      </c>
      <c r="I17" s="17">
        <f t="shared" si="1"/>
        <v>0.164479587688524</v>
      </c>
      <c r="J17" s="14"/>
      <c r="K17" s="14"/>
      <c r="L17" s="14"/>
      <c r="M17" s="14"/>
    </row>
  </sheetData>
  <mergeCells count="2">
    <mergeCell ref="J1:K1"/>
    <mergeCell ref="A17:E1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附加值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2023-03-09T05:41:14Z</dcterms:modified>
</cp:coreProperties>
</file>