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19425" windowHeight="10425" tabRatio="697" firstSheet="1" activeTab="7"/>
  </bookViews>
  <sheets>
    <sheet name="KING" sheetId="29" state="veryHidden" r:id="rId1"/>
    <sheet name="汇总表" sheetId="43" r:id="rId2"/>
    <sheet name="副驾底座" sheetId="20" r:id="rId3"/>
    <sheet name="人工费用" sheetId="40" r:id="rId4"/>
    <sheet name="制造费用" sheetId="41" r:id="rId5"/>
    <sheet name="包装" sheetId="42" r:id="rId6"/>
    <sheet name="模具费用" sheetId="45" state="hidden" r:id="rId7"/>
    <sheet name="自制件-模具费" sheetId="4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_?" localSheetId="5">#REF!</definedName>
    <definedName name="_1_?" localSheetId="3">#REF!</definedName>
    <definedName name="_1_?">#REF!</definedName>
    <definedName name="_2__123Graph_BCHART_5" localSheetId="5" hidden="1">#REF!</definedName>
    <definedName name="_2__123Graph_BCHART_5" localSheetId="3" hidden="1">#REF!</definedName>
    <definedName name="_2__123Graph_BCHART_5" hidden="1">#REF!</definedName>
    <definedName name="_3__123Graph_CCHART_5" localSheetId="5" hidden="1">#REF!</definedName>
    <definedName name="_3__123Graph_CCHART_5" localSheetId="3" hidden="1">#REF!</definedName>
    <definedName name="_3__123Graph_CCHART_5" hidden="1">#REF!</definedName>
    <definedName name="_4__123Graph_DCHART_5" localSheetId="5" hidden="1">#REF!</definedName>
    <definedName name="_4__123Graph_DCHART_5" localSheetId="3" hidden="1">#REF!</definedName>
    <definedName name="_4__123Graph_DCHART_5" hidden="1">#REF!</definedName>
    <definedName name="_5__123Graph_ECHART_5" localSheetId="5" hidden="1">#REF!</definedName>
    <definedName name="_5__123Graph_ECHART_5" localSheetId="3" hidden="1">#REF!</definedName>
    <definedName name="_5__123Graph_ECHART_5" hidden="1">#REF!</definedName>
    <definedName name="_6__123Graph_FCHART_5" localSheetId="5" hidden="1">#REF!</definedName>
    <definedName name="_6__123Graph_FCHART_5" localSheetId="3" hidden="1">#REF!</definedName>
    <definedName name="_6__123Graph_FCHART_5" hidden="1">#REF!</definedName>
    <definedName name="_7__123Graph_XCHART_5" localSheetId="5" hidden="1">#REF!</definedName>
    <definedName name="_7__123Graph_XCHART_5" localSheetId="3" hidden="1">#REF!</definedName>
    <definedName name="_7__123Graph_XCHART_5" hidden="1">#REF!</definedName>
    <definedName name="_8_0" localSheetId="5">'[1]2'!#REF!</definedName>
    <definedName name="_8_0" localSheetId="3">'[1]2'!#REF!</definedName>
    <definedName name="_8_0">'[2]2'!#REF!</definedName>
    <definedName name="_BAS11" localSheetId="5">#REF!</definedName>
    <definedName name="_BAS11" localSheetId="3">#REF!</definedName>
    <definedName name="_BAS11">#REF!</definedName>
    <definedName name="_BAS12" localSheetId="5">#REF!</definedName>
    <definedName name="_BAS12" localSheetId="3">#REF!</definedName>
    <definedName name="_BAS12">#REF!</definedName>
    <definedName name="_BAS13" localSheetId="5">#REF!</definedName>
    <definedName name="_BAS13" localSheetId="3">#REF!</definedName>
    <definedName name="_BAS13">#REF!</definedName>
    <definedName name="_BAS14" localSheetId="5">#REF!</definedName>
    <definedName name="_BAS14" localSheetId="3">#REF!</definedName>
    <definedName name="_BAS14">#REF!</definedName>
    <definedName name="_BAS21" localSheetId="5">#REF!</definedName>
    <definedName name="_BAS21" localSheetId="3">#REF!</definedName>
    <definedName name="_BAS21">#REF!</definedName>
    <definedName name="_BAS22" localSheetId="5">#REF!</definedName>
    <definedName name="_BAS22" localSheetId="3">#REF!</definedName>
    <definedName name="_BAS22">#REF!</definedName>
    <definedName name="_BAS23" localSheetId="5">#REF!</definedName>
    <definedName name="_BAS23" localSheetId="3">#REF!</definedName>
    <definedName name="_BAS23">#REF!</definedName>
    <definedName name="_BAS24" localSheetId="5">#REF!</definedName>
    <definedName name="_BAS24" localSheetId="3">#REF!</definedName>
    <definedName name="_BAS24">#REF!</definedName>
    <definedName name="_BAS31" localSheetId="5">#REF!</definedName>
    <definedName name="_BAS31" localSheetId="3">#REF!</definedName>
    <definedName name="_BAS31">#REF!</definedName>
    <definedName name="_BAS32" localSheetId="5">#REF!</definedName>
    <definedName name="_BAS32" localSheetId="3">#REF!</definedName>
    <definedName name="_BAS32">#REF!</definedName>
    <definedName name="_BAS33" localSheetId="5">#REF!</definedName>
    <definedName name="_BAS33" localSheetId="3">#REF!</definedName>
    <definedName name="_BAS33">#REF!</definedName>
    <definedName name="_BAS34" localSheetId="5">#REF!</definedName>
    <definedName name="_BAS34" localSheetId="3">#REF!</definedName>
    <definedName name="_BAS34">#REF!</definedName>
    <definedName name="_BSS1" localSheetId="5">#REF!</definedName>
    <definedName name="_BSS1" localSheetId="3">#REF!</definedName>
    <definedName name="_BSS1">#REF!</definedName>
    <definedName name="_BSS2" localSheetId="5">#REF!</definedName>
    <definedName name="_BSS2" localSheetId="3">#REF!</definedName>
    <definedName name="_BSS2">#REF!</definedName>
    <definedName name="_BSS3" localSheetId="5">#REF!</definedName>
    <definedName name="_BSS3" localSheetId="3">#REF!</definedName>
    <definedName name="_BSS3">#REF!</definedName>
    <definedName name="_BSS4" localSheetId="5">#REF!</definedName>
    <definedName name="_BSS4" localSheetId="3">#REF!</definedName>
    <definedName name="_BSS4">#REF!</definedName>
    <definedName name="_com2">'[3]Barwertberechnung (3)'!$AB$53</definedName>
    <definedName name="_xlnm._FilterDatabase" localSheetId="2" hidden="1">副驾底座!$A$9:$AP$37</definedName>
    <definedName name="_xlnm._FilterDatabase" localSheetId="7" hidden="1">'自制件-模具费'!$A$3:$N$31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5" hidden="1">#REF!</definedName>
    <definedName name="_Regression_Out" localSheetId="3" hidden="1">#REF!</definedName>
    <definedName name="_Regression_Out" hidden="1">#REF!</definedName>
    <definedName name="_Regression_X" localSheetId="5" hidden="1">#REF!</definedName>
    <definedName name="_Regression_X" localSheetId="3" hidden="1">#REF!</definedName>
    <definedName name="_Regression_X" hidden="1">#REF!</definedName>
    <definedName name="_Regression_Y" localSheetId="5" hidden="1">#REF!</definedName>
    <definedName name="_Regression_Y" localSheetId="3" hidden="1">#REF!</definedName>
    <definedName name="_Regression_Y" hidden="1">#REF!</definedName>
    <definedName name="_SF1756">[4]总表!#REF!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5" hidden="1">#REF!</definedName>
    <definedName name="_Sort" localSheetId="3" hidden="1">#REF!</definedName>
    <definedName name="_Sort" hidden="1">#REF!</definedName>
    <definedName name="※_추후_NAVA__PROJECT는__부품_">[5]기안!$A$43</definedName>
    <definedName name="a" localSheetId="5">#REF!</definedName>
    <definedName name="a" localSheetId="3">#REF!</definedName>
    <definedName name="a">#REF!</definedName>
    <definedName name="abcd" localSheetId="5">#REF!</definedName>
    <definedName name="abcd" localSheetId="3">#REF!</definedName>
    <definedName name="abcd">#REF!</definedName>
    <definedName name="Abzinsfaktor" localSheetId="5">#REF!</definedName>
    <definedName name="Abzinsfaktor" localSheetId="3">#REF!</definedName>
    <definedName name="Abzinsfaktor">#REF!</definedName>
    <definedName name="AI" localSheetId="5">[6]신규DEP!#REF!</definedName>
    <definedName name="AI" localSheetId="3">[6]신규DEP!#REF!</definedName>
    <definedName name="AI">[6]신규DEP!#REF!</definedName>
    <definedName name="Auf_Abzinsungsfaktor" localSheetId="5">#REF!</definedName>
    <definedName name="Auf_Abzinsungsfaktor" localSheetId="3">#REF!</definedName>
    <definedName name="Auf_Abzinsungsfaktor">#REF!</definedName>
    <definedName name="awc" localSheetId="5">#REF!</definedName>
    <definedName name="awc" localSheetId="3">#REF!</definedName>
    <definedName name="awc">#REF!</definedName>
    <definedName name="B" localSheetId="5">#REF!</definedName>
    <definedName name="B" localSheetId="3">#REF!</definedName>
    <definedName name="B">#REF!</definedName>
    <definedName name="BB" localSheetId="5">#REF!</definedName>
    <definedName name="BB" localSheetId="3">#REF!</definedName>
    <definedName name="BB">#REF!</definedName>
    <definedName name="bc" localSheetId="5">#REF!</definedName>
    <definedName name="bc" localSheetId="3">#REF!</definedName>
    <definedName name="bc">#REF!</definedName>
    <definedName name="bild">[7]Import!$L$389:$L$485</definedName>
    <definedName name="blatt2" localSheetId="5">#REF!</definedName>
    <definedName name="blatt2" localSheetId="3">#REF!</definedName>
    <definedName name="blatt2">#REF!</definedName>
    <definedName name="CC" localSheetId="5">#REF!</definedName>
    <definedName name="CC" localSheetId="3">#REF!</definedName>
    <definedName name="CC">#REF!</definedName>
    <definedName name="CC.QQ" localSheetId="5">#REF!</definedName>
    <definedName name="CC.QQ" localSheetId="3">#REF!</definedName>
    <definedName name="CC.QQ">#REF!</definedName>
    <definedName name="change">[8]Reference!$A$31:$A$57</definedName>
    <definedName name="ck" localSheetId="5" hidden="1">#REF!</definedName>
    <definedName name="ck" localSheetId="3" hidden="1">#REF!</definedName>
    <definedName name="ck" hidden="1">#REF!</definedName>
    <definedName name="CKD" localSheetId="5">[9]Constant!#REF!</definedName>
    <definedName name="CKD" localSheetId="3">[9]Constant!#REF!</definedName>
    <definedName name="CKD">[9]Constant!#REF!</definedName>
    <definedName name="code" localSheetId="5">#REF!</definedName>
    <definedName name="code" localSheetId="3">#REF!</definedName>
    <definedName name="code">#REF!</definedName>
    <definedName name="Column" localSheetId="5">[10]Constant!#REF!</definedName>
    <definedName name="Column" localSheetId="3">[10]Constant!#REF!</definedName>
    <definedName name="Column">[10]Constant!#REF!</definedName>
    <definedName name="com">'[3]Vorbereitende Eingaben (Teil 1)'!$C$40</definedName>
    <definedName name="Cost" localSheetId="5">#REF!</definedName>
    <definedName name="Cost" localSheetId="3">#REF!</definedName>
    <definedName name="Cost">#REF!</definedName>
    <definedName name="CZK" localSheetId="5">#REF!</definedName>
    <definedName name="CZK" localSheetId="3">#REF!</definedName>
    <definedName name="CZK">#REF!</definedName>
    <definedName name="d" localSheetId="5">#REF!</definedName>
    <definedName name="d" localSheetId="3">#REF!</definedName>
    <definedName name="d">#REF!</definedName>
    <definedName name="_xlnm.Database" localSheetId="5">#REF!</definedName>
    <definedName name="_xlnm.Database" localSheetId="3">#REF!</definedName>
    <definedName name="_xlnm.Database">#REF!</definedName>
    <definedName name="DATE">[11]총괄표!$C$2</definedName>
    <definedName name="DATEE" localSheetId="5">#REF!</definedName>
    <definedName name="DATEE" localSheetId="3">#REF!</definedName>
    <definedName name="DATEE">#REF!</definedName>
    <definedName name="Daten" localSheetId="5">#REF!</definedName>
    <definedName name="Daten" localSheetId="3">#REF!</definedName>
    <definedName name="Daten">#REF!</definedName>
    <definedName name="DD" localSheetId="5">#REF!</definedName>
    <definedName name="DD" localSheetId="3">#REF!</definedName>
    <definedName name="DD">#REF!</definedName>
    <definedName name="DDATE" localSheetId="5">#REF!</definedName>
    <definedName name="DDATE" localSheetId="3">#REF!</definedName>
    <definedName name="DDATE">#REF!</definedName>
    <definedName name="DKDKFG8TBTB2RT" localSheetId="5">#REF!</definedName>
    <definedName name="DKDKFG8TBTB2RT" localSheetId="3">#REF!</definedName>
    <definedName name="DKDKFG8TBTB2RT">#REF!</definedName>
    <definedName name="DOL" localSheetId="5">#REF!</definedName>
    <definedName name="DOL" localSheetId="3">#REF!</definedName>
    <definedName name="DOL">#REF!</definedName>
    <definedName name="DOLLAR" localSheetId="5">#REF!</definedName>
    <definedName name="DOLLAR" localSheetId="3">#REF!</definedName>
    <definedName name="DOLLAR">#REF!</definedName>
    <definedName name="DV_Cost_Tot">[12]Worksheet!$I$63</definedName>
    <definedName name="DV_Cost_Tot_Mkt">[12]Worksheet!$J$63</definedName>
    <definedName name="DV_Grand_Total" localSheetId="5">#REF!</definedName>
    <definedName name="DV_Grand_Total" localSheetId="3">#REF!</definedName>
    <definedName name="DV_Grand_Total">#REF!</definedName>
    <definedName name="DV_Grand_Total_Mkt" localSheetId="5">#REF!</definedName>
    <definedName name="DV_Grand_Total_Mkt" localSheetId="3">#REF!</definedName>
    <definedName name="DV_Grand_Total_Mkt">#REF!</definedName>
    <definedName name="EE" localSheetId="5">#REF!</definedName>
    <definedName name="EE" localSheetId="3">#REF!</definedName>
    <definedName name="EE">#REF!</definedName>
    <definedName name="Eingabe" localSheetId="5">#REF!</definedName>
    <definedName name="Eingabe" localSheetId="3">#REF!</definedName>
    <definedName name="Eingabe">#REF!</definedName>
    <definedName name="Eingabe2" localSheetId="5">#REF!</definedName>
    <definedName name="Eingabe2" localSheetId="3">#REF!</definedName>
    <definedName name="Eingabe2">#REF!</definedName>
    <definedName name="Eingabe3" localSheetId="5">#REF!</definedName>
    <definedName name="Eingabe3" localSheetId="3">#REF!</definedName>
    <definedName name="Eingabe3">#REF!</definedName>
    <definedName name="Eingabe4" localSheetId="5">#REF!</definedName>
    <definedName name="Eingabe4" localSheetId="3">#REF!</definedName>
    <definedName name="Eingabe4">#REF!</definedName>
    <definedName name="ENG_COOLG" localSheetId="5">'[13]DBL LPG시험'!#REF!</definedName>
    <definedName name="ENG_COOLG" localSheetId="3">'[13]DBL LPG시험'!#REF!</definedName>
    <definedName name="ENG_COOLG">'[13]DBL LPG시험'!#REF!</definedName>
    <definedName name="Eng_Supp_Dollars_Tot">[12]Worksheet!$G$8</definedName>
    <definedName name="Eng_Supp_Dollars_Tot_Mkt">[12]Worksheet!$H$8</definedName>
    <definedName name="ESP" localSheetId="5">#REF!</definedName>
    <definedName name="ESP" localSheetId="3">#REF!</definedName>
    <definedName name="ESP">#REF!</definedName>
    <definedName name="ex" localSheetId="5">#REF!</definedName>
    <definedName name="ex" localSheetId="3">#REF!</definedName>
    <definedName name="ex">#REF!</definedName>
    <definedName name="FF" localSheetId="5">#REF!</definedName>
    <definedName name="FF" localSheetId="3">#REF!</definedName>
    <definedName name="FF">#REF!</definedName>
    <definedName name="FG12TBTB2RTDKDKGMLRT" localSheetId="5">[14]협조전!#REF!</definedName>
    <definedName name="FG12TBTB2RTDKDKGMLRT" localSheetId="3">[14]협조전!#REF!</definedName>
    <definedName name="FG12TBTB2RTDKDKGMLRT">[14]협조전!#REF!</definedName>
    <definedName name="FG22TBTB3RTDKDKDK" localSheetId="5">[15]차수!#REF!</definedName>
    <definedName name="FG22TBTB3RTDKDKDK" localSheetId="3">[15]차수!#REF!</definedName>
    <definedName name="FG22TBTB3RTDKDKDK">[15]차수!#REF!</definedName>
    <definedName name="FGPRTBTB1RTDKDK" localSheetId="5">#REF!</definedName>
    <definedName name="FGPRTBTB1RTDKDK" localSheetId="3">#REF!</definedName>
    <definedName name="FGPRTBTB1RTDKDK">#REF!</definedName>
    <definedName name="FGRKBS11TBTB3RTDKDK" localSheetId="5">[16]협조전!#REF!</definedName>
    <definedName name="FGRKBS11TBTB3RTDKDK" localSheetId="3">[16]협조전!#REF!</definedName>
    <definedName name="FGRKBS11TBTB3RTDKDK">[16]협조전!#REF!</definedName>
    <definedName name="fgRKBS8TBTB3RT" localSheetId="5">[16]협조전!#REF!</definedName>
    <definedName name="fgRKBS8TBTB3RT" localSheetId="3">[16]협조전!#REF!</definedName>
    <definedName name="fgRKBS8TBTB3RT">[16]협조전!#REF!</definedName>
    <definedName name="fgRKRKRKRKRKTBTB2RTDKDK" localSheetId="5">#REF!</definedName>
    <definedName name="fgRKRKRKRKRKTBTB2RTDKDK" localSheetId="3">#REF!</definedName>
    <definedName name="fgRKRKRKRKRKTBTB2RTDKDK">#REF!</definedName>
    <definedName name="FGtbtbspspsprtdkdk" localSheetId="5">[17]BUS제원1!#REF!</definedName>
    <definedName name="FGtbtbspspsprtdkdk" localSheetId="3">[17]BUS제원1!#REF!</definedName>
    <definedName name="FGtbtbspspsprtdkdk">[17]BUS제원1!#REF!</definedName>
    <definedName name="Fixture_Cost_Tot">[12]Worksheet!$O$13</definedName>
    <definedName name="FRF" localSheetId="5">#REF!</definedName>
    <definedName name="FRF" localSheetId="3">#REF!</definedName>
    <definedName name="FRF">#REF!</definedName>
    <definedName name="FS_F_VW_01_34381_1__JV_FS_PRAESENTATIONEN_">[18]home!$B$6:$AN$6</definedName>
    <definedName name="FS_F_VW_01_34381_1__JV_FS_REC_SAVING_">[18]home!$B$4745:$M$4745</definedName>
    <definedName name="FS_F_VW_01_34381_1_1__V_FS_BAUSTUFE_VORGABEN_STK_">[18]home!$B$1449:$D$1449</definedName>
    <definedName name="FS_F_VW_01_34381_1_12869_VW__JV_FS_BIDDERS_">[18]home!$B$3073:$L$3073</definedName>
    <definedName name="FS_F_VW_01_34381_1_13030_VW__JV_FS_BIDDERS_">[18]home!$B$3047:$L$3047</definedName>
    <definedName name="FS_F_VW_01_34381_1_1331_BX__JV_FS_BIDDERS_">[18]home!$B$3068:$L$3068</definedName>
    <definedName name="FS_F_VW_01_34381_1_1433_BX__JV_FS_BIDDERS_">[18]home!$B$3060:$L$3060</definedName>
    <definedName name="FS_F_VW_01_34381_1_1440_VW__JV_FS_BIDDERS_">[18]home!$B$3038:$L$3038</definedName>
    <definedName name="FS_F_VW_01_34381_1_1441_BX__JV_FS_BIDDERS_">[18]home!$B$3062:$L$3062</definedName>
    <definedName name="FS_F_VW_01_34381_1_1480_BX__JV_FS_BIDDERS_">[18]home!$B$3077:$L$3077</definedName>
    <definedName name="FS_F_VW_01_34381_1_1553_BX__JV_FS_BIDDERS_">[18]home!$B$3040:$L$3040</definedName>
    <definedName name="FS_F_VW_01_34381_1_158__JV_FS_REC_LIEF_">[18]home!$B$4670:$P$4670</definedName>
    <definedName name="FS_F_VW_01_34381_1_158_1__JV_FS_BAUSTUFE_ANGEBOTE_WAE_">[18]home!$B$566:$E$566</definedName>
    <definedName name="FS_F_VW_01_34381_1_158_11__JV_FS_REC_">[18]home!$B$3479:$Q$3479</definedName>
    <definedName name="FS_F_VW_01_34381_1_158_2__JV_FS_BAUSTUFE_ANGEBOTE_WAE_">[18]home!$B$567:$E$567</definedName>
    <definedName name="FS_F_VW_01_34381_1_158_28__JV_FS_REC_">[18]home!$B$3480:$Q$3480</definedName>
    <definedName name="FS_F_VW_01_34381_1_158_37__JV_FS_REC_">[18]home!$B$3481:$Q$3481</definedName>
    <definedName name="FS_F_VW_01_34381_1_158_46__JV_FS_REC_">[18]home!$B$3482:$Q$3482</definedName>
    <definedName name="FS_F_VW_01_34381_1_158_68__JV_FS_REC_">[18]home!$B$3483:$Q$3483</definedName>
    <definedName name="FS_F_VW_01_34381_1_158_VW__JV_FS_BIDDERS_">[18]home!$B$3052:$L$3052</definedName>
    <definedName name="FS_F_VW_01_34381_1_160_ST__JV_FS_BIDDERS_">[18]home!$B$3035:$L$3035</definedName>
    <definedName name="FS_F_VW_01_34381_1_161_BX__JV_FS_BIDDERS_">[18]home!$B$3075:$L$3075</definedName>
    <definedName name="FS_F_VW_01_34381_1_18245_MX__JV_FS_BIDDERS_">[18]home!$B$3058:$L$3058</definedName>
    <definedName name="FS_F_VW_01_34381_1_183_VW__JV_FS_BIDDERS_">[18]home!$B$3042:$L$3042</definedName>
    <definedName name="FS_F_VW_01_34381_1_1892_RR__JV_FS_BIDDERS_">[18]home!$B$3037:$L$3037</definedName>
    <definedName name="FS_F_VW_01_34381_1_19745_RR__JV_FS_BIDDERS_">[18]home!$B$3066:$L$3066</definedName>
    <definedName name="FS_F_VW_01_34381_1_2__V_FS_BAUSTUFE_VORGABEN_STK_">[18]home!$B$1450:$D$1450</definedName>
    <definedName name="FS_F_VW_01_34381_1_20477_MX__JV_FS_BIDDERS_">[18]home!$B$3065:$L$3065</definedName>
    <definedName name="FS_F_VW_01_34381_1_2147_IT__JV_FS_BIDDERS_">[18]home!$B$3046:$L$3046</definedName>
    <definedName name="FS_F_VW_01_34381_1_2149_IT__JV_FS_BIDDERS_">[18]home!$B$3071:$L$3071</definedName>
    <definedName name="FS_F_VW_01_34381_1_2278_AU__JV_FS_BIDDERS_">[18]home!$B$3067:$L$3067</definedName>
    <definedName name="FS_F_VW_01_34381_1_22805_VW__JV_FS_BIDDERS_">[18]home!$B$3057:$L$3057</definedName>
    <definedName name="FS_F_VW_01_34381_1_2363_AU__JV_FS_BIDDERS_">[18]home!$B$3053:$L$3053</definedName>
    <definedName name="FS_F_VW_01_34381_1_2365_AU__JV_FS_BIDDERS_">[18]home!$B$3043:$L$3043</definedName>
    <definedName name="FS_F_VW_01_34381_1_24968_US__JV_FS_BIDDERS_">[18]home!$B$3048:$L$3048</definedName>
    <definedName name="FS_F_VW_01_34381_1_24969_US__JV_FS_BIDDERS_">[18]home!$B$3069:$L$3069</definedName>
    <definedName name="FS_F_VW_01_34381_1_2609_RR__JV_FS_BIDDERS_">[18]home!$B$3059:$L$3059</definedName>
    <definedName name="FS_F_VW_01_34381_1_2631_US__JV_FS_BIDDERS_">[18]home!$B$3061:$L$3061</definedName>
    <definedName name="FS_F_VW_01_34381_1_28227_MX__JV_FS_BIDDERS_">[18]home!$B$3036:$L$3036</definedName>
    <definedName name="FS_F_VW_01_34381_1_28228_MX__JV_FS_BIDDERS_">[18]home!$B$3072:$L$3072</definedName>
    <definedName name="FS_F_VW_01_34381_1_2952_US__JV_FS_BIDDERS_">[18]home!$B$3044:$L$3044</definedName>
    <definedName name="FS_F_VW_01_34381_1_3243_VW__JV_FS_BIDDERS_">[18]home!$B$3054:$L$3054</definedName>
    <definedName name="FS_F_VW_01_34381_1_3437_VW__JV_FS_BIDDERS_">[18]home!$B$3050:$L$3050</definedName>
    <definedName name="FS_F_VW_01_34381_1_35166_ST__JV_FS_BIDDERS_">[18]home!$B$3070:$L$3070</definedName>
    <definedName name="FS_F_VW_01_34381_1_4_ST__JV_FS_BIDDERS_">[18]home!$B$3056:$L$3056</definedName>
    <definedName name="FS_F_VW_01_34381_1_42007_SK__JV_FS_BIDDERS_">[18]home!$B$3051:$L$3051</definedName>
    <definedName name="FS_F_VW_01_34381_1_5553_MX__JV_FS_BIDDERS_">[18]home!$B$3055:$L$3055</definedName>
    <definedName name="FS_F_VW_01_34381_1_626_SK__JV_FS_BIDDERS_">[18]home!$B$3063:$L$3063</definedName>
    <definedName name="FS_F_VW_01_34381_1_627_SK__JV_FS_BIDDERS_">[18]home!$B$3034:$L$3034</definedName>
    <definedName name="FS_F_VW_01_34381_1_6588_BX__JV_FS_BIDDERS_">[18]home!$B$3074:$L$3074</definedName>
    <definedName name="FS_F_VW_01_34381_1_6626_ST__JV_FS_BIDDERS_">[18]home!$B$3064:$L$3064</definedName>
    <definedName name="FS_F_VW_01_34381_1_6995_US__JV_FS_BIDDERS_">[18]home!$B$3041:$L$3041</definedName>
    <definedName name="FS_F_VW_01_34381_1_7591_US__JV_FS_BIDDERS_">[18]home!$B$3039:$L$3039</definedName>
    <definedName name="FS_F_VW_01_34381_10__JV_FS_PRAESENTATIONEN_">[18]home!$B$15:$AN$15</definedName>
    <definedName name="FS_F_VW_01_34381_10__JV_FS_REC_SAVING_">[18]home!$B$4754:$M$4754</definedName>
    <definedName name="FS_F_VW_01_34381_10_1__V_FS_BAUSTUFE_VORGABEN_STK_">[18]home!$B$1467:$D$1467</definedName>
    <definedName name="FS_F_VW_01_34381_10_158__JV_FS_REC_LIEF_">[18]home!$B$4733:$P$4733</definedName>
    <definedName name="FS_F_VW_01_34381_10_158_1__JV_FS_BAUSTUFE_ANGEBOTE_WAE_">[18]home!$B$1358:$E$1358</definedName>
    <definedName name="FS_F_VW_01_34381_10_158_2__JV_FS_BAUSTUFE_ANGEBOTE_WAE_">[18]home!$B$1359:$E$1359</definedName>
    <definedName name="FS_F_VW_01_34381_10_158_37__JV_FS_REC_">[18]home!$B$4639:$Q$4639</definedName>
    <definedName name="FS_F_VW_01_34381_10_2__V_FS_BAUSTUFE_VORGABEN_STK_">[18]home!$B$1468:$D$1468</definedName>
    <definedName name="FS_F_VW_01_34381_2__JV_FS_PRAESENTATIONEN_">[18]home!$B$7:$AN$7</definedName>
    <definedName name="FS_F_VW_01_34381_2__JV_FS_REC_SAVING_">[18]home!$B$4746:$M$4746</definedName>
    <definedName name="FS_F_VW_01_34381_2_1__V_FS_BAUSTUFE_VORGABEN_STK_">[18]home!$B$1451:$D$1451</definedName>
    <definedName name="FS_F_VW_01_34381_2_158__JV_FS_REC_LIEF_">[18]home!$B$4677:$P$4677</definedName>
    <definedName name="FS_F_VW_01_34381_2_158_1__JV_FS_BAUSTUFE_ANGEBOTE_WAE_">[18]home!$B$654:$E$654</definedName>
    <definedName name="FS_F_VW_01_34381_2_158_11__JV_FS_REC_">[18]home!$B$3604:$Q$3604</definedName>
    <definedName name="FS_F_VW_01_34381_2_158_2__JV_FS_BAUSTUFE_ANGEBOTE_WAE_">[18]home!$B$655:$E$655</definedName>
    <definedName name="FS_F_VW_01_34381_2_158_28__JV_FS_REC_">[18]home!$B$3605:$Q$3605</definedName>
    <definedName name="FS_F_VW_01_34381_2_158_37__JV_FS_REC_">[18]home!$B$3606:$Q$3606</definedName>
    <definedName name="FS_F_VW_01_34381_2_158_46__JV_FS_REC_">[18]home!$B$3607:$Q$3607</definedName>
    <definedName name="FS_F_VW_01_34381_2_158_68__JV_FS_REC_">[18]home!$B$3608:$Q$3608</definedName>
    <definedName name="FS_F_VW_01_34381_2_2__V_FS_BAUSTUFE_VORGABEN_STK_">[18]home!$B$1452:$D$1452</definedName>
    <definedName name="FS_F_VW_01_34381_3__JV_FS_PRAESENTATIONEN_">[18]home!$B$8:$AN$8</definedName>
    <definedName name="FS_F_VW_01_34381_3__JV_FS_REC_SAVING_">[18]home!$B$4747:$M$4747</definedName>
    <definedName name="FS_F_VW_01_34381_3_1__V_FS_BAUSTUFE_VORGABEN_STK_">[18]home!$B$1453:$D$1453</definedName>
    <definedName name="FS_F_VW_01_34381_3_158__JV_FS_REC_LIEF_">[18]home!$B$4684:$P$4684</definedName>
    <definedName name="FS_F_VW_01_34381_3_158_1__JV_FS_BAUSTUFE_ANGEBOTE_WAE_">[18]home!$B$742:$E$742</definedName>
    <definedName name="FS_F_VW_01_34381_3_158_11__JV_FS_REC_">[18]home!$B$3729:$Q$3729</definedName>
    <definedName name="FS_F_VW_01_34381_3_158_2__JV_FS_BAUSTUFE_ANGEBOTE_WAE_">[18]home!$B$743:$E$743</definedName>
    <definedName name="FS_F_VW_01_34381_3_158_28__JV_FS_REC_">[18]home!$B$3730:$Q$3730</definedName>
    <definedName name="FS_F_VW_01_34381_3_158_37__JV_FS_REC_">[18]home!$B$3731:$Q$3731</definedName>
    <definedName name="FS_F_VW_01_34381_3_158_46__JV_FS_REC_">[18]home!$B$3732:$Q$3732</definedName>
    <definedName name="FS_F_VW_01_34381_3_158_68__JV_FS_REC_">[18]home!$B$3733:$Q$3733</definedName>
    <definedName name="FS_F_VW_01_34381_3_2__V_FS_BAUSTUFE_VORGABEN_STK_">[18]home!$B$1454:$D$1454</definedName>
    <definedName name="FS_F_VW_01_34381_4__JV_FS_PRAESENTATIONEN_">[18]home!$B$9:$AN$9</definedName>
    <definedName name="FS_F_VW_01_34381_4__JV_FS_REC_SAVING_">[18]home!$B$4748:$M$4748</definedName>
    <definedName name="FS_F_VW_01_34381_4_1__V_FS_BAUSTUFE_VORGABEN_STK_">[18]home!$B$1455:$D$1455</definedName>
    <definedName name="FS_F_VW_01_34381_4_158__JV_FS_REC_LIEF_">[18]home!$B$4691:$P$4691</definedName>
    <definedName name="FS_F_VW_01_34381_4_158_1__JV_FS_BAUSTUFE_ANGEBOTE_WAE_">[18]home!$B$830:$E$830</definedName>
    <definedName name="FS_F_VW_01_34381_4_158_11__JV_FS_REC_">[18]home!$B$3859:$Q$3859</definedName>
    <definedName name="FS_F_VW_01_34381_4_158_2__JV_FS_BAUSTUFE_ANGEBOTE_WAE_">[18]home!$B$831:$E$831</definedName>
    <definedName name="FS_F_VW_01_34381_4_158_28__JV_FS_REC_">[18]home!$B$3860:$Q$3860</definedName>
    <definedName name="FS_F_VW_01_34381_4_158_37__JV_FS_REC_">[18]home!$B$3861:$Q$3861</definedName>
    <definedName name="FS_F_VW_01_34381_4_158_46__JV_FS_REC_">[18]home!$B$3862:$Q$3862</definedName>
    <definedName name="FS_F_VW_01_34381_4_158_68__JV_FS_REC_">[18]home!$B$3863:$Q$3863</definedName>
    <definedName name="FS_F_VW_01_34381_4_2__V_FS_BAUSTUFE_VORGABEN_STK_">[18]home!$B$1456:$D$1456</definedName>
    <definedName name="FS_F_VW_01_34381_5__JV_FS_PRAESENTATIONEN_">[18]home!$B$10:$AN$10</definedName>
    <definedName name="FS_F_VW_01_34381_5__JV_FS_REC_SAVING_">[18]home!$B$4749:$M$4749</definedName>
    <definedName name="FS_F_VW_01_34381_5_1__V_FS_BAUSTUFE_VORGABEN_STK_">[18]home!$B$1457:$D$1457</definedName>
    <definedName name="FS_F_VW_01_34381_5_158__JV_FS_REC_LIEF_">[18]home!$B$4698:$P$4698</definedName>
    <definedName name="FS_F_VW_01_34381_5_158_1__JV_FS_BAUSTUFE_ANGEBOTE_WAE_">[18]home!$B$918:$E$918</definedName>
    <definedName name="FS_F_VW_01_34381_5_158_11__JV_FS_REC_">[18]home!$B$3989:$Q$3989</definedName>
    <definedName name="FS_F_VW_01_34381_5_158_2__JV_FS_BAUSTUFE_ANGEBOTE_WAE_">[18]home!$B$919:$E$919</definedName>
    <definedName name="FS_F_VW_01_34381_5_158_28__JV_FS_REC_">[18]home!$B$3990:$Q$3990</definedName>
    <definedName name="FS_F_VW_01_34381_5_158_37__JV_FS_REC_">[18]home!$B$3991:$Q$3991</definedName>
    <definedName name="FS_F_VW_01_34381_5_158_46__JV_FS_REC_">[18]home!$B$3992:$Q$3992</definedName>
    <definedName name="FS_F_VW_01_34381_5_158_68__JV_FS_REC_">[18]home!$B$3993:$Q$3993</definedName>
    <definedName name="FS_F_VW_01_34381_5_2__V_FS_BAUSTUFE_VORGABEN_STK_">[18]home!$B$1458:$D$1458</definedName>
    <definedName name="FS_F_VW_01_34381_6__JV_FS_PRAESENTATIONEN_">[18]home!$B$11:$AN$11</definedName>
    <definedName name="FS_F_VW_01_34381_6__JV_FS_REC_SAVING_">[18]home!$B$4750:$M$4750</definedName>
    <definedName name="FS_F_VW_01_34381_6_1__V_FS_BAUSTUFE_VORGABEN_STK_">[18]home!$B$1459:$D$1459</definedName>
    <definedName name="FS_F_VW_01_34381_6_158__JV_FS_REC_LIEF_">[18]home!$B$4705:$P$4705</definedName>
    <definedName name="FS_F_VW_01_34381_6_158_1__JV_FS_BAUSTUFE_ANGEBOTE_WAE_">[18]home!$B$1006:$E$1006</definedName>
    <definedName name="FS_F_VW_01_34381_6_158_11__JV_FS_REC_">[18]home!$B$4119:$Q$4119</definedName>
    <definedName name="FS_F_VW_01_34381_6_158_2__JV_FS_BAUSTUFE_ANGEBOTE_WAE_">[18]home!$B$1007:$E$1007</definedName>
    <definedName name="FS_F_VW_01_34381_6_158_28__JV_FS_REC_">[18]home!$B$4120:$Q$4120</definedName>
    <definedName name="FS_F_VW_01_34381_6_158_37__JV_FS_REC_">[18]home!$B$4121:$Q$4121</definedName>
    <definedName name="FS_F_VW_01_34381_6_158_46__JV_FS_REC_">[18]home!$B$4122:$Q$4122</definedName>
    <definedName name="FS_F_VW_01_34381_6_158_68__JV_FS_REC_">[18]home!$B$4123:$Q$4123</definedName>
    <definedName name="FS_F_VW_01_34381_6_2__V_FS_BAUSTUFE_VORGABEN_STK_">[18]home!$B$1460:$D$1460</definedName>
    <definedName name="FS_F_VW_01_34381_7__JV_FS_PRAESENTATIONEN_">[18]home!$B$12:$AN$12</definedName>
    <definedName name="FS_F_VW_01_34381_7__JV_FS_REC_SAVING_">[18]home!$B$4751:$M$4751</definedName>
    <definedName name="FS_F_VW_01_34381_7_1__V_FS_BAUSTUFE_VORGABEN_STK_">[18]home!$B$1461:$D$1461</definedName>
    <definedName name="FS_F_VW_01_34381_7_158__JV_FS_REC_LIEF_">[18]home!$B$4712:$P$4712</definedName>
    <definedName name="FS_F_VW_01_34381_7_158_1__JV_FS_BAUSTUFE_ANGEBOTE_WAE_">[18]home!$B$1094:$E$1094</definedName>
    <definedName name="FS_F_VW_01_34381_7_158_11__JV_FS_REC_">[18]home!$B$4249:$Q$4249</definedName>
    <definedName name="FS_F_VW_01_34381_7_158_2__JV_FS_BAUSTUFE_ANGEBOTE_WAE_">[18]home!$B$1095:$E$1095</definedName>
    <definedName name="FS_F_VW_01_34381_7_158_28__JV_FS_REC_">[18]home!$B$4250:$Q$4250</definedName>
    <definedName name="FS_F_VW_01_34381_7_158_37__JV_FS_REC_">[18]home!$B$4251:$Q$4251</definedName>
    <definedName name="FS_F_VW_01_34381_7_158_46__JV_FS_REC_">[18]home!$B$4252:$Q$4252</definedName>
    <definedName name="FS_F_VW_01_34381_7_158_68__JV_FS_REC_">[18]home!$B$4253:$Q$4253</definedName>
    <definedName name="FS_F_VW_01_34381_7_2__V_FS_BAUSTUFE_VORGABEN_STK_">[18]home!$B$1462:$D$1462</definedName>
    <definedName name="FS_F_VW_01_34381_8__JV_FS_PRAESENTATIONEN_">[18]home!$B$13:$AN$13</definedName>
    <definedName name="FS_F_VW_01_34381_8__JV_FS_REC_SAVING_">[18]home!$B$4752:$M$4752</definedName>
    <definedName name="FS_F_VW_01_34381_8_1__V_FS_BAUSTUFE_VORGABEN_STK_">[18]home!$B$1463:$D$1463</definedName>
    <definedName name="FS_F_VW_01_34381_8_158__JV_FS_REC_LIEF_">[18]home!$B$4719:$P$4719</definedName>
    <definedName name="FS_F_VW_01_34381_8_158_1__JV_FS_BAUSTUFE_ANGEBOTE_WAE_">[18]home!$B$1182:$E$1182</definedName>
    <definedName name="FS_F_VW_01_34381_8_158_11__JV_FS_REC_">[18]home!$B$4379:$Q$4379</definedName>
    <definedName name="FS_F_VW_01_34381_8_158_2__JV_FS_BAUSTUFE_ANGEBOTE_WAE_">[18]home!$B$1183:$E$1183</definedName>
    <definedName name="FS_F_VW_01_34381_8_158_28__JV_FS_REC_">[18]home!$B$4380:$Q$4380</definedName>
    <definedName name="FS_F_VW_01_34381_8_158_37__JV_FS_REC_">[18]home!$B$4381:$Q$4381</definedName>
    <definedName name="FS_F_VW_01_34381_8_158_46__JV_FS_REC_">[18]home!$B$4382:$Q$4382</definedName>
    <definedName name="FS_F_VW_01_34381_8_158_68__JV_FS_REC_">[18]home!$B$4383:$Q$4383</definedName>
    <definedName name="FS_F_VW_01_34381_8_2__V_FS_BAUSTUFE_VORGABEN_STK_">[18]home!$B$1464:$D$1464</definedName>
    <definedName name="FS_F_VW_01_34381_9__JV_FS_PRAESENTATIONEN_">[18]home!$B$14:$AN$14</definedName>
    <definedName name="FS_F_VW_01_34381_9__JV_FS_REC_SAVING_">[18]home!$B$4753:$M$4753</definedName>
    <definedName name="FS_F_VW_01_34381_9_1__V_FS_BAUSTUFE_VORGABEN_STK_">[18]home!$B$1465:$D$1465</definedName>
    <definedName name="FS_F_VW_01_34381_9_158__JV_FS_REC_LIEF_">[18]home!$B$4726:$P$4726</definedName>
    <definedName name="FS_F_VW_01_34381_9_158_1__JV_FS_BAUSTUFE_ANGEBOTE_WAE_">[18]home!$B$1270:$E$1270</definedName>
    <definedName name="FS_F_VW_01_34381_9_158_11__JV_FS_REC_">[18]home!$B$4509:$Q$4509</definedName>
    <definedName name="FS_F_VW_01_34381_9_158_2__JV_FS_BAUSTUFE_ANGEBOTE_WAE_">[18]home!$B$1271:$E$1271</definedName>
    <definedName name="FS_F_VW_01_34381_9_158_28__JV_FS_REC_">[18]home!$B$4510:$Q$4510</definedName>
    <definedName name="FS_F_VW_01_34381_9_158_37__JV_FS_REC_">[18]home!$B$4511:$Q$4511</definedName>
    <definedName name="FS_F_VW_01_34381_9_158_46__JV_FS_REC_">[18]home!$B$4512:$Q$4512</definedName>
    <definedName name="FS_F_VW_01_34381_9_158_68__JV_FS_REC_">[18]home!$B$4513:$Q$4513</definedName>
    <definedName name="FS_F_VW_01_34381_9_2__V_FS_BAUSTUFE_VORGABEN_STK_">[18]home!$B$1466:$D$1466</definedName>
    <definedName name="FS_F_VW_01_35097_1__FS_NEUTEILE_">[19]Import!$B$145:$D$145</definedName>
    <definedName name="FS_F_VW_01_35097_1__JV_FS_PRAESENTATIONEN_">[19]Import!$B$6:$AN$6</definedName>
    <definedName name="FS_F_VW_01_35097_1_1__V_FS_BAUSTUFE_VORGABEN_STK_">[19]Import!$B$433:$D$433</definedName>
    <definedName name="FS_F_VW_01_35097_1_11__JV_FS_BEDARFE_">[19]Import!$B$120:$E$120</definedName>
    <definedName name="FS_F_VW_01_35097_1_11_13030__JV_FS_BEDARFE_PREISE_QUOTE_">[19]Import!$B$16:$L$16</definedName>
    <definedName name="FS_F_VW_01_35097_1_11_20328__JV_FS_BEDARFE_PREISE_QUOTE_">[19]Import!$B$17:$L$17</definedName>
    <definedName name="FS_F_VW_01_35097_1_11_29344__JV_FS_BEDARFE_PREISE_QUOTE_">[19]Import!$B$18:$L$18</definedName>
    <definedName name="FS_F_VW_01_35097_1_11_2979__JV_FS_BEDARFE_PREISE_QUOTE_">[19]Import!$B$15:$L$15</definedName>
    <definedName name="FS_F_VW_01_35097_1_11_43249__JV_FS_BEDARFE_PREISE_QUOTE_">[19]Import!$B$19:$L$19</definedName>
    <definedName name="FS_F_VW_01_35097_1_11330__JV_FS_RV_AVG_PROTODATA_">[19]Import!$B$455:$E$455</definedName>
    <definedName name="FS_F_VW_01_35097_1_11330_1__JV_FS_BAUSTUFE_ANGEBOTE_WAE_">[19]Import!$B$222:$E$222</definedName>
    <definedName name="FS_F_VW_01_35097_1_11330_11__JV_FS_REC_">[19]Import!$B$1014:$Q$1014</definedName>
    <definedName name="FS_F_VW_01_35097_1_11330_2__JV_FS_BAUSTUFE_ANGEBOTE_WAE_">[19]Import!$B$223:$E$223</definedName>
    <definedName name="FS_F_VW_01_35097_1_11330_28__JV_FS_REC_">[19]Import!$B$1015:$Q$1015</definedName>
    <definedName name="FS_F_VW_01_35097_1_11330_37__JV_FS_REC_">[19]Import!$B$1016:$Q$1016</definedName>
    <definedName name="FS_F_VW_01_35097_1_11330_46__JV_FS_REC_">[19]Import!$B$1017:$Q$1017</definedName>
    <definedName name="FS_F_VW_01_35097_1_11330_68__JV_FS_REC_">[19]Import!$B$1018:$Q$1018</definedName>
    <definedName name="FS_F_VW_01_35097_1_11330_BR__JV_FS_BIDDERS_">[19]Import!$B$875:$L$875</definedName>
    <definedName name="FS_F_VW_01_35097_1_11330_EUR__JV_FS_PR_EX_RATES_DATUM_REC_">[19]Import!$B$764:$F$764</definedName>
    <definedName name="FS_F_VW_01_35097_1_11451__JV_FS_RV_AVG_PROTODATA_">[19]Import!$B$456:$E$456</definedName>
    <definedName name="FS_F_VW_01_35097_1_11451_1__JV_FS_BAUSTUFE_ANGEBOTE_WAE_">[19]Import!$B$224:$E$224</definedName>
    <definedName name="FS_F_VW_01_35097_1_11451_2__JV_FS_BAUSTUFE_ANGEBOTE_WAE_">[19]Import!$B$225:$E$225</definedName>
    <definedName name="FS_F_VW_01_35097_1_11451_BR__JV_FS_BIDDERS_">[19]Import!$B$882:$L$882</definedName>
    <definedName name="FS_F_VW_01_35097_1_11451_EUR__JV_FS_PR_EX_RATES_DATUM_REC_">[19]Import!$B$765:$F$765</definedName>
    <definedName name="FS_F_VW_01_35097_1_13030__JV_FS_ANGEBOTSUEBERSICHT_">[19]Import!$B$154:$D$154</definedName>
    <definedName name="FS_F_VW_01_35097_1_13030__JV_FS_AVG_PRICE_">[19]Import!$B$180:$F$180</definedName>
    <definedName name="FS_F_VW_01_35097_1_13030__JV_FS_BWERTSHEET_">[19]Import!$B$614:$AH$614</definedName>
    <definedName name="FS_F_VW_01_35097_1_13030__JV_FS_COMPARISON_">[19]Import!$B$564:$S$564</definedName>
    <definedName name="FS_F_VW_01_35097_1_13030__JV_FS_REC_LIEF_">[19]Import!$B$1295:$P$1295</definedName>
    <definedName name="FS_F_VW_01_35097_1_13030__JV_FS_RV_AVG_PROTODATA_">[19]Import!$B$457:$E$457</definedName>
    <definedName name="FS_F_VW_01_35097_1_13030__JV_FS_RV_LTERM_PNACHLASS_">[19]Import!$B$589:$X$589</definedName>
    <definedName name="FS_F_VW_01_35097_1_13030_1__JV_FS_BAUSTUFE_ANGEBOTE_WAE_">[19]Import!$B$226:$E$226</definedName>
    <definedName name="FS_F_VW_01_35097_1_13030_11__JV_FS_REC_">[19]Import!$B$1019:$Q$1019</definedName>
    <definedName name="FS_F_VW_01_35097_1_13030_2__JV_FS_BAUSTUFE_ANGEBOTE_WAE_">[19]Import!$B$227:$E$227</definedName>
    <definedName name="FS_F_VW_01_35097_1_13030_28__JV_FS_REC_">[19]Import!$B$1020:$Q$1020</definedName>
    <definedName name="FS_F_VW_01_35097_1_13030_37__JV_FS_REC_">[19]Import!$B$1021:$Q$1021</definedName>
    <definedName name="FS_F_VW_01_35097_1_13030_46__JV_FS_REC_">[19]Import!$B$1022:$Q$1022</definedName>
    <definedName name="FS_F_VW_01_35097_1_13030_68__JV_FS_REC_">[19]Import!$B$1023:$Q$1023</definedName>
    <definedName name="FS_F_VW_01_35097_1_13030_EUR__JV_FS_PR_EX_RATES_DATUM_REC_">[19]Import!$B$766:$F$766</definedName>
    <definedName name="FS_F_VW_01_35097_1_13030_VW__JV_FS_BIDDERS_">[19]Import!$B$873:$L$873</definedName>
    <definedName name="FS_F_VW_01_35097_1_1328__JV_FS_RV_AVG_PROTODATA_">[19]Import!$B$448:$E$448</definedName>
    <definedName name="FS_F_VW_01_35097_1_1328_1__JV_FS_BAUSTUFE_ANGEBOTE_WAE_">[19]Import!$B$208:$E$208</definedName>
    <definedName name="FS_F_VW_01_35097_1_1328_2__JV_FS_BAUSTUFE_ANGEBOTE_WAE_">[19]Import!$B$209:$E$209</definedName>
    <definedName name="FS_F_VW_01_35097_1_1328_BX__JV_FS_BIDDERS_">[19]Import!$B$885:$L$885</definedName>
    <definedName name="FS_F_VW_01_35097_1_1328_EUR__JV_FS_PR_EX_RATES_DATUM_REC_">[19]Import!$B$757:$F$757</definedName>
    <definedName name="FS_F_VW_01_35097_1_1462__JV_FS_RV_AVG_PROTODATA_">[19]Import!$B$449:$E$449</definedName>
    <definedName name="FS_F_VW_01_35097_1_1462_1__JV_FS_BAUSTUFE_ANGEBOTE_WAE_">[19]Import!$B$210:$E$210</definedName>
    <definedName name="FS_F_VW_01_35097_1_1462_11__JV_FS_REC_">[19]Import!$B$994:$Q$994</definedName>
    <definedName name="FS_F_VW_01_35097_1_1462_2__JV_FS_BAUSTUFE_ANGEBOTE_WAE_">[19]Import!$B$211:$E$211</definedName>
    <definedName name="FS_F_VW_01_35097_1_1462_28__JV_FS_REC_">[19]Import!$B$995:$Q$995</definedName>
    <definedName name="FS_F_VW_01_35097_1_1462_37__JV_FS_REC_">[19]Import!$B$996:$Q$996</definedName>
    <definedName name="FS_F_VW_01_35097_1_1462_46__JV_FS_REC_">[19]Import!$B$997:$Q$997</definedName>
    <definedName name="FS_F_VW_01_35097_1_1462_68__JV_FS_REC_">[19]Import!$B$998:$Q$998</definedName>
    <definedName name="FS_F_VW_01_35097_1_1462_BX__JV_FS_BIDDERS_">[19]Import!$B$881:$L$881</definedName>
    <definedName name="FS_F_VW_01_35097_1_1462_EUR__JV_FS_PR_EX_RATES_DATUM_REC_">[19]Import!$B$758:$F$758</definedName>
    <definedName name="FS_F_VW_01_35097_1_15245__JV_FS_RV_AVG_PROTODATA_">[19]Import!$B$458:$E$458</definedName>
    <definedName name="FS_F_VW_01_35097_1_15245_1__JV_FS_BAUSTUFE_ANGEBOTE_WAE_">[19]Import!$B$228:$E$228</definedName>
    <definedName name="FS_F_VW_01_35097_1_15245_2__JV_FS_BAUSTUFE_ANGEBOTE_WAE_">[19]Import!$B$229:$E$229</definedName>
    <definedName name="FS_F_VW_01_35097_1_15245_EUR__JV_FS_PR_EX_RATES_DATUM_REC_">[19]Import!$B$767:$F$767</definedName>
    <definedName name="FS_F_VW_01_35097_1_15245_SK__JV_FS_BIDDERS_">[19]Import!$B$877:$L$877</definedName>
    <definedName name="FS_F_VW_01_35097_1_159__JV_FS_RV_AVG_PROTODATA_">[19]Import!$B$446:$E$446</definedName>
    <definedName name="FS_F_VW_01_35097_1_159_1__JV_FS_BAUSTUFE_ANGEBOTE_WAE_">[19]Import!$B$204:$E$204</definedName>
    <definedName name="FS_F_VW_01_35097_1_159_11__JV_FS_REC_">[19]Import!$B$989:$Q$989</definedName>
    <definedName name="FS_F_VW_01_35097_1_159_2__JV_FS_BAUSTUFE_ANGEBOTE_WAE_">[19]Import!$B$205:$E$205</definedName>
    <definedName name="FS_F_VW_01_35097_1_159_28__JV_FS_REC_">[19]Import!$B$990:$Q$990</definedName>
    <definedName name="FS_F_VW_01_35097_1_159_37__JV_FS_REC_">[19]Import!$B$991:$Q$991</definedName>
    <definedName name="FS_F_VW_01_35097_1_159_46__JV_FS_REC_">[19]Import!$B$992:$Q$992</definedName>
    <definedName name="FS_F_VW_01_35097_1_159_68__JV_FS_REC_">[19]Import!$B$993:$Q$993</definedName>
    <definedName name="FS_F_VW_01_35097_1_159_EUR__JV_FS_PR_EX_RATES_DATUM_REC_">[19]Import!$B$755:$F$755</definedName>
    <definedName name="FS_F_VW_01_35097_1_159_ST__JV_FS_BIDDERS_">[19]Import!$B$891:$L$891</definedName>
    <definedName name="FS_F_VW_01_35097_1_18244__JV_FS_RV_AVG_PROTODATA_">[19]Import!$B$459:$E$459</definedName>
    <definedName name="FS_F_VW_01_35097_1_18244_1__JV_FS_BAUSTUFE_ANGEBOTE_WAE_">[19]Import!$B$230:$E$230</definedName>
    <definedName name="FS_F_VW_01_35097_1_18244_2__JV_FS_BAUSTUFE_ANGEBOTE_WAE_">[19]Import!$B$231:$E$231</definedName>
    <definedName name="FS_F_VW_01_35097_1_18244_EUR__JV_FS_PR_EX_RATES_DATUM_REC_">[19]Import!$B$768:$F$768</definedName>
    <definedName name="FS_F_VW_01_35097_1_18244_MX__JV_FS_BIDDERS_">[19]Import!$B$884:$L$884</definedName>
    <definedName name="FS_F_VW_01_35097_1_18245__JV_FS_RV_AVG_PROTODATA_">[19]Import!$B$460:$E$460</definedName>
    <definedName name="FS_F_VW_01_35097_1_18245_1__JV_FS_BAUSTUFE_ANGEBOTE_WAE_">[19]Import!$B$232:$E$232</definedName>
    <definedName name="FS_F_VW_01_35097_1_18245_2__JV_FS_BAUSTUFE_ANGEBOTE_WAE_">[19]Import!$B$233:$E$233</definedName>
    <definedName name="FS_F_VW_01_35097_1_18245_EUR__JV_FS_PR_EX_RATES_DATUM_REC_">[19]Import!$B$769:$F$769</definedName>
    <definedName name="FS_F_VW_01_35097_1_18245_MX__JV_FS_BIDDERS_">[19]Import!$B$887:$L$887</definedName>
    <definedName name="FS_F_VW_01_35097_1_19964__JV_FS_RV_AVG_PROTODATA_">[19]Import!$B$461:$E$461</definedName>
    <definedName name="FS_F_VW_01_35097_1_19964_1__JV_FS_BAUSTUFE_ANGEBOTE_WAE_">[19]Import!$B$234:$E$234</definedName>
    <definedName name="FS_F_VW_01_35097_1_19964_11__JV_FS_REC_">[19]Import!$B$1024:$Q$1024</definedName>
    <definedName name="FS_F_VW_01_35097_1_19964_2__JV_FS_BAUSTUFE_ANGEBOTE_WAE_">[19]Import!$B$235:$E$235</definedName>
    <definedName name="FS_F_VW_01_35097_1_19964_28__JV_FS_REC_">[19]Import!$B$1025:$Q$1025</definedName>
    <definedName name="FS_F_VW_01_35097_1_19964_37__JV_FS_REC_">[19]Import!$B$1026:$Q$1026</definedName>
    <definedName name="FS_F_VW_01_35097_1_19964_46__JV_FS_REC_">[19]Import!$B$1027:$Q$1027</definedName>
    <definedName name="FS_F_VW_01_35097_1_19964_68__JV_FS_REC_">[19]Import!$B$1028:$Q$1028</definedName>
    <definedName name="FS_F_VW_01_35097_1_19964_EUR__JV_FS_PR_EX_RATES_DATUM_REC_">[19]Import!$B$770:$F$770</definedName>
    <definedName name="FS_F_VW_01_35097_1_19964_TR__JV_FS_BIDDERS_">[19]Import!$B$894:$L$894</definedName>
    <definedName name="FS_F_VW_01_35097_1_2__V_FS_BAUSTUFE_VORGABEN_STK_">[19]Import!$B$434:$D$434</definedName>
    <definedName name="FS_F_VW_01_35097_1_20328__JV_FS_ANGEBOTSUEBERSICHT_">[19]Import!$B$155:$D$155</definedName>
    <definedName name="FS_F_VW_01_35097_1_20328__JV_FS_AVG_PRICE_">[19]Import!$B$181:$F$181</definedName>
    <definedName name="FS_F_VW_01_35097_1_20328__JV_FS_BWERTSHEET_">[19]Import!$B$615:$AH$615</definedName>
    <definedName name="FS_F_VW_01_35097_1_20328__JV_FS_COMPARISON_">[19]Import!$B$565:$S$565</definedName>
    <definedName name="FS_F_VW_01_35097_1_20328__JV_FS_REC_LIEF_">[19]Import!$B$1296:$P$1296</definedName>
    <definedName name="FS_F_VW_01_35097_1_20328__JV_FS_RV_AVG_PROTODATA_">[19]Import!$B$462:$E$462</definedName>
    <definedName name="FS_F_VW_01_35097_1_20328__JV_FS_RV_LTERM_PNACHLASS_">[19]Import!$B$590:$X$590</definedName>
    <definedName name="FS_F_VW_01_35097_1_20328_1__JV_FS_BAUSTUFE_ANGEBOTE_WAE_">[19]Import!$B$236:$E$236</definedName>
    <definedName name="FS_F_VW_01_35097_1_20328_11__JV_FS_REC_">[19]Import!$B$1029:$Q$1029</definedName>
    <definedName name="FS_F_VW_01_35097_1_20328_2__JV_FS_BAUSTUFE_ANGEBOTE_WAE_">[19]Import!$B$237:$E$237</definedName>
    <definedName name="FS_F_VW_01_35097_1_20328_28__JV_FS_REC_">[19]Import!$B$1030:$Q$1030</definedName>
    <definedName name="FS_F_VW_01_35097_1_20328_37__JV_FS_REC_">[19]Import!$B$1031:$Q$1031</definedName>
    <definedName name="FS_F_VW_01_35097_1_20328_46__JV_FS_REC_">[19]Import!$B$1032:$Q$1032</definedName>
    <definedName name="FS_F_VW_01_35097_1_20328_68__JV_FS_REC_">[19]Import!$B$1033:$Q$1033</definedName>
    <definedName name="FS_F_VW_01_35097_1_20328_EUR__JV_FS_PR_EX_RATES_DATUM_REC_">[19]Import!$B$771:$F$771</definedName>
    <definedName name="FS_F_VW_01_35097_1_20328_VW__JV_FS_BIDDERS_">[19]Import!$B$878:$L$878</definedName>
    <definedName name="FS_F_VW_01_35097_1_2261__JV_FS_RV_AVG_PROTODATA_">[19]Import!$B$450:$E$450</definedName>
    <definedName name="FS_F_VW_01_35097_1_2261_1__JV_FS_BAUSTUFE_ANGEBOTE_WAE_">[19]Import!$B$212:$E$212</definedName>
    <definedName name="FS_F_VW_01_35097_1_2261_11__JV_FS_REC_">[19]Import!$B$999:$Q$999</definedName>
    <definedName name="FS_F_VW_01_35097_1_2261_2__JV_FS_BAUSTUFE_ANGEBOTE_WAE_">[19]Import!$B$213:$E$213</definedName>
    <definedName name="FS_F_VW_01_35097_1_2261_28__JV_FS_REC_">[19]Import!$B$1000:$Q$1000</definedName>
    <definedName name="FS_F_VW_01_35097_1_2261_37__JV_FS_REC_">[19]Import!$B$1001:$Q$1001</definedName>
    <definedName name="FS_F_VW_01_35097_1_2261_46__JV_FS_REC_">[19]Import!$B$1002:$Q$1002</definedName>
    <definedName name="FS_F_VW_01_35097_1_2261_68__JV_FS_REC_">[19]Import!$B$1003:$Q$1003</definedName>
    <definedName name="FS_F_VW_01_35097_1_2261_EUR__JV_FS_PR_EX_RATES_DATUM_REC_">[19]Import!$B$759:$F$759</definedName>
    <definedName name="FS_F_VW_01_35097_1_2261_VW__JV_FS_BIDDERS_">[19]Import!$B$883:$L$883</definedName>
    <definedName name="FS_F_VW_01_35097_1_23586__JV_FS_RV_AVG_PROTODATA_">[19]Import!$B$463:$E$463</definedName>
    <definedName name="FS_F_VW_01_35097_1_23586_1__JV_FS_BAUSTUFE_ANGEBOTE_WAE_">[19]Import!$B$238:$E$238</definedName>
    <definedName name="FS_F_VW_01_35097_1_23586_11__JV_FS_REC_">[19]Import!$B$1034:$Q$1034</definedName>
    <definedName name="FS_F_VW_01_35097_1_23586_2__JV_FS_BAUSTUFE_ANGEBOTE_WAE_">[19]Import!$B$239:$E$239</definedName>
    <definedName name="FS_F_VW_01_35097_1_23586_28__JV_FS_REC_">[19]Import!$B$1035:$Q$1035</definedName>
    <definedName name="FS_F_VW_01_35097_1_23586_37__JV_FS_REC_">[19]Import!$B$1036:$Q$1036</definedName>
    <definedName name="FS_F_VW_01_35097_1_23586_46__JV_FS_REC_">[19]Import!$B$1037:$Q$1037</definedName>
    <definedName name="FS_F_VW_01_35097_1_23586_68__JV_FS_REC_">[19]Import!$B$1038:$Q$1038</definedName>
    <definedName name="FS_F_VW_01_35097_1_23586_EUR__JV_FS_PR_EX_RATES_DATUM_REC_">[19]Import!$B$772:$F$772</definedName>
    <definedName name="FS_F_VW_01_35097_1_23586_HA__JV_FS_BIDDERS_">[19]Import!$B$899:$L$899</definedName>
    <definedName name="FS_F_VW_01_35097_1_24968__JV_FS_RV_AVG_PROTODATA_">[19]Import!$B$464:$E$464</definedName>
    <definedName name="FS_F_VW_01_35097_1_24968_1__JV_FS_BAUSTUFE_ANGEBOTE_WAE_">[19]Import!$B$240:$E$240</definedName>
    <definedName name="FS_F_VW_01_35097_1_24968_2__JV_FS_BAUSTUFE_ANGEBOTE_WAE_">[19]Import!$B$241:$E$241</definedName>
    <definedName name="FS_F_VW_01_35097_1_24968_EUR__JV_FS_PR_EX_RATES_DATUM_REC_">[19]Import!$B$773:$F$773</definedName>
    <definedName name="FS_F_VW_01_35097_1_24968_US__JV_FS_BIDDERS_">[19]Import!$B$874:$L$874</definedName>
    <definedName name="FS_F_VW_01_35097_1_24969__JV_FS_RV_AVG_PROTODATA_">[19]Import!$B$465:$E$465</definedName>
    <definedName name="FS_F_VW_01_35097_1_24969_1__JV_FS_BAUSTUFE_ANGEBOTE_WAE_">[19]Import!$B$242:$E$242</definedName>
    <definedName name="FS_F_VW_01_35097_1_24969_11__JV_FS_REC_">[19]Import!$B$1039:$Q$1039</definedName>
    <definedName name="FS_F_VW_01_35097_1_24969_2__JV_FS_BAUSTUFE_ANGEBOTE_WAE_">[19]Import!$B$243:$E$243</definedName>
    <definedName name="FS_F_VW_01_35097_1_24969_28__JV_FS_REC_">[19]Import!$B$1040:$Q$1040</definedName>
    <definedName name="FS_F_VW_01_35097_1_24969_37__JV_FS_REC_">[19]Import!$B$1041:$Q$1041</definedName>
    <definedName name="FS_F_VW_01_35097_1_24969_46__JV_FS_REC_">[19]Import!$B$1042:$Q$1042</definedName>
    <definedName name="FS_F_VW_01_35097_1_24969_68__JV_FS_REC_">[19]Import!$B$1043:$Q$1043</definedName>
    <definedName name="FS_F_VW_01_35097_1_24969_EUR__JV_FS_PR_EX_RATES_DATUM_REC_">[19]Import!$B$774:$F$774</definedName>
    <definedName name="FS_F_VW_01_35097_1_24969_US__JV_FS_BIDDERS_">[19]Import!$B$895:$L$895</definedName>
    <definedName name="FS_F_VW_01_35097_1_25756__JV_FS_RV_AVG_PROTODATA_">[19]Import!$B$466:$E$466</definedName>
    <definedName name="FS_F_VW_01_35097_1_25756_1__JV_FS_BAUSTUFE_ANGEBOTE_WAE_">[19]Import!$B$244:$E$244</definedName>
    <definedName name="FS_F_VW_01_35097_1_25756_2__JV_FS_BAUSTUFE_ANGEBOTE_WAE_">[19]Import!$B$245:$E$245</definedName>
    <definedName name="FS_F_VW_01_35097_1_25756_EUR__JV_FS_PR_EX_RATES_DATUM_REC_">[19]Import!$B$775:$F$775</definedName>
    <definedName name="FS_F_VW_01_35097_1_25756_MX__JV_FS_BIDDERS_">[19]Import!$B$880:$L$880</definedName>
    <definedName name="FS_F_VW_01_35097_1_2609__JV_FS_RV_AVG_PROTODATA_">[19]Import!$B$451:$E$451</definedName>
    <definedName name="FS_F_VW_01_35097_1_2609_1__JV_FS_BAUSTUFE_ANGEBOTE_WAE_">[19]Import!$B$214:$E$214</definedName>
    <definedName name="FS_F_VW_01_35097_1_2609_11__JV_FS_REC_">[19]Import!$B$1004:$Q$1004</definedName>
    <definedName name="FS_F_VW_01_35097_1_2609_2__JV_FS_BAUSTUFE_ANGEBOTE_WAE_">[19]Import!$B$215:$E$215</definedName>
    <definedName name="FS_F_VW_01_35097_1_2609_28__JV_FS_REC_">[19]Import!$B$1005:$Q$1005</definedName>
    <definedName name="FS_F_VW_01_35097_1_2609_37__JV_FS_REC_">[19]Import!$B$1006:$Q$1006</definedName>
    <definedName name="FS_F_VW_01_35097_1_2609_46__JV_FS_REC_">[19]Import!$B$1007:$Q$1007</definedName>
    <definedName name="FS_F_VW_01_35097_1_2609_68__JV_FS_REC_">[19]Import!$B$1008:$Q$1008</definedName>
    <definedName name="FS_F_VW_01_35097_1_2609_EUR__JV_FS_PR_EX_RATES_DATUM_REC_">[19]Import!$B$760:$F$760</definedName>
    <definedName name="FS_F_VW_01_35097_1_2609_RR__JV_FS_BIDDERS_">[19]Import!$B$888:$L$888</definedName>
    <definedName name="FS_F_VW_01_35097_1_27724__JV_FS_RV_AVG_PROTODATA_">[19]Import!$B$467:$E$467</definedName>
    <definedName name="FS_F_VW_01_35097_1_27724_1__JV_FS_BAUSTUFE_ANGEBOTE_WAE_">[19]Import!$B$246:$E$246</definedName>
    <definedName name="FS_F_VW_01_35097_1_27724_2__JV_FS_BAUSTUFE_ANGEBOTE_WAE_">[19]Import!$B$247:$E$247</definedName>
    <definedName name="FS_F_VW_01_35097_1_27724_EUR__JV_FS_PR_EX_RATES_DATUM_REC_">[19]Import!$B$776:$F$776</definedName>
    <definedName name="FS_F_VW_01_35097_1_27724_US__JV_FS_BIDDERS_">[19]Import!$B$892:$L$892</definedName>
    <definedName name="FS_F_VW_01_35097_1_27909__JV_FS_RV_AVG_PROTODATA_">[19]Import!$B$468:$E$468</definedName>
    <definedName name="FS_F_VW_01_35097_1_27909_1__JV_FS_BAUSTUFE_ANGEBOTE_WAE_">[19]Import!$B$248:$E$248</definedName>
    <definedName name="FS_F_VW_01_35097_1_27909_11__JV_FS_REC_">[19]Import!$B$1044:$Q$1044</definedName>
    <definedName name="FS_F_VW_01_35097_1_27909_2__JV_FS_BAUSTUFE_ANGEBOTE_WAE_">[19]Import!$B$249:$E$249</definedName>
    <definedName name="FS_F_VW_01_35097_1_27909_28__JV_FS_REC_">[19]Import!$B$1045:$Q$1045</definedName>
    <definedName name="FS_F_VW_01_35097_1_27909_37__JV_FS_REC_">[19]Import!$B$1046:$Q$1046</definedName>
    <definedName name="FS_F_VW_01_35097_1_27909_46__JV_FS_REC_">[19]Import!$B$1047:$Q$1047</definedName>
    <definedName name="FS_F_VW_01_35097_1_27909_68__JV_FS_REC_">[19]Import!$B$1048:$Q$1048</definedName>
    <definedName name="FS_F_VW_01_35097_1_27909_EUR__JV_FS_PR_EX_RATES_DATUM_REC_">[19]Import!$B$777:$F$777</definedName>
    <definedName name="FS_F_VW_01_35097_1_27909_US__JV_FS_BIDDERS_">[19]Import!$B$897:$L$897</definedName>
    <definedName name="FS_F_VW_01_35097_1_28__JV_FS_BEDARFE_">[19]Import!$B$121:$E$121</definedName>
    <definedName name="FS_F_VW_01_35097_1_28_13030__JV_FS_BEDARFE_PREISE_QUOTE_">[19]Import!$B$21:$L$21</definedName>
    <definedName name="FS_F_VW_01_35097_1_28_20328__JV_FS_BEDARFE_PREISE_QUOTE_">[19]Import!$B$22:$L$22</definedName>
    <definedName name="FS_F_VW_01_35097_1_28_29344__JV_FS_BEDARFE_PREISE_QUOTE_">[19]Import!$B$23:$L$23</definedName>
    <definedName name="FS_F_VW_01_35097_1_28_2979__JV_FS_BEDARFE_PREISE_QUOTE_">[19]Import!$B$20:$L$20</definedName>
    <definedName name="FS_F_VW_01_35097_1_28_43249__JV_FS_BEDARFE_PREISE_QUOTE_">[19]Import!$B$24:$L$24</definedName>
    <definedName name="FS_F_VW_01_35097_1_28671__JV_FS_RV_AVG_PROTODATA_">[19]Import!$B$469:$E$469</definedName>
    <definedName name="FS_F_VW_01_35097_1_28671_1__JV_FS_BAUSTUFE_ANGEBOTE_WAE_">[19]Import!$B$250:$E$250</definedName>
    <definedName name="FS_F_VW_01_35097_1_28671_11__JV_FS_REC_">[19]Import!$B$1049:$Q$1049</definedName>
    <definedName name="FS_F_VW_01_35097_1_28671_2__JV_FS_BAUSTUFE_ANGEBOTE_WAE_">[19]Import!$B$251:$E$251</definedName>
    <definedName name="FS_F_VW_01_35097_1_28671_28__JV_FS_REC_">[19]Import!$B$1050:$Q$1050</definedName>
    <definedName name="FS_F_VW_01_35097_1_28671_37__JV_FS_REC_">[19]Import!$B$1051:$Q$1051</definedName>
    <definedName name="FS_F_VW_01_35097_1_28671_46__JV_FS_REC_">[19]Import!$B$1052:$Q$1052</definedName>
    <definedName name="FS_F_VW_01_35097_1_28671_68__JV_FS_REC_">[19]Import!$B$1053:$Q$1053</definedName>
    <definedName name="FS_F_VW_01_35097_1_28671_BR__JV_FS_BIDDERS_">[19]Import!$B$896:$L$896</definedName>
    <definedName name="FS_F_VW_01_35097_1_28671_EUR__JV_FS_PR_EX_RATES_DATUM_REC_">[19]Import!$B$778:$F$778</definedName>
    <definedName name="FS_F_VW_01_35097_1_28746__JV_FS_RV_AVG_PROTODATA_">[19]Import!$B$470:$E$470</definedName>
    <definedName name="FS_F_VW_01_35097_1_28746_1__JV_FS_BAUSTUFE_ANGEBOTE_WAE_">[19]Import!$B$252:$E$252</definedName>
    <definedName name="FS_F_VW_01_35097_1_28746_2__JV_FS_BAUSTUFE_ANGEBOTE_WAE_">[19]Import!$B$253:$E$253</definedName>
    <definedName name="FS_F_VW_01_35097_1_28746_BX__JV_FS_BIDDERS_">[19]Import!$B$898:$L$898</definedName>
    <definedName name="FS_F_VW_01_35097_1_28746_EUR__JV_FS_PR_EX_RATES_DATUM_REC_">[19]Import!$B$779:$F$779</definedName>
    <definedName name="FS_F_VW_01_35097_1_29344__JV_FS_ANGEBOTSUEBERSICHT_">[19]Import!$B$156:$D$156</definedName>
    <definedName name="FS_F_VW_01_35097_1_29344__JV_FS_AVG_PRICE_">[19]Import!$B$182:$F$182</definedName>
    <definedName name="FS_F_VW_01_35097_1_29344__JV_FS_BWERTSHEET_">[19]Import!$B$616:$AH$616</definedName>
    <definedName name="FS_F_VW_01_35097_1_29344__JV_FS_COMPARISON_">[19]Import!$B$566:$S$566</definedName>
    <definedName name="FS_F_VW_01_35097_1_29344__JV_FS_REC_LIEF_">[19]Import!$B$1297:$P$1297</definedName>
    <definedName name="FS_F_VW_01_35097_1_29344__JV_FS_RV_AVG_PROTODATA_">[19]Import!$B$471:$E$471</definedName>
    <definedName name="FS_F_VW_01_35097_1_29344__JV_FS_RV_LTERM_PNACHLASS_">[19]Import!$B$591:$X$591</definedName>
    <definedName name="FS_F_VW_01_35097_1_29344_1__JV_FS_BAUSTUFE_ANGEBOTE_WAE_">[19]Import!$B$254:$E$254</definedName>
    <definedName name="FS_F_VW_01_35097_1_29344_11__JV_FS_REC_">[19]Import!$B$1054:$Q$1054</definedName>
    <definedName name="FS_F_VW_01_35097_1_29344_2__JV_FS_BAUSTUFE_ANGEBOTE_WAE_">[19]Import!$B$255:$E$255</definedName>
    <definedName name="FS_F_VW_01_35097_1_29344_28__JV_FS_REC_">[19]Import!$B$1055:$Q$1055</definedName>
    <definedName name="FS_F_VW_01_35097_1_29344_37__JV_FS_REC_">[19]Import!$B$1056:$Q$1056</definedName>
    <definedName name="FS_F_VW_01_35097_1_29344_46__JV_FS_REC_">[19]Import!$B$1057:$Q$1057</definedName>
    <definedName name="FS_F_VW_01_35097_1_29344_68__JV_FS_REC_">[19]Import!$B$1058:$Q$1058</definedName>
    <definedName name="FS_F_VW_01_35097_1_29344_EUR__JV_FS_PR_EX_RATES_DATUM_REC_">[19]Import!$B$780:$F$780</definedName>
    <definedName name="FS_F_VW_01_35097_1_29344_VW__JV_FS_BIDDERS_">[19]Import!$B$886:$L$886</definedName>
    <definedName name="FS_F_VW_01_35097_1_2979__JV_FS_ANGEBOTSUEBERSICHT_">[19]Import!$B$157:$D$157</definedName>
    <definedName name="FS_F_VW_01_35097_1_2979__JV_FS_AVG_PRICE_">[19]Import!$B$179:$F$179</definedName>
    <definedName name="FS_F_VW_01_35097_1_2979__JV_FS_BWERTSHEET_">[19]Import!$B$613:$AH$613</definedName>
    <definedName name="FS_F_VW_01_35097_1_2979__JV_FS_COMPARISON_">[19]Import!$B$563:$S$563</definedName>
    <definedName name="FS_F_VW_01_35097_1_2979__JV_FS_REC_LIEF_">[19]Import!$B$1294:$P$1294</definedName>
    <definedName name="FS_F_VW_01_35097_1_2979__JV_FS_RV_AVG_PROTODATA_">[19]Import!$B$452:$E$452</definedName>
    <definedName name="FS_F_VW_01_35097_1_2979__JV_FS_RV_LTERM_PNACHLASS_">[19]Import!$B$588:$X$588</definedName>
    <definedName name="FS_F_VW_01_35097_1_2979_1__JV_FS_BAUSTUFE_ANGEBOTE_WAE_">[19]Import!$B$216:$E$216</definedName>
    <definedName name="FS_F_VW_01_35097_1_2979_11__JV_FS_REC_">[19]Import!$B$1009:$Q$1009</definedName>
    <definedName name="FS_F_VW_01_35097_1_2979_2__JV_FS_BAUSTUFE_ANGEBOTE_WAE_">[19]Import!$B$217:$E$217</definedName>
    <definedName name="FS_F_VW_01_35097_1_2979_28__JV_FS_REC_">[19]Import!$B$1010:$Q$1010</definedName>
    <definedName name="FS_F_VW_01_35097_1_2979_37__JV_FS_REC_">[19]Import!$B$1011:$Q$1011</definedName>
    <definedName name="FS_F_VW_01_35097_1_2979_46__JV_FS_REC_">[19]Import!$B$1012:$Q$1012</definedName>
    <definedName name="FS_F_VW_01_35097_1_2979_68__JV_FS_REC_">[19]Import!$B$1013:$Q$1013</definedName>
    <definedName name="FS_F_VW_01_35097_1_2979_EUR__JV_FS_PR_EX_RATES_DATUM_REC_">[19]Import!$B$761:$F$761</definedName>
    <definedName name="FS_F_VW_01_35097_1_2979_VW__JV_FS_BIDDERS_">[19]Import!$B$889:$L$889</definedName>
    <definedName name="FS_F_VW_01_35097_1_316__JV_FS_RV_AVG_PROTODATA_">[19]Import!$B$447:$E$447</definedName>
    <definedName name="FS_F_VW_01_35097_1_316_1__JV_FS_BAUSTUFE_ANGEBOTE_WAE_">[19]Import!$B$206:$E$206</definedName>
    <definedName name="FS_F_VW_01_35097_1_316_2__JV_FS_BAUSTUFE_ANGEBOTE_WAE_">[19]Import!$B$207:$E$207</definedName>
    <definedName name="FS_F_VW_01_35097_1_316_EUR__JV_FS_PR_EX_RATES_DATUM_REC_">[19]Import!$B$756:$F$756</definedName>
    <definedName name="FS_F_VW_01_35097_1_316_SK__JV_FS_BIDDERS_">[19]Import!$B$872:$L$872</definedName>
    <definedName name="FS_F_VW_01_35097_1_3478__JV_FS_RV_AVG_PROTODATA_">[19]Import!$B$453:$E$453</definedName>
    <definedName name="FS_F_VW_01_35097_1_3478_1__JV_FS_BAUSTUFE_ANGEBOTE_WAE_">[19]Import!$B$218:$E$218</definedName>
    <definedName name="FS_F_VW_01_35097_1_3478_2__JV_FS_BAUSTUFE_ANGEBOTE_WAE_">[19]Import!$B$219:$E$219</definedName>
    <definedName name="FS_F_VW_01_35097_1_3478_EUR__JV_FS_PR_EX_RATES_DATUM_REC_">[19]Import!$B$762:$F$762</definedName>
    <definedName name="FS_F_VW_01_35097_1_3478_ST__JV_FS_BIDDERS_">[19]Import!$B$879:$L$879</definedName>
    <definedName name="FS_F_VW_01_35097_1_37__JV_FS_BEDARFE_">[19]Import!$B$122:$E$122</definedName>
    <definedName name="FS_F_VW_01_35097_1_37_13030__JV_FS_BEDARFE_PREISE_QUOTE_">[19]Import!$B$26:$L$26</definedName>
    <definedName name="FS_F_VW_01_35097_1_37_20328__JV_FS_BEDARFE_PREISE_QUOTE_">[19]Import!$B$27:$L$27</definedName>
    <definedName name="FS_F_VW_01_35097_1_37_29344__JV_FS_BEDARFE_PREISE_QUOTE_">[19]Import!$B$28:$L$28</definedName>
    <definedName name="FS_F_VW_01_35097_1_37_2979__JV_FS_BEDARFE_PREISE_QUOTE_">[19]Import!$B$25:$L$25</definedName>
    <definedName name="FS_F_VW_01_35097_1_37_43249__JV_FS_BEDARFE_PREISE_QUOTE_">[19]Import!$B$29:$L$29</definedName>
    <definedName name="FS_F_VW_01_35097_1_38597__JV_FS_RV_AVG_PROTODATA_">[19]Import!$B$472:$E$472</definedName>
    <definedName name="FS_F_VW_01_35097_1_38597_1__JV_FS_BAUSTUFE_ANGEBOTE_WAE_">[19]Import!$B$256:$E$256</definedName>
    <definedName name="FS_F_VW_01_35097_1_38597_2__JV_FS_BAUSTUFE_ANGEBOTE_WAE_">[19]Import!$B$257:$E$257</definedName>
    <definedName name="FS_F_VW_01_35097_1_38597_EUR__JV_FS_PR_EX_RATES_DATUM_REC_">[19]Import!$B$781:$F$781</definedName>
    <definedName name="FS_F_VW_01_35097_1_38597_ZA__JV_FS_BIDDERS_">[19]Import!$B$876:$L$876</definedName>
    <definedName name="FS_F_VW_01_35097_1_43249__JV_FS_ANGEBOTSUEBERSICHT_">[19]Import!$B$158:$D$158</definedName>
    <definedName name="FS_F_VW_01_35097_1_43249__JV_FS_AVG_PRICE_">[19]Import!$B$183:$F$183</definedName>
    <definedName name="FS_F_VW_01_35097_1_43249__JV_FS_BWERTSHEET_">[19]Import!$B$617:$AH$617</definedName>
    <definedName name="FS_F_VW_01_35097_1_43249__JV_FS_COMPARISON_">[19]Import!$B$567:$S$567</definedName>
    <definedName name="FS_F_VW_01_35097_1_43249__JV_FS_REC_LIEF_">[19]Import!$B$1298:$P$1298</definedName>
    <definedName name="FS_F_VW_01_35097_1_43249__JV_FS_RV_AVG_PROTODATA_">[19]Import!$B$473:$E$473</definedName>
    <definedName name="FS_F_VW_01_35097_1_43249__JV_FS_RV_LTERM_PNACHLASS_">[19]Import!$B$592:$X$592</definedName>
    <definedName name="FS_F_VW_01_35097_1_43249_1__JV_FS_BAUSTUFE_ANGEBOTE_WAE_">[19]Import!$B$258:$E$258</definedName>
    <definedName name="FS_F_VW_01_35097_1_43249_11__JV_FS_REC_">[19]Import!$B$1059:$Q$1059</definedName>
    <definedName name="FS_F_VW_01_35097_1_43249_2__JV_FS_BAUSTUFE_ANGEBOTE_WAE_">[19]Import!$B$259:$E$259</definedName>
    <definedName name="FS_F_VW_01_35097_1_43249_28__JV_FS_REC_">[19]Import!$B$1060:$Q$1060</definedName>
    <definedName name="FS_F_VW_01_35097_1_43249_37__JV_FS_REC_">[19]Import!$B$1061:$Q$1061</definedName>
    <definedName name="FS_F_VW_01_35097_1_43249_46__JV_FS_REC_">[19]Import!$B$1062:$Q$1062</definedName>
    <definedName name="FS_F_VW_01_35097_1_43249_68__JV_FS_REC_">[19]Import!$B$1063:$Q$1063</definedName>
    <definedName name="FS_F_VW_01_35097_1_43249_EUR__JV_FS_PR_EX_RATES_DATUM_REC_">[19]Import!$B$782:$F$782</definedName>
    <definedName name="FS_F_VW_01_35097_1_43249_VW__JV_FS_BIDDERS_">[19]Import!$B$893:$L$893</definedName>
    <definedName name="FS_F_VW_01_35097_1_46__JV_FS_BEDARFE_">[19]Import!$B$123:$E$123</definedName>
    <definedName name="FS_F_VW_01_35097_1_46_13030__JV_FS_BEDARFE_PREISE_QUOTE_">[19]Import!$B$31:$L$31</definedName>
    <definedName name="FS_F_VW_01_35097_1_46_20328__JV_FS_BEDARFE_PREISE_QUOTE_">[19]Import!$B$32:$L$32</definedName>
    <definedName name="FS_F_VW_01_35097_1_46_29344__JV_FS_BEDARFE_PREISE_QUOTE_">[19]Import!$B$33:$L$33</definedName>
    <definedName name="FS_F_VW_01_35097_1_46_2979__JV_FS_BEDARFE_PREISE_QUOTE_">[19]Import!$B$30:$L$30</definedName>
    <definedName name="FS_F_VW_01_35097_1_46_43249__JV_FS_BEDARFE_PREISE_QUOTE_">[19]Import!$B$34:$L$34</definedName>
    <definedName name="FS_F_VW_01_35097_1_68__JV_FS_BEDARFE_">[19]Import!$B$124:$E$124</definedName>
    <definedName name="FS_F_VW_01_35097_1_68_13030__JV_FS_BEDARFE_PREISE_QUOTE_">[19]Import!$B$36:$L$36</definedName>
    <definedName name="FS_F_VW_01_35097_1_68_20328__JV_FS_BEDARFE_PREISE_QUOTE_">[19]Import!$B$37:$L$37</definedName>
    <definedName name="FS_F_VW_01_35097_1_68_29344__JV_FS_BEDARFE_PREISE_QUOTE_">[19]Import!$B$38:$L$38</definedName>
    <definedName name="FS_F_VW_01_35097_1_68_2979__JV_FS_BEDARFE_PREISE_QUOTE_">[19]Import!$B$35:$L$35</definedName>
    <definedName name="FS_F_VW_01_35097_1_68_43249__JV_FS_BEDARFE_PREISE_QUOTE_">[19]Import!$B$39:$L$39</definedName>
    <definedName name="FS_F_VW_01_35097_1_8319__JV_FS_RV_AVG_PROTODATA_">[19]Import!$B$454:$E$454</definedName>
    <definedName name="FS_F_VW_01_35097_1_8319_1__JV_FS_BAUSTUFE_ANGEBOTE_WAE_">[19]Import!$B$220:$E$220</definedName>
    <definedName name="FS_F_VW_01_35097_1_8319_2__JV_FS_BAUSTUFE_ANGEBOTE_WAE_">[19]Import!$B$221:$E$221</definedName>
    <definedName name="FS_F_VW_01_35097_1_8319_EUR__JV_FS_PR_EX_RATES_DATUM_REC_">[19]Import!$B$763:$F$763</definedName>
    <definedName name="FS_F_VW_01_35097_1_8319_VW__JV_FS_BIDDERS_">[19]Import!$B$890:$L$890</definedName>
    <definedName name="FS_F_VW_01_35097_1_EUR_11330__JV_FS_PR_EX_RATES_DATUM_COMP_">[19]Import!$B$638:$F$638</definedName>
    <definedName name="FS_F_VW_01_35097_1_EUR_11451__JV_FS_PR_EX_RATES_DATUM_COMP_">[19]Import!$B$639:$F$639</definedName>
    <definedName name="FS_F_VW_01_35097_1_EUR_13030__JV_FS_PR_EX_RATES_DATUM_COMP_">[19]Import!$B$661:$F$661</definedName>
    <definedName name="FS_F_VW_01_35097_1_EUR_1328__JV_FS_PR_EX_RATES_DATUM_COMP_">[19]Import!$B$641:$F$641</definedName>
    <definedName name="FS_F_VW_01_35097_1_EUR_1462__JV_FS_PR_EX_RATES_DATUM_COMP_">[19]Import!$B$642:$F$642</definedName>
    <definedName name="FS_F_VW_01_35097_1_EUR_15245__JV_FS_PR_EX_RATES_DATUM_COMP_">[19]Import!$B$650:$F$650</definedName>
    <definedName name="FS_F_VW_01_35097_1_EUR_159__JV_FS_PR_EX_RATES_DATUM_COMP_">[19]Import!$B$651:$F$651</definedName>
    <definedName name="FS_F_VW_01_35097_1_EUR_18244__JV_FS_PR_EX_RATES_DATUM_COMP_">[19]Import!$B$645:$F$645</definedName>
    <definedName name="FS_F_VW_01_35097_1_EUR_18245__JV_FS_PR_EX_RATES_DATUM_COMP_">[19]Import!$B$646:$F$646</definedName>
    <definedName name="FS_F_VW_01_35097_1_EUR_19964__JV_FS_PR_EX_RATES_DATUM_COMP_">[19]Import!$B$653:$F$653</definedName>
    <definedName name="FS_F_VW_01_35097_1_EUR_20328__JV_FS_PR_EX_RATES_DATUM_COMP_">[19]Import!$B$662:$F$662</definedName>
    <definedName name="FS_F_VW_01_35097_1_EUR_2261__JV_FS_PR_EX_RATES_DATUM_COMP_">[19]Import!$B$658:$F$658</definedName>
    <definedName name="FS_F_VW_01_35097_1_EUR_23586__JV_FS_PR_EX_RATES_DATUM_COMP_">[19]Import!$B$644:$F$644</definedName>
    <definedName name="FS_F_VW_01_35097_1_EUR_24968__JV_FS_PR_EX_RATES_DATUM_COMP_">[19]Import!$B$654:$F$654</definedName>
    <definedName name="FS_F_VW_01_35097_1_EUR_24969__JV_FS_PR_EX_RATES_DATUM_COMP_">[19]Import!$B$655:$F$655</definedName>
    <definedName name="FS_F_VW_01_35097_1_EUR_25756__JV_FS_PR_EX_RATES_DATUM_COMP_">[19]Import!$B$647:$F$647</definedName>
    <definedName name="FS_F_VW_01_35097_1_EUR_2609__JV_FS_PR_EX_RATES_DATUM_COMP_">[19]Import!$B$648:$F$648</definedName>
    <definedName name="FS_F_VW_01_35097_1_EUR_27724__JV_FS_PR_EX_RATES_DATUM_COMP_">[19]Import!$B$656:$F$656</definedName>
    <definedName name="FS_F_VW_01_35097_1_EUR_27909__JV_FS_PR_EX_RATES_DATUM_COMP_">[19]Import!$B$657:$F$657</definedName>
    <definedName name="FS_F_VW_01_35097_1_EUR_28671__JV_FS_PR_EX_RATES_DATUM_COMP_">[19]Import!$B$640:$F$640</definedName>
    <definedName name="FS_F_VW_01_35097_1_EUR_28746__JV_FS_PR_EX_RATES_DATUM_COMP_">[19]Import!$B$643:$F$643</definedName>
    <definedName name="FS_F_VW_01_35097_1_EUR_29344__JV_FS_PR_EX_RATES_DATUM_COMP_">[19]Import!$B$663:$F$663</definedName>
    <definedName name="FS_F_VW_01_35097_1_EUR_2979__JV_FS_PR_EX_RATES_DATUM_COMP_">[19]Import!$B$659:$F$659</definedName>
    <definedName name="FS_F_VW_01_35097_1_EUR_316__JV_FS_PR_EX_RATES_DATUM_COMP_">[19]Import!$B$649:$F$649</definedName>
    <definedName name="FS_F_VW_01_35097_1_EUR_3478__JV_FS_PR_EX_RATES_DATUM_COMP_">[19]Import!$B$652:$F$652</definedName>
    <definedName name="FS_F_VW_01_35097_1_EUR_38597__JV_FS_PR_EX_RATES_DATUM_COMP_">[19]Import!$B$665:$F$665</definedName>
    <definedName name="FS_F_VW_01_35097_1_EUR_43249__JV_FS_PR_EX_RATES_DATUM_COMP_">[19]Import!$B$664:$F$664</definedName>
    <definedName name="FS_F_VW_01_35097_1_EUR_8319__JV_FS_PR_EX_RATES_DATUM_COMP_">[19]Import!$B$660:$F$660</definedName>
    <definedName name="FS_F_VW_01_35097_2__FS_NEUTEILE_">[19]Import!$B$146:$D$146</definedName>
    <definedName name="FS_F_VW_01_35097_2__JV_FS_PRAESENTATIONEN_">[19]Import!$B$7:$AN$7</definedName>
    <definedName name="FS_F_VW_01_35097_2_1__V_FS_BAUSTUFE_VORGABEN_STK_">[19]Import!$B$435:$D$435</definedName>
    <definedName name="FS_F_VW_01_35097_2_11__JV_FS_BEDARFE_">[19]Import!$B$125:$E$125</definedName>
    <definedName name="FS_F_VW_01_35097_2_11_13030__JV_FS_BEDARFE_PREISE_QUOTE_">[19]Import!$B$41:$L$41</definedName>
    <definedName name="FS_F_VW_01_35097_2_11_20328__JV_FS_BEDARFE_PREISE_QUOTE_">[19]Import!$B$42:$L$42</definedName>
    <definedName name="FS_F_VW_01_35097_2_11_29344__JV_FS_BEDARFE_PREISE_QUOTE_">[19]Import!$B$43:$L$43</definedName>
    <definedName name="FS_F_VW_01_35097_2_11_2979__JV_FS_BEDARFE_PREISE_QUOTE_">[19]Import!$B$40:$L$40</definedName>
    <definedName name="FS_F_VW_01_35097_2_11_43249__JV_FS_BEDARFE_PREISE_QUOTE_">[19]Import!$B$44:$L$44</definedName>
    <definedName name="FS_F_VW_01_35097_2_11330__JV_FS_RV_AVG_PROTODATA_">[19]Import!$B$483:$E$483</definedName>
    <definedName name="FS_F_VW_01_35097_2_11330_1__JV_FS_BAUSTUFE_ANGEBOTE_WAE_">[19]Import!$B$278:$E$278</definedName>
    <definedName name="FS_F_VW_01_35097_2_11330_11__JV_FS_REC_">[19]Import!$B$1089:$Q$1089</definedName>
    <definedName name="FS_F_VW_01_35097_2_11330_2__JV_FS_BAUSTUFE_ANGEBOTE_WAE_">[19]Import!$B$279:$E$279</definedName>
    <definedName name="FS_F_VW_01_35097_2_11330_28__JV_FS_REC_">[19]Import!$B$1090:$Q$1090</definedName>
    <definedName name="FS_F_VW_01_35097_2_11330_37__JV_FS_REC_">[19]Import!$B$1091:$Q$1091</definedName>
    <definedName name="FS_F_VW_01_35097_2_11330_46__JV_FS_REC_">[19]Import!$B$1092:$Q$1092</definedName>
    <definedName name="FS_F_VW_01_35097_2_11330_68__JV_FS_REC_">[19]Import!$B$1093:$Q$1093</definedName>
    <definedName name="FS_F_VW_01_35097_2_11330_BR__JV_FS_BIDDERS_">[19]Import!$B$903:$L$903</definedName>
    <definedName name="FS_F_VW_01_35097_2_11330_EUR__JV_FS_PR_EX_RATES_DATUM_REC_">[19]Import!$B$792:$F$792</definedName>
    <definedName name="FS_F_VW_01_35097_2_11451__JV_FS_RV_AVG_PROTODATA_">[19]Import!$B$484:$E$484</definedName>
    <definedName name="FS_F_VW_01_35097_2_11451_1__JV_FS_BAUSTUFE_ANGEBOTE_WAE_">[19]Import!$B$280:$E$280</definedName>
    <definedName name="FS_F_VW_01_35097_2_11451_2__JV_FS_BAUSTUFE_ANGEBOTE_WAE_">[19]Import!$B$281:$E$281</definedName>
    <definedName name="FS_F_VW_01_35097_2_11451_BR__JV_FS_BIDDERS_">[19]Import!$B$910:$L$910</definedName>
    <definedName name="FS_F_VW_01_35097_2_11451_EUR__JV_FS_PR_EX_RATES_DATUM_REC_">[19]Import!$B$793:$F$793</definedName>
    <definedName name="FS_F_VW_01_35097_2_13030__JV_FS_ANGEBOTSUEBERSICHT_">[19]Import!$B$159:$D$159</definedName>
    <definedName name="FS_F_VW_01_35097_2_13030__JV_FS_AVG_PRICE_">[19]Import!$B$185:$F$185</definedName>
    <definedName name="FS_F_VW_01_35097_2_13030__JV_FS_BWERTSHEET_">[19]Import!$B$619:$AH$619</definedName>
    <definedName name="FS_F_VW_01_35097_2_13030__JV_FS_COMPARISON_">[19]Import!$B$569:$S$569</definedName>
    <definedName name="FS_F_VW_01_35097_2_13030__JV_FS_REC_LIEF_">[19]Import!$B$1300:$P$1300</definedName>
    <definedName name="FS_F_VW_01_35097_2_13030__JV_FS_RV_AVG_PROTODATA_">[19]Import!$B$485:$E$485</definedName>
    <definedName name="FS_F_VW_01_35097_2_13030__JV_FS_RV_LTERM_PNACHLASS_">[19]Import!$B$594:$X$594</definedName>
    <definedName name="FS_F_VW_01_35097_2_13030_1__JV_FS_BAUSTUFE_ANGEBOTE_WAE_">[19]Import!$B$282:$E$282</definedName>
    <definedName name="FS_F_VW_01_35097_2_13030_11__JV_FS_REC_">[19]Import!$B$1094:$Q$1094</definedName>
    <definedName name="FS_F_VW_01_35097_2_13030_2__JV_FS_BAUSTUFE_ANGEBOTE_WAE_">[19]Import!$B$283:$E$283</definedName>
    <definedName name="FS_F_VW_01_35097_2_13030_28__JV_FS_REC_">[19]Import!$B$1095:$Q$1095</definedName>
    <definedName name="FS_F_VW_01_35097_2_13030_37__JV_FS_REC_">[19]Import!$B$1096:$Q$1096</definedName>
    <definedName name="FS_F_VW_01_35097_2_13030_46__JV_FS_REC_">[19]Import!$B$1097:$Q$1097</definedName>
    <definedName name="FS_F_VW_01_35097_2_13030_68__JV_FS_REC_">[19]Import!$B$1098:$Q$1098</definedName>
    <definedName name="FS_F_VW_01_35097_2_13030_EUR__JV_FS_PR_EX_RATES_DATUM_REC_">[19]Import!$B$794:$F$794</definedName>
    <definedName name="FS_F_VW_01_35097_2_13030_VW__JV_FS_BIDDERS_">[19]Import!$B$901:$L$901</definedName>
    <definedName name="FS_F_VW_01_35097_2_1328__JV_FS_RV_AVG_PROTODATA_">[19]Import!$B$476:$E$476</definedName>
    <definedName name="FS_F_VW_01_35097_2_1328_1__JV_FS_BAUSTUFE_ANGEBOTE_WAE_">[19]Import!$B$264:$E$264</definedName>
    <definedName name="FS_F_VW_01_35097_2_1328_2__JV_FS_BAUSTUFE_ANGEBOTE_WAE_">[19]Import!$B$265:$E$265</definedName>
    <definedName name="FS_F_VW_01_35097_2_1328_BX__JV_FS_BIDDERS_">[19]Import!$B$913:$L$913</definedName>
    <definedName name="FS_F_VW_01_35097_2_1328_EUR__JV_FS_PR_EX_RATES_DATUM_REC_">[19]Import!$B$785:$F$785</definedName>
    <definedName name="FS_F_VW_01_35097_2_1462__JV_FS_RV_AVG_PROTODATA_">[19]Import!$B$477:$E$477</definedName>
    <definedName name="FS_F_VW_01_35097_2_1462_1__JV_FS_BAUSTUFE_ANGEBOTE_WAE_">[19]Import!$B$266:$E$266</definedName>
    <definedName name="FS_F_VW_01_35097_2_1462_11__JV_FS_REC_">[19]Import!$B$1069:$Q$1069</definedName>
    <definedName name="FS_F_VW_01_35097_2_1462_2__JV_FS_BAUSTUFE_ANGEBOTE_WAE_">[19]Import!$B$267:$E$267</definedName>
    <definedName name="FS_F_VW_01_35097_2_1462_28__JV_FS_REC_">[19]Import!$B$1070:$Q$1070</definedName>
    <definedName name="FS_F_VW_01_35097_2_1462_37__JV_FS_REC_">[19]Import!$B$1071:$Q$1071</definedName>
    <definedName name="FS_F_VW_01_35097_2_1462_46__JV_FS_REC_">[19]Import!$B$1072:$Q$1072</definedName>
    <definedName name="FS_F_VW_01_35097_2_1462_68__JV_FS_REC_">[19]Import!$B$1073:$Q$1073</definedName>
    <definedName name="FS_F_VW_01_35097_2_1462_BX__JV_FS_BIDDERS_">[19]Import!$B$909:$L$909</definedName>
    <definedName name="FS_F_VW_01_35097_2_1462_EUR__JV_FS_PR_EX_RATES_DATUM_REC_">[19]Import!$B$786:$F$786</definedName>
    <definedName name="FS_F_VW_01_35097_2_15245__JV_FS_RV_AVG_PROTODATA_">[19]Import!$B$486:$E$486</definedName>
    <definedName name="FS_F_VW_01_35097_2_15245_1__JV_FS_BAUSTUFE_ANGEBOTE_WAE_">[19]Import!$B$284:$E$284</definedName>
    <definedName name="FS_F_VW_01_35097_2_15245_2__JV_FS_BAUSTUFE_ANGEBOTE_WAE_">[19]Import!$B$285:$E$285</definedName>
    <definedName name="FS_F_VW_01_35097_2_15245_EUR__JV_FS_PR_EX_RATES_DATUM_REC_">[19]Import!$B$795:$F$795</definedName>
    <definedName name="FS_F_VW_01_35097_2_15245_SK__JV_FS_BIDDERS_">[19]Import!$B$905:$L$905</definedName>
    <definedName name="FS_F_VW_01_35097_2_159__JV_FS_RV_AVG_PROTODATA_">[19]Import!$B$474:$E$474</definedName>
    <definedName name="FS_F_VW_01_35097_2_159_1__JV_FS_BAUSTUFE_ANGEBOTE_WAE_">[19]Import!$B$260:$E$260</definedName>
    <definedName name="FS_F_VW_01_35097_2_159_11__JV_FS_REC_">[19]Import!$B$1064:$Q$1064</definedName>
    <definedName name="FS_F_VW_01_35097_2_159_2__JV_FS_BAUSTUFE_ANGEBOTE_WAE_">[19]Import!$B$261:$E$261</definedName>
    <definedName name="FS_F_VW_01_35097_2_159_28__JV_FS_REC_">[19]Import!$B$1065:$Q$1065</definedName>
    <definedName name="FS_F_VW_01_35097_2_159_37__JV_FS_REC_">[19]Import!$B$1066:$Q$1066</definedName>
    <definedName name="FS_F_VW_01_35097_2_159_46__JV_FS_REC_">[19]Import!$B$1067:$Q$1067</definedName>
    <definedName name="FS_F_VW_01_35097_2_159_68__JV_FS_REC_">[19]Import!$B$1068:$Q$1068</definedName>
    <definedName name="FS_F_VW_01_35097_2_159_EUR__JV_FS_PR_EX_RATES_DATUM_REC_">[19]Import!$B$783:$F$783</definedName>
    <definedName name="FS_F_VW_01_35097_2_159_ST__JV_FS_BIDDERS_">[19]Import!$B$919:$L$919</definedName>
    <definedName name="FS_F_VW_01_35097_2_18244__JV_FS_RV_AVG_PROTODATA_">[19]Import!$B$487:$E$487</definedName>
    <definedName name="FS_F_VW_01_35097_2_18244_1__JV_FS_BAUSTUFE_ANGEBOTE_WAE_">[19]Import!$B$286:$E$286</definedName>
    <definedName name="FS_F_VW_01_35097_2_18244_2__JV_FS_BAUSTUFE_ANGEBOTE_WAE_">[19]Import!$B$287:$E$287</definedName>
    <definedName name="FS_F_VW_01_35097_2_18244_EUR__JV_FS_PR_EX_RATES_DATUM_REC_">[19]Import!$B$796:$F$796</definedName>
    <definedName name="FS_F_VW_01_35097_2_18244_MX__JV_FS_BIDDERS_">[19]Import!$B$912:$L$912</definedName>
    <definedName name="FS_F_VW_01_35097_2_18245__JV_FS_RV_AVG_PROTODATA_">[19]Import!$B$488:$E$488</definedName>
    <definedName name="FS_F_VW_01_35097_2_18245_1__JV_FS_BAUSTUFE_ANGEBOTE_WAE_">[19]Import!$B$288:$E$288</definedName>
    <definedName name="FS_F_VW_01_35097_2_18245_2__JV_FS_BAUSTUFE_ANGEBOTE_WAE_">[19]Import!$B$289:$E$289</definedName>
    <definedName name="FS_F_VW_01_35097_2_18245_EUR__JV_FS_PR_EX_RATES_DATUM_REC_">[19]Import!$B$797:$F$797</definedName>
    <definedName name="FS_F_VW_01_35097_2_18245_MX__JV_FS_BIDDERS_">[19]Import!$B$915:$L$915</definedName>
    <definedName name="FS_F_VW_01_35097_2_19964__JV_FS_RV_AVG_PROTODATA_">[19]Import!$B$489:$E$489</definedName>
    <definedName name="FS_F_VW_01_35097_2_19964_1__JV_FS_BAUSTUFE_ANGEBOTE_WAE_">[19]Import!$B$290:$E$290</definedName>
    <definedName name="FS_F_VW_01_35097_2_19964_11__JV_FS_REC_">[19]Import!$B$1099:$Q$1099</definedName>
    <definedName name="FS_F_VW_01_35097_2_19964_2__JV_FS_BAUSTUFE_ANGEBOTE_WAE_">[19]Import!$B$291:$E$291</definedName>
    <definedName name="FS_F_VW_01_35097_2_19964_28__JV_FS_REC_">[19]Import!$B$1100:$Q$1100</definedName>
    <definedName name="FS_F_VW_01_35097_2_19964_37__JV_FS_REC_">[19]Import!$B$1101:$Q$1101</definedName>
    <definedName name="FS_F_VW_01_35097_2_19964_46__JV_FS_REC_">[19]Import!$B$1102:$Q$1102</definedName>
    <definedName name="FS_F_VW_01_35097_2_19964_68__JV_FS_REC_">[19]Import!$B$1103:$Q$1103</definedName>
    <definedName name="FS_F_VW_01_35097_2_19964_EUR__JV_FS_PR_EX_RATES_DATUM_REC_">[19]Import!$B$798:$F$798</definedName>
    <definedName name="FS_F_VW_01_35097_2_19964_TR__JV_FS_BIDDERS_">[19]Import!$B$922:$L$922</definedName>
    <definedName name="FS_F_VW_01_35097_2_2__V_FS_BAUSTUFE_VORGABEN_STK_">[19]Import!$B$436:$D$436</definedName>
    <definedName name="FS_F_VW_01_35097_2_20328__JV_FS_ANGEBOTSUEBERSICHT_">[19]Import!$B$160:$D$160</definedName>
    <definedName name="FS_F_VW_01_35097_2_20328__JV_FS_AVG_PRICE_">[19]Import!$B$186:$F$186</definedName>
    <definedName name="FS_F_VW_01_35097_2_20328__JV_FS_BWERTSHEET_">[19]Import!$B$620:$AH$620</definedName>
    <definedName name="FS_F_VW_01_35097_2_20328__JV_FS_COMPARISON_">[19]Import!$B$570:$S$570</definedName>
    <definedName name="FS_F_VW_01_35097_2_20328__JV_FS_REC_LIEF_">[19]Import!$B$1301:$P$1301</definedName>
    <definedName name="FS_F_VW_01_35097_2_20328__JV_FS_RV_AVG_PROTODATA_">[19]Import!$B$490:$E$490</definedName>
    <definedName name="FS_F_VW_01_35097_2_20328__JV_FS_RV_LTERM_PNACHLASS_">[19]Import!$B$595:$X$595</definedName>
    <definedName name="FS_F_VW_01_35097_2_20328_1__JV_FS_BAUSTUFE_ANGEBOTE_WAE_">[19]Import!$B$292:$E$292</definedName>
    <definedName name="FS_F_VW_01_35097_2_20328_11__JV_FS_REC_">[19]Import!$B$1104:$Q$1104</definedName>
    <definedName name="FS_F_VW_01_35097_2_20328_2__JV_FS_BAUSTUFE_ANGEBOTE_WAE_">[19]Import!$B$293:$E$293</definedName>
    <definedName name="FS_F_VW_01_35097_2_20328_28__JV_FS_REC_">[19]Import!$B$1105:$Q$1105</definedName>
    <definedName name="FS_F_VW_01_35097_2_20328_37__JV_FS_REC_">[19]Import!$B$1106:$Q$1106</definedName>
    <definedName name="FS_F_VW_01_35097_2_20328_46__JV_FS_REC_">[19]Import!$B$1107:$Q$1107</definedName>
    <definedName name="FS_F_VW_01_35097_2_20328_68__JV_FS_REC_">[19]Import!$B$1108:$Q$1108</definedName>
    <definedName name="FS_F_VW_01_35097_2_20328_EUR__JV_FS_PR_EX_RATES_DATUM_REC_">[19]Import!$B$799:$F$799</definedName>
    <definedName name="FS_F_VW_01_35097_2_20328_VW__JV_FS_BIDDERS_">[19]Import!$B$906:$L$906</definedName>
    <definedName name="FS_F_VW_01_35097_2_2261__JV_FS_RV_AVG_PROTODATA_">[19]Import!$B$478:$E$478</definedName>
    <definedName name="FS_F_VW_01_35097_2_2261_1__JV_FS_BAUSTUFE_ANGEBOTE_WAE_">[19]Import!$B$268:$E$268</definedName>
    <definedName name="FS_F_VW_01_35097_2_2261_11__JV_FS_REC_">[19]Import!$B$1074:$Q$1074</definedName>
    <definedName name="FS_F_VW_01_35097_2_2261_2__JV_FS_BAUSTUFE_ANGEBOTE_WAE_">[19]Import!$B$269:$E$269</definedName>
    <definedName name="FS_F_VW_01_35097_2_2261_28__JV_FS_REC_">[19]Import!$B$1075:$Q$1075</definedName>
    <definedName name="FS_F_VW_01_35097_2_2261_37__JV_FS_REC_">[19]Import!$B$1076:$Q$1076</definedName>
    <definedName name="FS_F_VW_01_35097_2_2261_46__JV_FS_REC_">[19]Import!$B$1077:$Q$1077</definedName>
    <definedName name="FS_F_VW_01_35097_2_2261_68__JV_FS_REC_">[19]Import!$B$1078:$Q$1078</definedName>
    <definedName name="FS_F_VW_01_35097_2_2261_EUR__JV_FS_PR_EX_RATES_DATUM_REC_">[19]Import!$B$787:$F$787</definedName>
    <definedName name="FS_F_VW_01_35097_2_2261_VW__JV_FS_BIDDERS_">[19]Import!$B$911:$L$911</definedName>
    <definedName name="FS_F_VW_01_35097_2_23586__JV_FS_RV_AVG_PROTODATA_">[19]Import!$B$491:$E$491</definedName>
    <definedName name="FS_F_VW_01_35097_2_23586_1__JV_FS_BAUSTUFE_ANGEBOTE_WAE_">[19]Import!$B$294:$E$294</definedName>
    <definedName name="FS_F_VW_01_35097_2_23586_11__JV_FS_REC_">[19]Import!$B$1109:$Q$1109</definedName>
    <definedName name="FS_F_VW_01_35097_2_23586_2__JV_FS_BAUSTUFE_ANGEBOTE_WAE_">[19]Import!$B$295:$E$295</definedName>
    <definedName name="FS_F_VW_01_35097_2_23586_28__JV_FS_REC_">[19]Import!$B$1110:$Q$1110</definedName>
    <definedName name="FS_F_VW_01_35097_2_23586_37__JV_FS_REC_">[19]Import!$B$1111:$Q$1111</definedName>
    <definedName name="FS_F_VW_01_35097_2_23586_46__JV_FS_REC_">[19]Import!$B$1112:$Q$1112</definedName>
    <definedName name="FS_F_VW_01_35097_2_23586_68__JV_FS_REC_">[19]Import!$B$1113:$Q$1113</definedName>
    <definedName name="FS_F_VW_01_35097_2_23586_EUR__JV_FS_PR_EX_RATES_DATUM_REC_">[19]Import!$B$800:$F$800</definedName>
    <definedName name="FS_F_VW_01_35097_2_23586_HA__JV_FS_BIDDERS_">[19]Import!$B$927:$L$927</definedName>
    <definedName name="FS_F_VW_01_35097_2_24968__JV_FS_RV_AVG_PROTODATA_">[19]Import!$B$492:$E$492</definedName>
    <definedName name="FS_F_VW_01_35097_2_24968_1__JV_FS_BAUSTUFE_ANGEBOTE_WAE_">[19]Import!$B$296:$E$296</definedName>
    <definedName name="FS_F_VW_01_35097_2_24968_2__JV_FS_BAUSTUFE_ANGEBOTE_WAE_">[19]Import!$B$297:$E$297</definedName>
    <definedName name="FS_F_VW_01_35097_2_24968_EUR__JV_FS_PR_EX_RATES_DATUM_REC_">[19]Import!$B$801:$F$801</definedName>
    <definedName name="FS_F_VW_01_35097_2_24968_US__JV_FS_BIDDERS_">[19]Import!$B$902:$L$902</definedName>
    <definedName name="FS_F_VW_01_35097_2_24969__JV_FS_RV_AVG_PROTODATA_">[19]Import!$B$493:$E$493</definedName>
    <definedName name="FS_F_VW_01_35097_2_24969_1__JV_FS_BAUSTUFE_ANGEBOTE_WAE_">[19]Import!$B$298:$E$298</definedName>
    <definedName name="FS_F_VW_01_35097_2_24969_11__JV_FS_REC_">[19]Import!$B$1114:$Q$1114</definedName>
    <definedName name="FS_F_VW_01_35097_2_24969_2__JV_FS_BAUSTUFE_ANGEBOTE_WAE_">[19]Import!$B$299:$E$299</definedName>
    <definedName name="FS_F_VW_01_35097_2_24969_28__JV_FS_REC_">[19]Import!$B$1115:$Q$1115</definedName>
    <definedName name="FS_F_VW_01_35097_2_24969_37__JV_FS_REC_">[19]Import!$B$1116:$Q$1116</definedName>
    <definedName name="FS_F_VW_01_35097_2_24969_46__JV_FS_REC_">[19]Import!$B$1117:$Q$1117</definedName>
    <definedName name="FS_F_VW_01_35097_2_24969_68__JV_FS_REC_">[19]Import!$B$1118:$Q$1118</definedName>
    <definedName name="FS_F_VW_01_35097_2_24969_EUR__JV_FS_PR_EX_RATES_DATUM_REC_">[19]Import!$B$802:$F$802</definedName>
    <definedName name="FS_F_VW_01_35097_2_24969_US__JV_FS_BIDDERS_">[19]Import!$B$923:$L$923</definedName>
    <definedName name="FS_F_VW_01_35097_2_25756__JV_FS_RV_AVG_PROTODATA_">[19]Import!$B$494:$E$494</definedName>
    <definedName name="FS_F_VW_01_35097_2_25756_1__JV_FS_BAUSTUFE_ANGEBOTE_WAE_">[19]Import!$B$300:$E$300</definedName>
    <definedName name="FS_F_VW_01_35097_2_25756_2__JV_FS_BAUSTUFE_ANGEBOTE_WAE_">[19]Import!$B$301:$E$301</definedName>
    <definedName name="FS_F_VW_01_35097_2_25756_EUR__JV_FS_PR_EX_RATES_DATUM_REC_">[19]Import!$B$803:$F$803</definedName>
    <definedName name="FS_F_VW_01_35097_2_25756_MX__JV_FS_BIDDERS_">[19]Import!$B$908:$L$908</definedName>
    <definedName name="FS_F_VW_01_35097_2_2609__JV_FS_RV_AVG_PROTODATA_">[19]Import!$B$479:$E$479</definedName>
    <definedName name="FS_F_VW_01_35097_2_2609_1__JV_FS_BAUSTUFE_ANGEBOTE_WAE_">[19]Import!$B$270:$E$270</definedName>
    <definedName name="FS_F_VW_01_35097_2_2609_11__JV_FS_REC_">[19]Import!$B$1079:$Q$1079</definedName>
    <definedName name="FS_F_VW_01_35097_2_2609_2__JV_FS_BAUSTUFE_ANGEBOTE_WAE_">[19]Import!$B$271:$E$271</definedName>
    <definedName name="FS_F_VW_01_35097_2_2609_28__JV_FS_REC_">[19]Import!$B$1080:$Q$1080</definedName>
    <definedName name="FS_F_VW_01_35097_2_2609_37__JV_FS_REC_">[19]Import!$B$1081:$Q$1081</definedName>
    <definedName name="FS_F_VW_01_35097_2_2609_46__JV_FS_REC_">[19]Import!$B$1082:$Q$1082</definedName>
    <definedName name="FS_F_VW_01_35097_2_2609_68__JV_FS_REC_">[19]Import!$B$1083:$Q$1083</definedName>
    <definedName name="FS_F_VW_01_35097_2_2609_EUR__JV_FS_PR_EX_RATES_DATUM_REC_">[19]Import!$B$788:$F$788</definedName>
    <definedName name="FS_F_VW_01_35097_2_2609_RR__JV_FS_BIDDERS_">[19]Import!$B$916:$L$916</definedName>
    <definedName name="FS_F_VW_01_35097_2_27724__JV_FS_RV_AVG_PROTODATA_">[19]Import!$B$495:$E$495</definedName>
    <definedName name="FS_F_VW_01_35097_2_27724_1__JV_FS_BAUSTUFE_ANGEBOTE_WAE_">[19]Import!$B$302:$E$302</definedName>
    <definedName name="FS_F_VW_01_35097_2_27724_2__JV_FS_BAUSTUFE_ANGEBOTE_WAE_">[19]Import!$B$303:$E$303</definedName>
    <definedName name="FS_F_VW_01_35097_2_27724_EUR__JV_FS_PR_EX_RATES_DATUM_REC_">[19]Import!$B$804:$F$804</definedName>
    <definedName name="FS_F_VW_01_35097_2_27724_US__JV_FS_BIDDERS_">[19]Import!$B$920:$L$920</definedName>
    <definedName name="FS_F_VW_01_35097_2_27909__JV_FS_RV_AVG_PROTODATA_">[19]Import!$B$496:$E$496</definedName>
    <definedName name="FS_F_VW_01_35097_2_27909_1__JV_FS_BAUSTUFE_ANGEBOTE_WAE_">[19]Import!$B$304:$E$304</definedName>
    <definedName name="FS_F_VW_01_35097_2_27909_11__JV_FS_REC_">[19]Import!$B$1119:$Q$1119</definedName>
    <definedName name="FS_F_VW_01_35097_2_27909_2__JV_FS_BAUSTUFE_ANGEBOTE_WAE_">[19]Import!$B$305:$E$305</definedName>
    <definedName name="FS_F_VW_01_35097_2_27909_28__JV_FS_REC_">[19]Import!$B$1120:$Q$1120</definedName>
    <definedName name="FS_F_VW_01_35097_2_27909_37__JV_FS_REC_">[19]Import!$B$1121:$Q$1121</definedName>
    <definedName name="FS_F_VW_01_35097_2_27909_46__JV_FS_REC_">[19]Import!$B$1122:$Q$1122</definedName>
    <definedName name="FS_F_VW_01_35097_2_27909_68__JV_FS_REC_">[19]Import!$B$1123:$Q$1123</definedName>
    <definedName name="FS_F_VW_01_35097_2_27909_EUR__JV_FS_PR_EX_RATES_DATUM_REC_">[19]Import!$B$805:$F$805</definedName>
    <definedName name="FS_F_VW_01_35097_2_27909_US__JV_FS_BIDDERS_">[19]Import!$B$925:$L$925</definedName>
    <definedName name="FS_F_VW_01_35097_2_28__JV_FS_BEDARFE_">[19]Import!$B$126:$E$126</definedName>
    <definedName name="FS_F_VW_01_35097_2_28_13030__JV_FS_BEDARFE_PREISE_QUOTE_">[19]Import!$B$46:$L$46</definedName>
    <definedName name="FS_F_VW_01_35097_2_28_20328__JV_FS_BEDARFE_PREISE_QUOTE_">[19]Import!$B$47:$L$47</definedName>
    <definedName name="FS_F_VW_01_35097_2_28_29344__JV_FS_BEDARFE_PREISE_QUOTE_">[19]Import!$B$48:$L$48</definedName>
    <definedName name="FS_F_VW_01_35097_2_28_2979__JV_FS_BEDARFE_PREISE_QUOTE_">[19]Import!$B$45:$L$45</definedName>
    <definedName name="FS_F_VW_01_35097_2_28_43249__JV_FS_BEDARFE_PREISE_QUOTE_">[19]Import!$B$49:$L$49</definedName>
    <definedName name="FS_F_VW_01_35097_2_28671__JV_FS_RV_AVG_PROTODATA_">[19]Import!$B$497:$E$497</definedName>
    <definedName name="FS_F_VW_01_35097_2_28671_1__JV_FS_BAUSTUFE_ANGEBOTE_WAE_">[19]Import!$B$306:$E$306</definedName>
    <definedName name="FS_F_VW_01_35097_2_28671_11__JV_FS_REC_">[19]Import!$B$1124:$Q$1124</definedName>
    <definedName name="FS_F_VW_01_35097_2_28671_2__JV_FS_BAUSTUFE_ANGEBOTE_WAE_">[19]Import!$B$307:$E$307</definedName>
    <definedName name="FS_F_VW_01_35097_2_28671_28__JV_FS_REC_">[19]Import!$B$1125:$Q$1125</definedName>
    <definedName name="FS_F_VW_01_35097_2_28671_37__JV_FS_REC_">[19]Import!$B$1126:$Q$1126</definedName>
    <definedName name="FS_F_VW_01_35097_2_28671_46__JV_FS_REC_">[19]Import!$B$1127:$Q$1127</definedName>
    <definedName name="FS_F_VW_01_35097_2_28671_68__JV_FS_REC_">[19]Import!$B$1128:$Q$1128</definedName>
    <definedName name="FS_F_VW_01_35097_2_28671_BR__JV_FS_BIDDERS_">[19]Import!$B$924:$L$924</definedName>
    <definedName name="FS_F_VW_01_35097_2_28671_EUR__JV_FS_PR_EX_RATES_DATUM_REC_">[19]Import!$B$806:$F$806</definedName>
    <definedName name="FS_F_VW_01_35097_2_28746__JV_FS_RV_AVG_PROTODATA_">[19]Import!$B$498:$E$498</definedName>
    <definedName name="FS_F_VW_01_35097_2_28746_1__JV_FS_BAUSTUFE_ANGEBOTE_WAE_">[19]Import!$B$308:$E$308</definedName>
    <definedName name="FS_F_VW_01_35097_2_28746_2__JV_FS_BAUSTUFE_ANGEBOTE_WAE_">[19]Import!$B$309:$E$309</definedName>
    <definedName name="FS_F_VW_01_35097_2_28746_BX__JV_FS_BIDDERS_">[19]Import!$B$926:$L$926</definedName>
    <definedName name="FS_F_VW_01_35097_2_28746_EUR__JV_FS_PR_EX_RATES_DATUM_REC_">[19]Import!$B$807:$F$807</definedName>
    <definedName name="FS_F_VW_01_35097_2_29344__JV_FS_ANGEBOTSUEBERSICHT_">[19]Import!$B$161:$D$161</definedName>
    <definedName name="FS_F_VW_01_35097_2_29344__JV_FS_AVG_PRICE_">[19]Import!$B$187:$F$187</definedName>
    <definedName name="FS_F_VW_01_35097_2_29344__JV_FS_BWERTSHEET_">[19]Import!$B$621:$AH$621</definedName>
    <definedName name="FS_F_VW_01_35097_2_29344__JV_FS_COMPARISON_">[19]Import!$B$571:$S$571</definedName>
    <definedName name="FS_F_VW_01_35097_2_29344__JV_FS_REC_LIEF_">[19]Import!$B$1302:$P$1302</definedName>
    <definedName name="FS_F_VW_01_35097_2_29344__JV_FS_RV_AVG_PROTODATA_">[19]Import!$B$499:$E$499</definedName>
    <definedName name="FS_F_VW_01_35097_2_29344__JV_FS_RV_LTERM_PNACHLASS_">[19]Import!$B$596:$X$596</definedName>
    <definedName name="FS_F_VW_01_35097_2_29344_1__JV_FS_BAUSTUFE_ANGEBOTE_WAE_">[19]Import!$B$310:$E$310</definedName>
    <definedName name="FS_F_VW_01_35097_2_29344_11__JV_FS_REC_">[19]Import!$B$1129:$Q$1129</definedName>
    <definedName name="FS_F_VW_01_35097_2_29344_2__JV_FS_BAUSTUFE_ANGEBOTE_WAE_">[19]Import!$B$311:$E$311</definedName>
    <definedName name="FS_F_VW_01_35097_2_29344_28__JV_FS_REC_">[19]Import!$B$1130:$Q$1130</definedName>
    <definedName name="FS_F_VW_01_35097_2_29344_37__JV_FS_REC_">[19]Import!$B$1131:$Q$1131</definedName>
    <definedName name="FS_F_VW_01_35097_2_29344_46__JV_FS_REC_">[19]Import!$B$1132:$Q$1132</definedName>
    <definedName name="FS_F_VW_01_35097_2_29344_68__JV_FS_REC_">[19]Import!$B$1133:$Q$1133</definedName>
    <definedName name="FS_F_VW_01_35097_2_29344_EUR__JV_FS_PR_EX_RATES_DATUM_REC_">[19]Import!$B$808:$F$808</definedName>
    <definedName name="FS_F_VW_01_35097_2_29344_VW__JV_FS_BIDDERS_">[19]Import!$B$914:$L$914</definedName>
    <definedName name="FS_F_VW_01_35097_2_2979__JV_FS_ANGEBOTSUEBERSICHT_">[19]Import!$B$162:$D$162</definedName>
    <definedName name="FS_F_VW_01_35097_2_2979__JV_FS_AVG_PRICE_">[19]Import!$B$184:$F$184</definedName>
    <definedName name="FS_F_VW_01_35097_2_2979__JV_FS_BWERTSHEET_">[19]Import!$B$618:$AH$618</definedName>
    <definedName name="FS_F_VW_01_35097_2_2979__JV_FS_COMPARISON_">[19]Import!$B$568:$S$568</definedName>
    <definedName name="FS_F_VW_01_35097_2_2979__JV_FS_REC_LIEF_">[19]Import!$B$1299:$P$1299</definedName>
    <definedName name="FS_F_VW_01_35097_2_2979__JV_FS_RV_AVG_PROTODATA_">[19]Import!$B$480:$E$480</definedName>
    <definedName name="FS_F_VW_01_35097_2_2979__JV_FS_RV_LTERM_PNACHLASS_">[19]Import!$B$593:$X$593</definedName>
    <definedName name="FS_F_VW_01_35097_2_2979_1__JV_FS_BAUSTUFE_ANGEBOTE_WAE_">[19]Import!$B$272:$E$272</definedName>
    <definedName name="FS_F_VW_01_35097_2_2979_11__JV_FS_REC_">[19]Import!$B$1084:$Q$1084</definedName>
    <definedName name="FS_F_VW_01_35097_2_2979_2__JV_FS_BAUSTUFE_ANGEBOTE_WAE_">[19]Import!$B$273:$E$273</definedName>
    <definedName name="FS_F_VW_01_35097_2_2979_28__JV_FS_REC_">[19]Import!$B$1085:$Q$1085</definedName>
    <definedName name="FS_F_VW_01_35097_2_2979_37__JV_FS_REC_">[19]Import!$B$1086:$Q$1086</definedName>
    <definedName name="FS_F_VW_01_35097_2_2979_46__JV_FS_REC_">[19]Import!$B$1087:$Q$1087</definedName>
    <definedName name="FS_F_VW_01_35097_2_2979_68__JV_FS_REC_">[19]Import!$B$1088:$Q$1088</definedName>
    <definedName name="FS_F_VW_01_35097_2_2979_EUR__JV_FS_PR_EX_RATES_DATUM_REC_">[19]Import!$B$789:$F$789</definedName>
    <definedName name="FS_F_VW_01_35097_2_2979_VW__JV_FS_BIDDERS_">[19]Import!$B$917:$L$917</definedName>
    <definedName name="FS_F_VW_01_35097_2_316__JV_FS_RV_AVG_PROTODATA_">[19]Import!$B$475:$E$475</definedName>
    <definedName name="FS_F_VW_01_35097_2_316_1__JV_FS_BAUSTUFE_ANGEBOTE_WAE_">[19]Import!$B$262:$E$262</definedName>
    <definedName name="FS_F_VW_01_35097_2_316_2__JV_FS_BAUSTUFE_ANGEBOTE_WAE_">[19]Import!$B$263:$E$263</definedName>
    <definedName name="FS_F_VW_01_35097_2_316_EUR__JV_FS_PR_EX_RATES_DATUM_REC_">[19]Import!$B$784:$F$784</definedName>
    <definedName name="FS_F_VW_01_35097_2_316_SK__JV_FS_BIDDERS_">[19]Import!$B$900:$L$900</definedName>
    <definedName name="FS_F_VW_01_35097_2_3478__JV_FS_RV_AVG_PROTODATA_">[19]Import!$B$481:$E$481</definedName>
    <definedName name="FS_F_VW_01_35097_2_3478_1__JV_FS_BAUSTUFE_ANGEBOTE_WAE_">[19]Import!$B$274:$E$274</definedName>
    <definedName name="FS_F_VW_01_35097_2_3478_2__JV_FS_BAUSTUFE_ANGEBOTE_WAE_">[19]Import!$B$275:$E$275</definedName>
    <definedName name="FS_F_VW_01_35097_2_3478_EUR__JV_FS_PR_EX_RATES_DATUM_REC_">[19]Import!$B$790:$F$790</definedName>
    <definedName name="FS_F_VW_01_35097_2_3478_ST__JV_FS_BIDDERS_">[19]Import!$B$907:$L$907</definedName>
    <definedName name="FS_F_VW_01_35097_2_37__JV_FS_BEDARFE_">[19]Import!$B$127:$E$127</definedName>
    <definedName name="FS_F_VW_01_35097_2_37_13030__JV_FS_BEDARFE_PREISE_QUOTE_">[19]Import!$B$51:$L$51</definedName>
    <definedName name="FS_F_VW_01_35097_2_37_20328__JV_FS_BEDARFE_PREISE_QUOTE_">[19]Import!$B$52:$L$52</definedName>
    <definedName name="FS_F_VW_01_35097_2_37_29344__JV_FS_BEDARFE_PREISE_QUOTE_">[19]Import!$B$53:$L$53</definedName>
    <definedName name="FS_F_VW_01_35097_2_37_2979__JV_FS_BEDARFE_PREISE_QUOTE_">[19]Import!$B$50:$L$50</definedName>
    <definedName name="FS_F_VW_01_35097_2_37_43249__JV_FS_BEDARFE_PREISE_QUOTE_">[19]Import!$B$54:$L$54</definedName>
    <definedName name="FS_F_VW_01_35097_2_38597__JV_FS_RV_AVG_PROTODATA_">[19]Import!$B$500:$E$500</definedName>
    <definedName name="FS_F_VW_01_35097_2_38597_1__JV_FS_BAUSTUFE_ANGEBOTE_WAE_">[19]Import!$B$312:$E$312</definedName>
    <definedName name="FS_F_VW_01_35097_2_38597_2__JV_FS_BAUSTUFE_ANGEBOTE_WAE_">[19]Import!$B$313:$E$313</definedName>
    <definedName name="FS_F_VW_01_35097_2_38597_EUR__JV_FS_PR_EX_RATES_DATUM_REC_">[19]Import!$B$809:$F$809</definedName>
    <definedName name="FS_F_VW_01_35097_2_38597_ZA__JV_FS_BIDDERS_">[19]Import!$B$904:$L$904</definedName>
    <definedName name="FS_F_VW_01_35097_2_43249__JV_FS_ANGEBOTSUEBERSICHT_">[19]Import!$B$163:$D$163</definedName>
    <definedName name="FS_F_VW_01_35097_2_43249__JV_FS_AVG_PRICE_">[19]Import!$B$188:$F$188</definedName>
    <definedName name="FS_F_VW_01_35097_2_43249__JV_FS_BWERTSHEET_">[19]Import!$B$622:$AH$622</definedName>
    <definedName name="FS_F_VW_01_35097_2_43249__JV_FS_COMPARISON_">[19]Import!$B$572:$S$572</definedName>
    <definedName name="FS_F_VW_01_35097_2_43249__JV_FS_REC_LIEF_">[19]Import!$B$1303:$P$1303</definedName>
    <definedName name="FS_F_VW_01_35097_2_43249__JV_FS_RV_AVG_PROTODATA_">[19]Import!$B$501:$E$501</definedName>
    <definedName name="FS_F_VW_01_35097_2_43249__JV_FS_RV_LTERM_PNACHLASS_">[19]Import!$B$597:$X$597</definedName>
    <definedName name="FS_F_VW_01_35097_2_43249_1__JV_FS_BAUSTUFE_ANGEBOTE_WAE_">[19]Import!$B$314:$E$314</definedName>
    <definedName name="FS_F_VW_01_35097_2_43249_11__JV_FS_REC_">[19]Import!$B$1134:$Q$1134</definedName>
    <definedName name="FS_F_VW_01_35097_2_43249_2__JV_FS_BAUSTUFE_ANGEBOTE_WAE_">[19]Import!$B$315:$E$315</definedName>
    <definedName name="FS_F_VW_01_35097_2_43249_28__JV_FS_REC_">[19]Import!$B$1135:$Q$1135</definedName>
    <definedName name="FS_F_VW_01_35097_2_43249_37__JV_FS_REC_">[19]Import!$B$1136:$Q$1136</definedName>
    <definedName name="FS_F_VW_01_35097_2_43249_46__JV_FS_REC_">[19]Import!$B$1137:$Q$1137</definedName>
    <definedName name="FS_F_VW_01_35097_2_43249_68__JV_FS_REC_">[19]Import!$B$1138:$Q$1138</definedName>
    <definedName name="FS_F_VW_01_35097_2_43249_EUR__JV_FS_PR_EX_RATES_DATUM_REC_">[19]Import!$B$810:$F$810</definedName>
    <definedName name="FS_F_VW_01_35097_2_43249_VW__JV_FS_BIDDERS_">[19]Import!$B$921:$L$921</definedName>
    <definedName name="FS_F_VW_01_35097_2_46__JV_FS_BEDARFE_">[19]Import!$B$128:$E$128</definedName>
    <definedName name="FS_F_VW_01_35097_2_46_13030__JV_FS_BEDARFE_PREISE_QUOTE_">[19]Import!$B$56:$L$56</definedName>
    <definedName name="FS_F_VW_01_35097_2_46_20328__JV_FS_BEDARFE_PREISE_QUOTE_">[19]Import!$B$57:$L$57</definedName>
    <definedName name="FS_F_VW_01_35097_2_46_29344__JV_FS_BEDARFE_PREISE_QUOTE_">[19]Import!$B$58:$L$58</definedName>
    <definedName name="FS_F_VW_01_35097_2_46_2979__JV_FS_BEDARFE_PREISE_QUOTE_">[19]Import!$B$55:$L$55</definedName>
    <definedName name="FS_F_VW_01_35097_2_46_43249__JV_FS_BEDARFE_PREISE_QUOTE_">[19]Import!$B$59:$L$59</definedName>
    <definedName name="FS_F_VW_01_35097_2_68__JV_FS_BEDARFE_">[19]Import!$B$129:$E$129</definedName>
    <definedName name="FS_F_VW_01_35097_2_68_13030__JV_FS_BEDARFE_PREISE_QUOTE_">[19]Import!$B$61:$L$61</definedName>
    <definedName name="FS_F_VW_01_35097_2_68_20328__JV_FS_BEDARFE_PREISE_QUOTE_">[19]Import!$B$62:$L$62</definedName>
    <definedName name="FS_F_VW_01_35097_2_68_29344__JV_FS_BEDARFE_PREISE_QUOTE_">[19]Import!$B$63:$L$63</definedName>
    <definedName name="FS_F_VW_01_35097_2_68_2979__JV_FS_BEDARFE_PREISE_QUOTE_">[19]Import!$B$60:$L$60</definedName>
    <definedName name="FS_F_VW_01_35097_2_68_43249__JV_FS_BEDARFE_PREISE_QUOTE_">[19]Import!$B$64:$L$64</definedName>
    <definedName name="FS_F_VW_01_35097_2_8319__JV_FS_RV_AVG_PROTODATA_">[19]Import!$B$482:$E$482</definedName>
    <definedName name="FS_F_VW_01_35097_2_8319_1__JV_FS_BAUSTUFE_ANGEBOTE_WAE_">[19]Import!$B$276:$E$276</definedName>
    <definedName name="FS_F_VW_01_35097_2_8319_2__JV_FS_BAUSTUFE_ANGEBOTE_WAE_">[19]Import!$B$277:$E$277</definedName>
    <definedName name="FS_F_VW_01_35097_2_8319_EUR__JV_FS_PR_EX_RATES_DATUM_REC_">[19]Import!$B$791:$F$791</definedName>
    <definedName name="FS_F_VW_01_35097_2_8319_VW__JV_FS_BIDDERS_">[19]Import!$B$918:$L$918</definedName>
    <definedName name="FS_F_VW_01_35097_2_EUR_11330__JV_FS_PR_EX_RATES_DATUM_COMP_">[19]Import!$B$666:$F$666</definedName>
    <definedName name="FS_F_VW_01_35097_2_EUR_11451__JV_FS_PR_EX_RATES_DATUM_COMP_">[19]Import!$B$667:$F$667</definedName>
    <definedName name="FS_F_VW_01_35097_2_EUR_13030__JV_FS_PR_EX_RATES_DATUM_COMP_">[19]Import!$B$689:$F$689</definedName>
    <definedName name="FS_F_VW_01_35097_2_EUR_1328__JV_FS_PR_EX_RATES_DATUM_COMP_">[19]Import!$B$669:$F$669</definedName>
    <definedName name="FS_F_VW_01_35097_2_EUR_1462__JV_FS_PR_EX_RATES_DATUM_COMP_">[19]Import!$B$670:$F$670</definedName>
    <definedName name="FS_F_VW_01_35097_2_EUR_15245__JV_FS_PR_EX_RATES_DATUM_COMP_">[19]Import!$B$678:$F$678</definedName>
    <definedName name="FS_F_VW_01_35097_2_EUR_159__JV_FS_PR_EX_RATES_DATUM_COMP_">[19]Import!$B$679:$F$679</definedName>
    <definedName name="FS_F_VW_01_35097_2_EUR_18244__JV_FS_PR_EX_RATES_DATUM_COMP_">[19]Import!$B$673:$F$673</definedName>
    <definedName name="FS_F_VW_01_35097_2_EUR_18245__JV_FS_PR_EX_RATES_DATUM_COMP_">[19]Import!$B$674:$F$674</definedName>
    <definedName name="FS_F_VW_01_35097_2_EUR_19964__JV_FS_PR_EX_RATES_DATUM_COMP_">[19]Import!$B$681:$F$681</definedName>
    <definedName name="FS_F_VW_01_35097_2_EUR_20328__JV_FS_PR_EX_RATES_DATUM_COMP_">[19]Import!$B$690:$F$690</definedName>
    <definedName name="FS_F_VW_01_35097_2_EUR_2261__JV_FS_PR_EX_RATES_DATUM_COMP_">[19]Import!$B$686:$F$686</definedName>
    <definedName name="FS_F_VW_01_35097_2_EUR_23586__JV_FS_PR_EX_RATES_DATUM_COMP_">[19]Import!$B$672:$F$672</definedName>
    <definedName name="FS_F_VW_01_35097_2_EUR_24968__JV_FS_PR_EX_RATES_DATUM_COMP_">[19]Import!$B$682:$F$682</definedName>
    <definedName name="FS_F_VW_01_35097_2_EUR_24969__JV_FS_PR_EX_RATES_DATUM_COMP_">[19]Import!$B$683:$F$683</definedName>
    <definedName name="FS_F_VW_01_35097_2_EUR_25756__JV_FS_PR_EX_RATES_DATUM_COMP_">[19]Import!$B$675:$F$675</definedName>
    <definedName name="FS_F_VW_01_35097_2_EUR_2609__JV_FS_PR_EX_RATES_DATUM_COMP_">[19]Import!$B$676:$F$676</definedName>
    <definedName name="FS_F_VW_01_35097_2_EUR_27724__JV_FS_PR_EX_RATES_DATUM_COMP_">[19]Import!$B$684:$F$684</definedName>
    <definedName name="FS_F_VW_01_35097_2_EUR_27909__JV_FS_PR_EX_RATES_DATUM_COMP_">[19]Import!$B$685:$F$685</definedName>
    <definedName name="FS_F_VW_01_35097_2_EUR_28671__JV_FS_PR_EX_RATES_DATUM_COMP_">[19]Import!$B$668:$F$668</definedName>
    <definedName name="FS_F_VW_01_35097_2_EUR_28746__JV_FS_PR_EX_RATES_DATUM_COMP_">[19]Import!$B$671:$F$671</definedName>
    <definedName name="FS_F_VW_01_35097_2_EUR_29344__JV_FS_PR_EX_RATES_DATUM_COMP_">[19]Import!$B$691:$F$691</definedName>
    <definedName name="FS_F_VW_01_35097_2_EUR_2979__JV_FS_PR_EX_RATES_DATUM_COMP_">[19]Import!$B$687:$F$687</definedName>
    <definedName name="FS_F_VW_01_35097_2_EUR_316__JV_FS_PR_EX_RATES_DATUM_COMP_">[19]Import!$B$677:$F$677</definedName>
    <definedName name="FS_F_VW_01_35097_2_EUR_3478__JV_FS_PR_EX_RATES_DATUM_COMP_">[19]Import!$B$680:$F$680</definedName>
    <definedName name="FS_F_VW_01_35097_2_EUR_38597__JV_FS_PR_EX_RATES_DATUM_COMP_">[19]Import!$B$693:$F$693</definedName>
    <definedName name="FS_F_VW_01_35097_2_EUR_43249__JV_FS_PR_EX_RATES_DATUM_COMP_">[19]Import!$B$692:$F$692</definedName>
    <definedName name="FS_F_VW_01_35097_2_EUR_8319__JV_FS_PR_EX_RATES_DATUM_COMP_">[19]Import!$B$688:$F$688</definedName>
    <definedName name="FS_F_VW_01_35097_3__FS_NEUTEILE_">[19]Import!$B$147:$D$147</definedName>
    <definedName name="FS_F_VW_01_35097_3__JV_FS_PRAESENTATIONEN_">[19]Import!$B$8:$AN$8</definedName>
    <definedName name="FS_F_VW_01_35097_3_1__V_FS_BAUSTUFE_VORGABEN_STK_">[19]Import!$B$437:$D$437</definedName>
    <definedName name="FS_F_VW_01_35097_3_11__JV_FS_BEDARFE_">[19]Import!$B$130:$E$130</definedName>
    <definedName name="FS_F_VW_01_35097_3_11_13030__JV_FS_BEDARFE_PREISE_QUOTE_">[19]Import!$B$66:$L$66</definedName>
    <definedName name="FS_F_VW_01_35097_3_11_20328__JV_FS_BEDARFE_PREISE_QUOTE_">[19]Import!$B$67:$L$67</definedName>
    <definedName name="FS_F_VW_01_35097_3_11_29344__JV_FS_BEDARFE_PREISE_QUOTE_">[19]Import!$B$68:$L$68</definedName>
    <definedName name="FS_F_VW_01_35097_3_11_2979__JV_FS_BEDARFE_PREISE_QUOTE_">[19]Import!$B$65:$L$65</definedName>
    <definedName name="FS_F_VW_01_35097_3_11_43249__JV_FS_BEDARFE_PREISE_QUOTE_">[19]Import!$B$69:$L$69</definedName>
    <definedName name="FS_F_VW_01_35097_3_11330__JV_FS_RV_AVG_PROTODATA_">[19]Import!$B$511:$E$511</definedName>
    <definedName name="FS_F_VW_01_35097_3_11330_1__JV_FS_BAUSTUFE_ANGEBOTE_WAE_">[19]Import!$B$334:$E$334</definedName>
    <definedName name="FS_F_VW_01_35097_3_11330_11__JV_FS_REC_">[19]Import!$B$1164:$Q$1164</definedName>
    <definedName name="FS_F_VW_01_35097_3_11330_2__JV_FS_BAUSTUFE_ANGEBOTE_WAE_">[19]Import!$B$335:$E$335</definedName>
    <definedName name="FS_F_VW_01_35097_3_11330_28__JV_FS_REC_">[19]Import!$B$1165:$Q$1165</definedName>
    <definedName name="FS_F_VW_01_35097_3_11330_37__JV_FS_REC_">[19]Import!$B$1166:$Q$1166</definedName>
    <definedName name="FS_F_VW_01_35097_3_11330_46__JV_FS_REC_">[19]Import!$B$1167:$Q$1167</definedName>
    <definedName name="FS_F_VW_01_35097_3_11330_68__JV_FS_REC_">[19]Import!$B$1168:$Q$1168</definedName>
    <definedName name="FS_F_VW_01_35097_3_11330_BR__JV_FS_BIDDERS_">[19]Import!$B$931:$L$931</definedName>
    <definedName name="FS_F_VW_01_35097_3_11330_EUR__JV_FS_PR_EX_RATES_DATUM_REC_">[19]Import!$B$820:$F$820</definedName>
    <definedName name="FS_F_VW_01_35097_3_11451__JV_FS_RV_AVG_PROTODATA_">[19]Import!$B$512:$E$512</definedName>
    <definedName name="FS_F_VW_01_35097_3_11451_1__JV_FS_BAUSTUFE_ANGEBOTE_WAE_">[19]Import!$B$336:$E$336</definedName>
    <definedName name="FS_F_VW_01_35097_3_11451_2__JV_FS_BAUSTUFE_ANGEBOTE_WAE_">[19]Import!$B$337:$E$337</definedName>
    <definedName name="FS_F_VW_01_35097_3_11451_BR__JV_FS_BIDDERS_">[19]Import!$B$938:$L$938</definedName>
    <definedName name="FS_F_VW_01_35097_3_11451_EUR__JV_FS_PR_EX_RATES_DATUM_REC_">[19]Import!$B$821:$F$821</definedName>
    <definedName name="FS_F_VW_01_35097_3_13030__JV_FS_ANGEBOTSUEBERSICHT_">[19]Import!$B$164:$D$164</definedName>
    <definedName name="FS_F_VW_01_35097_3_13030__JV_FS_AVG_PRICE_">[19]Import!$B$190:$F$190</definedName>
    <definedName name="FS_F_VW_01_35097_3_13030__JV_FS_BWERTSHEET_">[19]Import!$B$624:$AH$624</definedName>
    <definedName name="FS_F_VW_01_35097_3_13030__JV_FS_COMPARISON_">[19]Import!$B$574:$S$574</definedName>
    <definedName name="FS_F_VW_01_35097_3_13030__JV_FS_REC_LIEF_">[19]Import!$B$1305:$P$1305</definedName>
    <definedName name="FS_F_VW_01_35097_3_13030__JV_FS_RV_AVG_PROTODATA_">[19]Import!$B$513:$E$513</definedName>
    <definedName name="FS_F_VW_01_35097_3_13030__JV_FS_RV_LTERM_PNACHLASS_">[19]Import!$B$599:$X$599</definedName>
    <definedName name="FS_F_VW_01_35097_3_13030_1__JV_FS_BAUSTUFE_ANGEBOTE_WAE_">[19]Import!$B$338:$E$338</definedName>
    <definedName name="FS_F_VW_01_35097_3_13030_11__JV_FS_REC_">[19]Import!$B$1169:$Q$1169</definedName>
    <definedName name="FS_F_VW_01_35097_3_13030_2__JV_FS_BAUSTUFE_ANGEBOTE_WAE_">[19]Import!$B$339:$E$339</definedName>
    <definedName name="FS_F_VW_01_35097_3_13030_28__JV_FS_REC_">[19]Import!$B$1170:$Q$1170</definedName>
    <definedName name="FS_F_VW_01_35097_3_13030_37__JV_FS_REC_">[19]Import!$B$1171:$Q$1171</definedName>
    <definedName name="FS_F_VW_01_35097_3_13030_46__JV_FS_REC_">[19]Import!$B$1172:$Q$1172</definedName>
    <definedName name="FS_F_VW_01_35097_3_13030_68__JV_FS_REC_">[19]Import!$B$1173:$Q$1173</definedName>
    <definedName name="FS_F_VW_01_35097_3_13030_EUR__JV_FS_PR_EX_RATES_DATUM_REC_">[19]Import!$B$822:$F$822</definedName>
    <definedName name="FS_F_VW_01_35097_3_13030_VW__JV_FS_BIDDERS_">[19]Import!$B$929:$L$929</definedName>
    <definedName name="FS_F_VW_01_35097_3_1328__JV_FS_RV_AVG_PROTODATA_">[19]Import!$B$504:$E$504</definedName>
    <definedName name="FS_F_VW_01_35097_3_1328_1__JV_FS_BAUSTUFE_ANGEBOTE_WAE_">[19]Import!$B$320:$E$320</definedName>
    <definedName name="FS_F_VW_01_35097_3_1328_2__JV_FS_BAUSTUFE_ANGEBOTE_WAE_">[19]Import!$B$321:$E$321</definedName>
    <definedName name="FS_F_VW_01_35097_3_1328_BX__JV_FS_BIDDERS_">[19]Import!$B$941:$L$941</definedName>
    <definedName name="FS_F_VW_01_35097_3_1328_EUR__JV_FS_PR_EX_RATES_DATUM_REC_">[19]Import!$B$813:$F$813</definedName>
    <definedName name="FS_F_VW_01_35097_3_1462__JV_FS_RV_AVG_PROTODATA_">[19]Import!$B$505:$E$505</definedName>
    <definedName name="FS_F_VW_01_35097_3_1462_1__JV_FS_BAUSTUFE_ANGEBOTE_WAE_">[19]Import!$B$322:$E$322</definedName>
    <definedName name="FS_F_VW_01_35097_3_1462_11__JV_FS_REC_">[19]Import!$B$1144:$Q$1144</definedName>
    <definedName name="FS_F_VW_01_35097_3_1462_2__JV_FS_BAUSTUFE_ANGEBOTE_WAE_">[19]Import!$B$323:$E$323</definedName>
    <definedName name="FS_F_VW_01_35097_3_1462_28__JV_FS_REC_">[19]Import!$B$1145:$Q$1145</definedName>
    <definedName name="FS_F_VW_01_35097_3_1462_37__JV_FS_REC_">[19]Import!$B$1146:$Q$1146</definedName>
    <definedName name="FS_F_VW_01_35097_3_1462_46__JV_FS_REC_">[19]Import!$B$1147:$Q$1147</definedName>
    <definedName name="FS_F_VW_01_35097_3_1462_68__JV_FS_REC_">[19]Import!$B$1148:$Q$1148</definedName>
    <definedName name="FS_F_VW_01_35097_3_1462_BX__JV_FS_BIDDERS_">[19]Import!$B$937:$L$937</definedName>
    <definedName name="FS_F_VW_01_35097_3_1462_EUR__JV_FS_PR_EX_RATES_DATUM_REC_">[19]Import!$B$814:$F$814</definedName>
    <definedName name="FS_F_VW_01_35097_3_15245__JV_FS_RV_AVG_PROTODATA_">[19]Import!$B$514:$E$514</definedName>
    <definedName name="FS_F_VW_01_35097_3_15245_1__JV_FS_BAUSTUFE_ANGEBOTE_WAE_">[19]Import!$B$340:$E$340</definedName>
    <definedName name="FS_F_VW_01_35097_3_15245_2__JV_FS_BAUSTUFE_ANGEBOTE_WAE_">[19]Import!$B$341:$E$341</definedName>
    <definedName name="FS_F_VW_01_35097_3_15245_EUR__JV_FS_PR_EX_RATES_DATUM_REC_">[19]Import!$B$823:$F$823</definedName>
    <definedName name="FS_F_VW_01_35097_3_15245_SK__JV_FS_BIDDERS_">[19]Import!$B$933:$L$933</definedName>
    <definedName name="FS_F_VW_01_35097_3_159__JV_FS_RV_AVG_PROTODATA_">[19]Import!$B$502:$E$502</definedName>
    <definedName name="FS_F_VW_01_35097_3_159_1__JV_FS_BAUSTUFE_ANGEBOTE_WAE_">[19]Import!$B$316:$E$316</definedName>
    <definedName name="FS_F_VW_01_35097_3_159_11__JV_FS_REC_">[19]Import!$B$1139:$Q$1139</definedName>
    <definedName name="FS_F_VW_01_35097_3_159_2__JV_FS_BAUSTUFE_ANGEBOTE_WAE_">[19]Import!$B$317:$E$317</definedName>
    <definedName name="FS_F_VW_01_35097_3_159_28__JV_FS_REC_">[19]Import!$B$1140:$Q$1140</definedName>
    <definedName name="FS_F_VW_01_35097_3_159_37__JV_FS_REC_">[19]Import!$B$1141:$Q$1141</definedName>
    <definedName name="FS_F_VW_01_35097_3_159_46__JV_FS_REC_">[19]Import!$B$1142:$Q$1142</definedName>
    <definedName name="FS_F_VW_01_35097_3_159_68__JV_FS_REC_">[19]Import!$B$1143:$Q$1143</definedName>
    <definedName name="FS_F_VW_01_35097_3_159_EUR__JV_FS_PR_EX_RATES_DATUM_REC_">[19]Import!$B$811:$F$811</definedName>
    <definedName name="FS_F_VW_01_35097_3_159_ST__JV_FS_BIDDERS_">[19]Import!$B$947:$L$947</definedName>
    <definedName name="FS_F_VW_01_35097_3_18244__JV_FS_RV_AVG_PROTODATA_">[19]Import!$B$515:$E$515</definedName>
    <definedName name="FS_F_VW_01_35097_3_18244_1__JV_FS_BAUSTUFE_ANGEBOTE_WAE_">[19]Import!$B$342:$E$342</definedName>
    <definedName name="FS_F_VW_01_35097_3_18244_2__JV_FS_BAUSTUFE_ANGEBOTE_WAE_">[19]Import!$B$343:$E$343</definedName>
    <definedName name="FS_F_VW_01_35097_3_18244_EUR__JV_FS_PR_EX_RATES_DATUM_REC_">[19]Import!$B$824:$F$824</definedName>
    <definedName name="FS_F_VW_01_35097_3_18244_MX__JV_FS_BIDDERS_">[19]Import!$B$940:$L$940</definedName>
    <definedName name="FS_F_VW_01_35097_3_18245__JV_FS_RV_AVG_PROTODATA_">[19]Import!$B$516:$E$516</definedName>
    <definedName name="FS_F_VW_01_35097_3_18245_1__JV_FS_BAUSTUFE_ANGEBOTE_WAE_">[19]Import!$B$344:$E$344</definedName>
    <definedName name="FS_F_VW_01_35097_3_18245_2__JV_FS_BAUSTUFE_ANGEBOTE_WAE_">[19]Import!$B$345:$E$345</definedName>
    <definedName name="FS_F_VW_01_35097_3_18245_EUR__JV_FS_PR_EX_RATES_DATUM_REC_">[19]Import!$B$825:$F$825</definedName>
    <definedName name="FS_F_VW_01_35097_3_18245_MX__JV_FS_BIDDERS_">[19]Import!$B$943:$L$943</definedName>
    <definedName name="FS_F_VW_01_35097_3_19964__JV_FS_RV_AVG_PROTODATA_">[19]Import!$B$517:$E$517</definedName>
    <definedName name="FS_F_VW_01_35097_3_19964_1__JV_FS_BAUSTUFE_ANGEBOTE_WAE_">[19]Import!$B$346:$E$346</definedName>
    <definedName name="FS_F_VW_01_35097_3_19964_11__JV_FS_REC_">[19]Import!$B$1174:$Q$1174</definedName>
    <definedName name="FS_F_VW_01_35097_3_19964_2__JV_FS_BAUSTUFE_ANGEBOTE_WAE_">[19]Import!$B$347:$E$347</definedName>
    <definedName name="FS_F_VW_01_35097_3_19964_28__JV_FS_REC_">[19]Import!$B$1175:$Q$1175</definedName>
    <definedName name="FS_F_VW_01_35097_3_19964_37__JV_FS_REC_">[19]Import!$B$1176:$Q$1176</definedName>
    <definedName name="FS_F_VW_01_35097_3_19964_46__JV_FS_REC_">[19]Import!$B$1177:$Q$1177</definedName>
    <definedName name="FS_F_VW_01_35097_3_19964_68__JV_FS_REC_">[19]Import!$B$1178:$Q$1178</definedName>
    <definedName name="FS_F_VW_01_35097_3_19964_EUR__JV_FS_PR_EX_RATES_DATUM_REC_">[19]Import!$B$826:$F$826</definedName>
    <definedName name="FS_F_VW_01_35097_3_19964_TR__JV_FS_BIDDERS_">[19]Import!$B$950:$L$950</definedName>
    <definedName name="FS_F_VW_01_35097_3_2__V_FS_BAUSTUFE_VORGABEN_STK_">[19]Import!$B$438:$D$438</definedName>
    <definedName name="FS_F_VW_01_35097_3_20328__JV_FS_ANGEBOTSUEBERSICHT_">[19]Import!$B$165:$D$165</definedName>
    <definedName name="FS_F_VW_01_35097_3_20328__JV_FS_AVG_PRICE_">[19]Import!$B$191:$F$191</definedName>
    <definedName name="FS_F_VW_01_35097_3_20328__JV_FS_BWERTSHEET_">[19]Import!$B$625:$AH$625</definedName>
    <definedName name="FS_F_VW_01_35097_3_20328__JV_FS_COMPARISON_">[19]Import!$B$575:$S$575</definedName>
    <definedName name="FS_F_VW_01_35097_3_20328__JV_FS_REC_LIEF_">[19]Import!$B$1306:$P$1306</definedName>
    <definedName name="FS_F_VW_01_35097_3_20328__JV_FS_RV_AVG_PROTODATA_">[19]Import!$B$518:$E$518</definedName>
    <definedName name="FS_F_VW_01_35097_3_20328__JV_FS_RV_LTERM_PNACHLASS_">[19]Import!$B$600:$X$600</definedName>
    <definedName name="FS_F_VW_01_35097_3_20328_1__JV_FS_BAUSTUFE_ANGEBOTE_WAE_">[19]Import!$B$348:$E$348</definedName>
    <definedName name="FS_F_VW_01_35097_3_20328_11__JV_FS_REC_">[19]Import!$B$1179:$Q$1179</definedName>
    <definedName name="FS_F_VW_01_35097_3_20328_2__JV_FS_BAUSTUFE_ANGEBOTE_WAE_">[19]Import!$B$349:$E$349</definedName>
    <definedName name="FS_F_VW_01_35097_3_20328_28__JV_FS_REC_">[19]Import!$B$1180:$Q$1180</definedName>
    <definedName name="FS_F_VW_01_35097_3_20328_37__JV_FS_REC_">[19]Import!$B$1181:$Q$1181</definedName>
    <definedName name="FS_F_VW_01_35097_3_20328_46__JV_FS_REC_">[19]Import!$B$1182:$Q$1182</definedName>
    <definedName name="FS_F_VW_01_35097_3_20328_68__JV_FS_REC_">[19]Import!$B$1183:$Q$1183</definedName>
    <definedName name="FS_F_VW_01_35097_3_20328_EUR__JV_FS_PR_EX_RATES_DATUM_REC_">[19]Import!$B$827:$F$827</definedName>
    <definedName name="FS_F_VW_01_35097_3_20328_VW__JV_FS_BIDDERS_">[19]Import!$B$934:$L$934</definedName>
    <definedName name="FS_F_VW_01_35097_3_2261__JV_FS_RV_AVG_PROTODATA_">[19]Import!$B$506:$E$506</definedName>
    <definedName name="FS_F_VW_01_35097_3_2261_1__JV_FS_BAUSTUFE_ANGEBOTE_WAE_">[19]Import!$B$324:$E$324</definedName>
    <definedName name="FS_F_VW_01_35097_3_2261_11__JV_FS_REC_">[19]Import!$B$1149:$Q$1149</definedName>
    <definedName name="FS_F_VW_01_35097_3_2261_2__JV_FS_BAUSTUFE_ANGEBOTE_WAE_">[19]Import!$B$325:$E$325</definedName>
    <definedName name="FS_F_VW_01_35097_3_2261_28__JV_FS_REC_">[19]Import!$B$1150:$Q$1150</definedName>
    <definedName name="FS_F_VW_01_35097_3_2261_37__JV_FS_REC_">[19]Import!$B$1151:$Q$1151</definedName>
    <definedName name="FS_F_VW_01_35097_3_2261_46__JV_FS_REC_">[19]Import!$B$1152:$Q$1152</definedName>
    <definedName name="FS_F_VW_01_35097_3_2261_68__JV_FS_REC_">[19]Import!$B$1153:$Q$1153</definedName>
    <definedName name="FS_F_VW_01_35097_3_2261_EUR__JV_FS_PR_EX_RATES_DATUM_REC_">[19]Import!$B$815:$F$815</definedName>
    <definedName name="FS_F_VW_01_35097_3_2261_VW__JV_FS_BIDDERS_">[19]Import!$B$939:$L$939</definedName>
    <definedName name="FS_F_VW_01_35097_3_23586__JV_FS_RV_AVG_PROTODATA_">[19]Import!$B$519:$E$519</definedName>
    <definedName name="FS_F_VW_01_35097_3_23586_1__JV_FS_BAUSTUFE_ANGEBOTE_WAE_">[19]Import!$B$350:$E$350</definedName>
    <definedName name="FS_F_VW_01_35097_3_23586_11__JV_FS_REC_">[19]Import!$B$1184:$Q$1184</definedName>
    <definedName name="FS_F_VW_01_35097_3_23586_2__JV_FS_BAUSTUFE_ANGEBOTE_WAE_">[19]Import!$B$351:$E$351</definedName>
    <definedName name="FS_F_VW_01_35097_3_23586_28__JV_FS_REC_">[19]Import!$B$1185:$Q$1185</definedName>
    <definedName name="FS_F_VW_01_35097_3_23586_37__JV_FS_REC_">[19]Import!$B$1186:$Q$1186</definedName>
    <definedName name="FS_F_VW_01_35097_3_23586_46__JV_FS_REC_">[19]Import!$B$1187:$Q$1187</definedName>
    <definedName name="FS_F_VW_01_35097_3_23586_68__JV_FS_REC_">[19]Import!$B$1188:$Q$1188</definedName>
    <definedName name="FS_F_VW_01_35097_3_23586_EUR__JV_FS_PR_EX_RATES_DATUM_REC_">[19]Import!$B$828:$F$828</definedName>
    <definedName name="FS_F_VW_01_35097_3_23586_HA__JV_FS_BIDDERS_">[19]Import!$B$955:$L$955</definedName>
    <definedName name="FS_F_VW_01_35097_3_24968__JV_FS_RV_AVG_PROTODATA_">[19]Import!$B$520:$E$520</definedName>
    <definedName name="FS_F_VW_01_35097_3_24968_1__JV_FS_BAUSTUFE_ANGEBOTE_WAE_">[19]Import!$B$352:$E$352</definedName>
    <definedName name="FS_F_VW_01_35097_3_24968_2__JV_FS_BAUSTUFE_ANGEBOTE_WAE_">[19]Import!$B$353:$E$353</definedName>
    <definedName name="FS_F_VW_01_35097_3_24968_EUR__JV_FS_PR_EX_RATES_DATUM_REC_">[19]Import!$B$829:$F$829</definedName>
    <definedName name="FS_F_VW_01_35097_3_24968_US__JV_FS_BIDDERS_">[19]Import!$B$930:$L$930</definedName>
    <definedName name="FS_F_VW_01_35097_3_24969__JV_FS_RV_AVG_PROTODATA_">[19]Import!$B$521:$E$521</definedName>
    <definedName name="FS_F_VW_01_35097_3_24969_1__JV_FS_BAUSTUFE_ANGEBOTE_WAE_">[19]Import!$B$354:$E$354</definedName>
    <definedName name="FS_F_VW_01_35097_3_24969_11__JV_FS_REC_">[19]Import!$B$1189:$Q$1189</definedName>
    <definedName name="FS_F_VW_01_35097_3_24969_2__JV_FS_BAUSTUFE_ANGEBOTE_WAE_">[19]Import!$B$355:$E$355</definedName>
    <definedName name="FS_F_VW_01_35097_3_24969_28__JV_FS_REC_">[19]Import!$B$1190:$Q$1190</definedName>
    <definedName name="FS_F_VW_01_35097_3_24969_37__JV_FS_REC_">[19]Import!$B$1191:$Q$1191</definedName>
    <definedName name="FS_F_VW_01_35097_3_24969_46__JV_FS_REC_">[19]Import!$B$1192:$Q$1192</definedName>
    <definedName name="FS_F_VW_01_35097_3_24969_68__JV_FS_REC_">[19]Import!$B$1193:$Q$1193</definedName>
    <definedName name="FS_F_VW_01_35097_3_24969_EUR__JV_FS_PR_EX_RATES_DATUM_REC_">[19]Import!$B$830:$F$830</definedName>
    <definedName name="FS_F_VW_01_35097_3_24969_US__JV_FS_BIDDERS_">[19]Import!$B$951:$L$951</definedName>
    <definedName name="FS_F_VW_01_35097_3_25756__JV_FS_RV_AVG_PROTODATA_">[19]Import!$B$522:$E$522</definedName>
    <definedName name="FS_F_VW_01_35097_3_25756_1__JV_FS_BAUSTUFE_ANGEBOTE_WAE_">[19]Import!$B$356:$E$356</definedName>
    <definedName name="FS_F_VW_01_35097_3_25756_2__JV_FS_BAUSTUFE_ANGEBOTE_WAE_">[19]Import!$B$357:$E$357</definedName>
    <definedName name="FS_F_VW_01_35097_3_25756_EUR__JV_FS_PR_EX_RATES_DATUM_REC_">[19]Import!$B$831:$F$831</definedName>
    <definedName name="FS_F_VW_01_35097_3_25756_MX__JV_FS_BIDDERS_">[19]Import!$B$936:$L$936</definedName>
    <definedName name="FS_F_VW_01_35097_3_2609__JV_FS_RV_AVG_PROTODATA_">[19]Import!$B$507:$E$507</definedName>
    <definedName name="FS_F_VW_01_35097_3_2609_1__JV_FS_BAUSTUFE_ANGEBOTE_WAE_">[19]Import!$B$326:$E$326</definedName>
    <definedName name="FS_F_VW_01_35097_3_2609_11__JV_FS_REC_">[19]Import!$B$1154:$Q$1154</definedName>
    <definedName name="FS_F_VW_01_35097_3_2609_2__JV_FS_BAUSTUFE_ANGEBOTE_WAE_">[19]Import!$B$327:$E$327</definedName>
    <definedName name="FS_F_VW_01_35097_3_2609_28__JV_FS_REC_">[19]Import!$B$1155:$Q$1155</definedName>
    <definedName name="FS_F_VW_01_35097_3_2609_37__JV_FS_REC_">[19]Import!$B$1156:$Q$1156</definedName>
    <definedName name="FS_F_VW_01_35097_3_2609_46__JV_FS_REC_">[19]Import!$B$1157:$Q$1157</definedName>
    <definedName name="FS_F_VW_01_35097_3_2609_68__JV_FS_REC_">[19]Import!$B$1158:$Q$1158</definedName>
    <definedName name="FS_F_VW_01_35097_3_2609_EUR__JV_FS_PR_EX_RATES_DATUM_REC_">[19]Import!$B$816:$F$816</definedName>
    <definedName name="FS_F_VW_01_35097_3_2609_RR__JV_FS_BIDDERS_">[19]Import!$B$944:$L$944</definedName>
    <definedName name="FS_F_VW_01_35097_3_27724__JV_FS_RV_AVG_PROTODATA_">[19]Import!$B$523:$E$523</definedName>
    <definedName name="FS_F_VW_01_35097_3_27724_1__JV_FS_BAUSTUFE_ANGEBOTE_WAE_">[19]Import!$B$358:$E$358</definedName>
    <definedName name="FS_F_VW_01_35097_3_27724_2__JV_FS_BAUSTUFE_ANGEBOTE_WAE_">[19]Import!$B$359:$E$359</definedName>
    <definedName name="FS_F_VW_01_35097_3_27724_EUR__JV_FS_PR_EX_RATES_DATUM_REC_">[19]Import!$B$832:$F$832</definedName>
    <definedName name="FS_F_VW_01_35097_3_27724_US__JV_FS_BIDDERS_">[19]Import!$B$948:$L$948</definedName>
    <definedName name="FS_F_VW_01_35097_3_27909__JV_FS_RV_AVG_PROTODATA_">[19]Import!$B$524:$E$524</definedName>
    <definedName name="FS_F_VW_01_35097_3_27909_1__JV_FS_BAUSTUFE_ANGEBOTE_WAE_">[19]Import!$B$360:$E$360</definedName>
    <definedName name="FS_F_VW_01_35097_3_27909_11__JV_FS_REC_">[19]Import!$B$1194:$Q$1194</definedName>
    <definedName name="FS_F_VW_01_35097_3_27909_2__JV_FS_BAUSTUFE_ANGEBOTE_WAE_">[19]Import!$B$361:$E$361</definedName>
    <definedName name="FS_F_VW_01_35097_3_27909_28__JV_FS_REC_">[19]Import!$B$1195:$Q$1195</definedName>
    <definedName name="FS_F_VW_01_35097_3_27909_37__JV_FS_REC_">[19]Import!$B$1196:$Q$1196</definedName>
    <definedName name="FS_F_VW_01_35097_3_27909_46__JV_FS_REC_">[19]Import!$B$1197:$Q$1197</definedName>
    <definedName name="FS_F_VW_01_35097_3_27909_68__JV_FS_REC_">[19]Import!$B$1198:$Q$1198</definedName>
    <definedName name="FS_F_VW_01_35097_3_27909_EUR__JV_FS_PR_EX_RATES_DATUM_REC_">[19]Import!$B$833:$F$833</definedName>
    <definedName name="FS_F_VW_01_35097_3_27909_US__JV_FS_BIDDERS_">[19]Import!$B$953:$L$953</definedName>
    <definedName name="FS_F_VW_01_35097_3_28__JV_FS_BEDARFE_">[19]Import!$B$131:$E$131</definedName>
    <definedName name="FS_F_VW_01_35097_3_28_13030__JV_FS_BEDARFE_PREISE_QUOTE_">[19]Import!$B$71:$L$71</definedName>
    <definedName name="FS_F_VW_01_35097_3_28_20328__JV_FS_BEDARFE_PREISE_QUOTE_">[19]Import!$B$72:$L$72</definedName>
    <definedName name="FS_F_VW_01_35097_3_28_29344__JV_FS_BEDARFE_PREISE_QUOTE_">[19]Import!$B$73:$L$73</definedName>
    <definedName name="FS_F_VW_01_35097_3_28_2979__JV_FS_BEDARFE_PREISE_QUOTE_">[19]Import!$B$70:$L$70</definedName>
    <definedName name="FS_F_VW_01_35097_3_28_43249__JV_FS_BEDARFE_PREISE_QUOTE_">[19]Import!$B$74:$L$74</definedName>
    <definedName name="FS_F_VW_01_35097_3_28671__JV_FS_RV_AVG_PROTODATA_">[19]Import!$B$525:$E$525</definedName>
    <definedName name="FS_F_VW_01_35097_3_28671_1__JV_FS_BAUSTUFE_ANGEBOTE_WAE_">[19]Import!$B$362:$E$362</definedName>
    <definedName name="FS_F_VW_01_35097_3_28671_11__JV_FS_REC_">[19]Import!$B$1199:$Q$1199</definedName>
    <definedName name="FS_F_VW_01_35097_3_28671_2__JV_FS_BAUSTUFE_ANGEBOTE_WAE_">[19]Import!$B$363:$E$363</definedName>
    <definedName name="FS_F_VW_01_35097_3_28671_28__JV_FS_REC_">[19]Import!$B$1200:$Q$1200</definedName>
    <definedName name="FS_F_VW_01_35097_3_28671_37__JV_FS_REC_">[19]Import!$B$1201:$Q$1201</definedName>
    <definedName name="FS_F_VW_01_35097_3_28671_46__JV_FS_REC_">[19]Import!$B$1202:$Q$1202</definedName>
    <definedName name="FS_F_VW_01_35097_3_28671_68__JV_FS_REC_">[19]Import!$B$1203:$Q$1203</definedName>
    <definedName name="FS_F_VW_01_35097_3_28671_BR__JV_FS_BIDDERS_">[19]Import!$B$952:$L$952</definedName>
    <definedName name="FS_F_VW_01_35097_3_28671_EUR__JV_FS_PR_EX_RATES_DATUM_REC_">[19]Import!$B$834:$F$834</definedName>
    <definedName name="FS_F_VW_01_35097_3_28746__JV_FS_RV_AVG_PROTODATA_">[19]Import!$B$526:$E$526</definedName>
    <definedName name="FS_F_VW_01_35097_3_28746_1__JV_FS_BAUSTUFE_ANGEBOTE_WAE_">[19]Import!$B$364:$E$364</definedName>
    <definedName name="FS_F_VW_01_35097_3_28746_2__JV_FS_BAUSTUFE_ANGEBOTE_WAE_">[19]Import!$B$365:$E$365</definedName>
    <definedName name="FS_F_VW_01_35097_3_28746_BX__JV_FS_BIDDERS_">[19]Import!$B$954:$L$954</definedName>
    <definedName name="FS_F_VW_01_35097_3_28746_EUR__JV_FS_PR_EX_RATES_DATUM_REC_">[19]Import!$B$835:$F$835</definedName>
    <definedName name="FS_F_VW_01_35097_3_29344__JV_FS_ANGEBOTSUEBERSICHT_">[19]Import!$B$166:$D$166</definedName>
    <definedName name="FS_F_VW_01_35097_3_29344__JV_FS_AVG_PRICE_">[19]Import!$B$192:$F$192</definedName>
    <definedName name="FS_F_VW_01_35097_3_29344__JV_FS_BWERTSHEET_">[19]Import!$B$626:$AH$626</definedName>
    <definedName name="FS_F_VW_01_35097_3_29344__JV_FS_COMPARISON_">[19]Import!$B$576:$S$576</definedName>
    <definedName name="FS_F_VW_01_35097_3_29344__JV_FS_REC_LIEF_">[19]Import!$B$1307:$P$1307</definedName>
    <definedName name="FS_F_VW_01_35097_3_29344__JV_FS_RV_AVG_PROTODATA_">[19]Import!$B$527:$E$527</definedName>
    <definedName name="FS_F_VW_01_35097_3_29344__JV_FS_RV_LTERM_PNACHLASS_">[19]Import!$B$601:$X$601</definedName>
    <definedName name="FS_F_VW_01_35097_3_29344_1__JV_FS_BAUSTUFE_ANGEBOTE_WAE_">[19]Import!$B$366:$E$366</definedName>
    <definedName name="FS_F_VW_01_35097_3_29344_11__JV_FS_REC_">[19]Import!$B$1204:$Q$1204</definedName>
    <definedName name="FS_F_VW_01_35097_3_29344_2__JV_FS_BAUSTUFE_ANGEBOTE_WAE_">[19]Import!$B$367:$E$367</definedName>
    <definedName name="FS_F_VW_01_35097_3_29344_28__JV_FS_REC_">[19]Import!$B$1205:$Q$1205</definedName>
    <definedName name="FS_F_VW_01_35097_3_29344_37__JV_FS_REC_">[19]Import!$B$1206:$Q$1206</definedName>
    <definedName name="FS_F_VW_01_35097_3_29344_46__JV_FS_REC_">[19]Import!$B$1207:$Q$1207</definedName>
    <definedName name="FS_F_VW_01_35097_3_29344_68__JV_FS_REC_">[19]Import!$B$1208:$Q$1208</definedName>
    <definedName name="FS_F_VW_01_35097_3_29344_EUR__JV_FS_PR_EX_RATES_DATUM_REC_">[19]Import!$B$836:$F$836</definedName>
    <definedName name="FS_F_VW_01_35097_3_29344_VW__JV_FS_BIDDERS_">[19]Import!$B$942:$L$942</definedName>
    <definedName name="FS_F_VW_01_35097_3_2979__JV_FS_ANGEBOTSUEBERSICHT_">[19]Import!$B$167:$D$167</definedName>
    <definedName name="FS_F_VW_01_35097_3_2979__JV_FS_AVG_PRICE_">[19]Import!$B$189:$F$189</definedName>
    <definedName name="FS_F_VW_01_35097_3_2979__JV_FS_BWERTSHEET_">[19]Import!$B$623:$AH$623</definedName>
    <definedName name="FS_F_VW_01_35097_3_2979__JV_FS_COMPARISON_">[19]Import!$B$573:$S$573</definedName>
    <definedName name="FS_F_VW_01_35097_3_2979__JV_FS_REC_LIEF_">[19]Import!$B$1304:$P$1304</definedName>
    <definedName name="FS_F_VW_01_35097_3_2979__JV_FS_RV_AVG_PROTODATA_">[19]Import!$B$508:$E$508</definedName>
    <definedName name="FS_F_VW_01_35097_3_2979__JV_FS_RV_LTERM_PNACHLASS_">[19]Import!$B$598:$X$598</definedName>
    <definedName name="FS_F_VW_01_35097_3_2979_1__JV_FS_BAUSTUFE_ANGEBOTE_WAE_">[19]Import!$B$328:$E$328</definedName>
    <definedName name="FS_F_VW_01_35097_3_2979_11__JV_FS_REC_">[19]Import!$B$1159:$Q$1159</definedName>
    <definedName name="FS_F_VW_01_35097_3_2979_2__JV_FS_BAUSTUFE_ANGEBOTE_WAE_">[19]Import!$B$329:$E$329</definedName>
    <definedName name="FS_F_VW_01_35097_3_2979_28__JV_FS_REC_">[19]Import!$B$1160:$Q$1160</definedName>
    <definedName name="FS_F_VW_01_35097_3_2979_37__JV_FS_REC_">[19]Import!$B$1161:$Q$1161</definedName>
    <definedName name="FS_F_VW_01_35097_3_2979_46__JV_FS_REC_">[19]Import!$B$1162:$Q$1162</definedName>
    <definedName name="FS_F_VW_01_35097_3_2979_68__JV_FS_REC_">[19]Import!$B$1163:$Q$1163</definedName>
    <definedName name="FS_F_VW_01_35097_3_2979_EUR__JV_FS_PR_EX_RATES_DATUM_REC_">[19]Import!$B$817:$F$817</definedName>
    <definedName name="FS_F_VW_01_35097_3_2979_VW__JV_FS_BIDDERS_">[19]Import!$B$945:$L$945</definedName>
    <definedName name="FS_F_VW_01_35097_3_316__JV_FS_RV_AVG_PROTODATA_">[19]Import!$B$503:$E$503</definedName>
    <definedName name="FS_F_VW_01_35097_3_316_1__JV_FS_BAUSTUFE_ANGEBOTE_WAE_">[19]Import!$B$318:$E$318</definedName>
    <definedName name="FS_F_VW_01_35097_3_316_2__JV_FS_BAUSTUFE_ANGEBOTE_WAE_">[19]Import!$B$319:$E$319</definedName>
    <definedName name="FS_F_VW_01_35097_3_316_EUR__JV_FS_PR_EX_RATES_DATUM_REC_">[19]Import!$B$812:$F$812</definedName>
    <definedName name="FS_F_VW_01_35097_3_316_SK__JV_FS_BIDDERS_">[19]Import!$B$928:$L$928</definedName>
    <definedName name="FS_F_VW_01_35097_3_3478__JV_FS_RV_AVG_PROTODATA_">[19]Import!$B$509:$E$509</definedName>
    <definedName name="FS_F_VW_01_35097_3_3478_1__JV_FS_BAUSTUFE_ANGEBOTE_WAE_">[19]Import!$B$330:$E$330</definedName>
    <definedName name="FS_F_VW_01_35097_3_3478_2__JV_FS_BAUSTUFE_ANGEBOTE_WAE_">[19]Import!$B$331:$E$331</definedName>
    <definedName name="FS_F_VW_01_35097_3_3478_EUR__JV_FS_PR_EX_RATES_DATUM_REC_">[19]Import!$B$818:$F$818</definedName>
    <definedName name="FS_F_VW_01_35097_3_3478_ST__JV_FS_BIDDERS_">[19]Import!$B$935:$L$935</definedName>
    <definedName name="FS_F_VW_01_35097_3_37__JV_FS_BEDARFE_">[19]Import!$B$132:$E$132</definedName>
    <definedName name="FS_F_VW_01_35097_3_37_13030__JV_FS_BEDARFE_PREISE_QUOTE_">[19]Import!$B$76:$L$76</definedName>
    <definedName name="FS_F_VW_01_35097_3_37_20328__JV_FS_BEDARFE_PREISE_QUOTE_">[19]Import!$B$77:$L$77</definedName>
    <definedName name="FS_F_VW_01_35097_3_37_29344__JV_FS_BEDARFE_PREISE_QUOTE_">[19]Import!$B$78:$L$78</definedName>
    <definedName name="FS_F_VW_01_35097_3_37_2979__JV_FS_BEDARFE_PREISE_QUOTE_">[19]Import!$B$75:$L$75</definedName>
    <definedName name="FS_F_VW_01_35097_3_37_43249__JV_FS_BEDARFE_PREISE_QUOTE_">[19]Import!$B$79:$L$79</definedName>
    <definedName name="FS_F_VW_01_35097_3_38597__JV_FS_RV_AVG_PROTODATA_">[19]Import!$B$528:$E$528</definedName>
    <definedName name="FS_F_VW_01_35097_3_38597_1__JV_FS_BAUSTUFE_ANGEBOTE_WAE_">[19]Import!$B$368:$E$368</definedName>
    <definedName name="FS_F_VW_01_35097_3_38597_2__JV_FS_BAUSTUFE_ANGEBOTE_WAE_">[19]Import!$B$369:$E$369</definedName>
    <definedName name="FS_F_VW_01_35097_3_38597_EUR__JV_FS_PR_EX_RATES_DATUM_REC_">[19]Import!$B$837:$F$837</definedName>
    <definedName name="FS_F_VW_01_35097_3_38597_ZA__JV_FS_BIDDERS_">[19]Import!$B$932:$L$932</definedName>
    <definedName name="FS_F_VW_01_35097_3_43249__JV_FS_ANGEBOTSUEBERSICHT_">[19]Import!$B$168:$D$168</definedName>
    <definedName name="FS_F_VW_01_35097_3_43249__JV_FS_AVG_PRICE_">[19]Import!$B$193:$F$193</definedName>
    <definedName name="FS_F_VW_01_35097_3_43249__JV_FS_BWERTSHEET_">[19]Import!$B$627:$AH$627</definedName>
    <definedName name="FS_F_VW_01_35097_3_43249__JV_FS_COMPARISON_">[19]Import!$B$577:$S$577</definedName>
    <definedName name="FS_F_VW_01_35097_3_43249__JV_FS_REC_LIEF_">[19]Import!$B$1308:$P$1308</definedName>
    <definedName name="FS_F_VW_01_35097_3_43249__JV_FS_RV_AVG_PROTODATA_">[19]Import!$B$529:$E$529</definedName>
    <definedName name="FS_F_VW_01_35097_3_43249__JV_FS_RV_LTERM_PNACHLASS_">[19]Import!$B$602:$X$602</definedName>
    <definedName name="FS_F_VW_01_35097_3_43249_1__JV_FS_BAUSTUFE_ANGEBOTE_WAE_">[19]Import!$B$370:$E$370</definedName>
    <definedName name="FS_F_VW_01_35097_3_43249_11__JV_FS_REC_">[19]Import!$B$1209:$Q$1209</definedName>
    <definedName name="FS_F_VW_01_35097_3_43249_2__JV_FS_BAUSTUFE_ANGEBOTE_WAE_">[19]Import!$B$371:$E$371</definedName>
    <definedName name="FS_F_VW_01_35097_3_43249_28__JV_FS_REC_">[19]Import!$B$1210:$Q$1210</definedName>
    <definedName name="FS_F_VW_01_35097_3_43249_37__JV_FS_REC_">[19]Import!$B$1211:$Q$1211</definedName>
    <definedName name="FS_F_VW_01_35097_3_43249_46__JV_FS_REC_">[19]Import!$B$1212:$Q$1212</definedName>
    <definedName name="FS_F_VW_01_35097_3_43249_68__JV_FS_REC_">[19]Import!$B$1213:$Q$1213</definedName>
    <definedName name="FS_F_VW_01_35097_3_43249_EUR__JV_FS_PR_EX_RATES_DATUM_REC_">[19]Import!$B$838:$F$838</definedName>
    <definedName name="FS_F_VW_01_35097_3_43249_VW__JV_FS_BIDDERS_">[19]Import!$B$949:$L$949</definedName>
    <definedName name="FS_F_VW_01_35097_3_46__JV_FS_BEDARFE_">[19]Import!$B$133:$E$133</definedName>
    <definedName name="FS_F_VW_01_35097_3_46_13030__JV_FS_BEDARFE_PREISE_QUOTE_">[19]Import!$B$81:$L$81</definedName>
    <definedName name="FS_F_VW_01_35097_3_46_20328__JV_FS_BEDARFE_PREISE_QUOTE_">[19]Import!$B$82:$L$82</definedName>
    <definedName name="FS_F_VW_01_35097_3_46_29344__JV_FS_BEDARFE_PREISE_QUOTE_">[19]Import!$B$83:$L$83</definedName>
    <definedName name="FS_F_VW_01_35097_3_46_2979__JV_FS_BEDARFE_PREISE_QUOTE_">[19]Import!$B$80:$L$80</definedName>
    <definedName name="FS_F_VW_01_35097_3_46_43249__JV_FS_BEDARFE_PREISE_QUOTE_">[19]Import!$B$84:$L$84</definedName>
    <definedName name="FS_F_VW_01_35097_3_68__JV_FS_BEDARFE_">[19]Import!$B$134:$E$134</definedName>
    <definedName name="FS_F_VW_01_35097_3_68_13030__JV_FS_BEDARFE_PREISE_QUOTE_">[19]Import!$B$86:$L$86</definedName>
    <definedName name="FS_F_VW_01_35097_3_68_20328__JV_FS_BEDARFE_PREISE_QUOTE_">[19]Import!$B$87:$L$87</definedName>
    <definedName name="FS_F_VW_01_35097_3_68_29344__JV_FS_BEDARFE_PREISE_QUOTE_">[19]Import!$B$88:$L$88</definedName>
    <definedName name="FS_F_VW_01_35097_3_68_2979__JV_FS_BEDARFE_PREISE_QUOTE_">[19]Import!$B$85:$L$85</definedName>
    <definedName name="FS_F_VW_01_35097_3_68_43249__JV_FS_BEDARFE_PREISE_QUOTE_">[19]Import!$B$89:$L$89</definedName>
    <definedName name="FS_F_VW_01_35097_3_8319__JV_FS_RV_AVG_PROTODATA_">[19]Import!$B$510:$E$510</definedName>
    <definedName name="FS_F_VW_01_35097_3_8319_1__JV_FS_BAUSTUFE_ANGEBOTE_WAE_">[19]Import!$B$332:$E$332</definedName>
    <definedName name="FS_F_VW_01_35097_3_8319_2__JV_FS_BAUSTUFE_ANGEBOTE_WAE_">[19]Import!$B$333:$E$333</definedName>
    <definedName name="FS_F_VW_01_35097_3_8319_EUR__JV_FS_PR_EX_RATES_DATUM_REC_">[19]Import!$B$819:$F$819</definedName>
    <definedName name="FS_F_VW_01_35097_3_8319_VW__JV_FS_BIDDERS_">[19]Import!$B$946:$L$946</definedName>
    <definedName name="FS_F_VW_01_35097_3_EUR_11330__JV_FS_PR_EX_RATES_DATUM_COMP_">[19]Import!$B$694:$F$694</definedName>
    <definedName name="FS_F_VW_01_35097_3_EUR_11451__JV_FS_PR_EX_RATES_DATUM_COMP_">[19]Import!$B$695:$F$695</definedName>
    <definedName name="FS_F_VW_01_35097_3_EUR_13030__JV_FS_PR_EX_RATES_DATUM_COMP_">[19]Import!$B$717:$F$717</definedName>
    <definedName name="FS_F_VW_01_35097_3_EUR_1328__JV_FS_PR_EX_RATES_DATUM_COMP_">[19]Import!$B$697:$F$697</definedName>
    <definedName name="FS_F_VW_01_35097_3_EUR_1462__JV_FS_PR_EX_RATES_DATUM_COMP_">[19]Import!$B$698:$F$698</definedName>
    <definedName name="FS_F_VW_01_35097_3_EUR_15245__JV_FS_PR_EX_RATES_DATUM_COMP_">[19]Import!$B$706:$F$706</definedName>
    <definedName name="FS_F_VW_01_35097_3_EUR_159__JV_FS_PR_EX_RATES_DATUM_COMP_">[19]Import!$B$707:$F$707</definedName>
    <definedName name="FS_F_VW_01_35097_3_EUR_18244__JV_FS_PR_EX_RATES_DATUM_COMP_">[19]Import!$B$701:$F$701</definedName>
    <definedName name="FS_F_VW_01_35097_3_EUR_18245__JV_FS_PR_EX_RATES_DATUM_COMP_">[19]Import!$B$702:$F$702</definedName>
    <definedName name="FS_F_VW_01_35097_3_EUR_19964__JV_FS_PR_EX_RATES_DATUM_COMP_">[19]Import!$B$709:$F$709</definedName>
    <definedName name="FS_F_VW_01_35097_3_EUR_20328__JV_FS_PR_EX_RATES_DATUM_COMP_">[19]Import!$B$718:$F$718</definedName>
    <definedName name="FS_F_VW_01_35097_3_EUR_2261__JV_FS_PR_EX_RATES_DATUM_COMP_">[19]Import!$B$714:$F$714</definedName>
    <definedName name="FS_F_VW_01_35097_3_EUR_23586__JV_FS_PR_EX_RATES_DATUM_COMP_">[19]Import!$B$700:$F$700</definedName>
    <definedName name="FS_F_VW_01_35097_3_EUR_24968__JV_FS_PR_EX_RATES_DATUM_COMP_">[19]Import!$B$710:$F$710</definedName>
    <definedName name="FS_F_VW_01_35097_3_EUR_24969__JV_FS_PR_EX_RATES_DATUM_COMP_">[19]Import!$B$711:$F$711</definedName>
    <definedName name="FS_F_VW_01_35097_3_EUR_25756__JV_FS_PR_EX_RATES_DATUM_COMP_">[19]Import!$B$703:$F$703</definedName>
    <definedName name="FS_F_VW_01_35097_3_EUR_2609__JV_FS_PR_EX_RATES_DATUM_COMP_">[19]Import!$B$704:$F$704</definedName>
    <definedName name="FS_F_VW_01_35097_3_EUR_27724__JV_FS_PR_EX_RATES_DATUM_COMP_">[19]Import!$B$712:$F$712</definedName>
    <definedName name="FS_F_VW_01_35097_3_EUR_27909__JV_FS_PR_EX_RATES_DATUM_COMP_">[19]Import!$B$713:$F$713</definedName>
    <definedName name="FS_F_VW_01_35097_3_EUR_28671__JV_FS_PR_EX_RATES_DATUM_COMP_">[19]Import!$B$696:$F$696</definedName>
    <definedName name="FS_F_VW_01_35097_3_EUR_28746__JV_FS_PR_EX_RATES_DATUM_COMP_">[19]Import!$B$699:$F$699</definedName>
    <definedName name="FS_F_VW_01_35097_3_EUR_29344__JV_FS_PR_EX_RATES_DATUM_COMP_">[19]Import!$B$719:$F$719</definedName>
    <definedName name="FS_F_VW_01_35097_3_EUR_2979__JV_FS_PR_EX_RATES_DATUM_COMP_">[19]Import!$B$715:$F$715</definedName>
    <definedName name="FS_F_VW_01_35097_3_EUR_316__JV_FS_PR_EX_RATES_DATUM_COMP_">[19]Import!$B$705:$F$705</definedName>
    <definedName name="FS_F_VW_01_35097_3_EUR_3478__JV_FS_PR_EX_RATES_DATUM_COMP_">[19]Import!$B$708:$F$708</definedName>
    <definedName name="FS_F_VW_01_35097_3_EUR_38597__JV_FS_PR_EX_RATES_DATUM_COMP_">[19]Import!$B$721:$F$721</definedName>
    <definedName name="FS_F_VW_01_35097_3_EUR_43249__JV_FS_PR_EX_RATES_DATUM_COMP_">[19]Import!$B$720:$F$720</definedName>
    <definedName name="FS_F_VW_01_35097_3_EUR_8319__JV_FS_PR_EX_RATES_DATUM_COMP_">[19]Import!$B$716:$F$716</definedName>
    <definedName name="FS_F_VW_01_35097_4__FS_NEUTEILE_">[19]Import!$B$148:$D$148</definedName>
    <definedName name="FS_F_VW_01_35097_4__JV_FS_PRAESENTATIONEN_">[19]Import!$B$9:$AN$9</definedName>
    <definedName name="FS_F_VW_01_35097_4_1__V_FS_BAUSTUFE_VORGABEN_STK_">[19]Import!$B$439:$D$439</definedName>
    <definedName name="FS_F_VW_01_35097_4_11__JV_FS_BEDARFE_">[19]Import!$B$135:$E$135</definedName>
    <definedName name="FS_F_VW_01_35097_4_11_13030__JV_FS_BEDARFE_PREISE_QUOTE_">[19]Import!$B$91:$L$91</definedName>
    <definedName name="FS_F_VW_01_35097_4_11_20328__JV_FS_BEDARFE_PREISE_QUOTE_">[19]Import!$B$92:$L$92</definedName>
    <definedName name="FS_F_VW_01_35097_4_11_29344__JV_FS_BEDARFE_PREISE_QUOTE_">[19]Import!$B$93:$L$93</definedName>
    <definedName name="FS_F_VW_01_35097_4_11_2979__JV_FS_BEDARFE_PREISE_QUOTE_">[19]Import!$B$90:$L$90</definedName>
    <definedName name="FS_F_VW_01_35097_4_11_43249__JV_FS_BEDARFE_PREISE_QUOTE_">[19]Import!$B$94:$L$94</definedName>
    <definedName name="FS_F_VW_01_35097_4_11330__JV_FS_RV_AVG_PROTODATA_">[19]Import!$B$539:$E$539</definedName>
    <definedName name="FS_F_VW_01_35097_4_11330_1__JV_FS_BAUSTUFE_ANGEBOTE_WAE_">[19]Import!$B$390:$E$390</definedName>
    <definedName name="FS_F_VW_01_35097_4_11330_11__JV_FS_REC_">[19]Import!$B$1239:$Q$1239</definedName>
    <definedName name="FS_F_VW_01_35097_4_11330_2__JV_FS_BAUSTUFE_ANGEBOTE_WAE_">[19]Import!$B$391:$E$391</definedName>
    <definedName name="FS_F_VW_01_35097_4_11330_28__JV_FS_REC_">[19]Import!$B$1240:$Q$1240</definedName>
    <definedName name="FS_F_VW_01_35097_4_11330_37__JV_FS_REC_">[19]Import!$B$1241:$Q$1241</definedName>
    <definedName name="FS_F_VW_01_35097_4_11330_46__JV_FS_REC_">[19]Import!$B$1242:$Q$1242</definedName>
    <definedName name="FS_F_VW_01_35097_4_11330_68__JV_FS_REC_">[19]Import!$B$1243:$Q$1243</definedName>
    <definedName name="FS_F_VW_01_35097_4_11330_BR__JV_FS_BIDDERS_">[19]Import!$B$959:$L$959</definedName>
    <definedName name="FS_F_VW_01_35097_4_11330_EUR__JV_FS_PR_EX_RATES_DATUM_REC_">[19]Import!$B$848:$F$848</definedName>
    <definedName name="FS_F_VW_01_35097_4_11451__JV_FS_RV_AVG_PROTODATA_">[19]Import!$B$540:$E$540</definedName>
    <definedName name="FS_F_VW_01_35097_4_11451_1__JV_FS_BAUSTUFE_ANGEBOTE_WAE_">[19]Import!$B$392:$E$392</definedName>
    <definedName name="FS_F_VW_01_35097_4_11451_2__JV_FS_BAUSTUFE_ANGEBOTE_WAE_">[19]Import!$B$393:$E$393</definedName>
    <definedName name="FS_F_VW_01_35097_4_11451_BR__JV_FS_BIDDERS_">[19]Import!$B$966:$L$966</definedName>
    <definedName name="FS_F_VW_01_35097_4_11451_EUR__JV_FS_PR_EX_RATES_DATUM_REC_">[19]Import!$B$849:$F$849</definedName>
    <definedName name="FS_F_VW_01_35097_4_13030__JV_FS_ANGEBOTSUEBERSICHT_">[19]Import!$B$169:$D$169</definedName>
    <definedName name="FS_F_VW_01_35097_4_13030__JV_FS_AVG_PRICE_">[19]Import!$B$195:$F$195</definedName>
    <definedName name="FS_F_VW_01_35097_4_13030__JV_FS_BWERTSHEET_">[19]Import!$B$629:$AH$629</definedName>
    <definedName name="FS_F_VW_01_35097_4_13030__JV_FS_COMPARISON_">[19]Import!$B$579:$S$579</definedName>
    <definedName name="FS_F_VW_01_35097_4_13030__JV_FS_REC_LIEF_">[19]Import!$B$1310:$P$1310</definedName>
    <definedName name="FS_F_VW_01_35097_4_13030__JV_FS_RV_AVG_PROTODATA_">[19]Import!$B$541:$E$541</definedName>
    <definedName name="FS_F_VW_01_35097_4_13030__JV_FS_RV_LTERM_PNACHLASS_">[19]Import!$B$604:$X$604</definedName>
    <definedName name="FS_F_VW_01_35097_4_13030_1__JV_FS_BAUSTUFE_ANGEBOTE_WAE_">[19]Import!$B$394:$E$394</definedName>
    <definedName name="FS_F_VW_01_35097_4_13030_11__JV_FS_REC_">[19]Import!$B$1244:$Q$1244</definedName>
    <definedName name="FS_F_VW_01_35097_4_13030_2__JV_FS_BAUSTUFE_ANGEBOTE_WAE_">[19]Import!$B$395:$E$395</definedName>
    <definedName name="FS_F_VW_01_35097_4_13030_28__JV_FS_REC_">[19]Import!$B$1245:$Q$1245</definedName>
    <definedName name="FS_F_VW_01_35097_4_13030_37__JV_FS_REC_">[19]Import!$B$1246:$Q$1246</definedName>
    <definedName name="FS_F_VW_01_35097_4_13030_46__JV_FS_REC_">[19]Import!$B$1247:$Q$1247</definedName>
    <definedName name="FS_F_VW_01_35097_4_13030_68__JV_FS_REC_">[19]Import!$B$1248:$Q$1248</definedName>
    <definedName name="FS_F_VW_01_35097_4_13030_EUR__JV_FS_PR_EX_RATES_DATUM_REC_">[19]Import!$B$850:$F$850</definedName>
    <definedName name="FS_F_VW_01_35097_4_13030_VW__JV_FS_BIDDERS_">[19]Import!$B$957:$L$957</definedName>
    <definedName name="FS_F_VW_01_35097_4_1328__JV_FS_RV_AVG_PROTODATA_">[19]Import!$B$532:$E$532</definedName>
    <definedName name="FS_F_VW_01_35097_4_1328_1__JV_FS_BAUSTUFE_ANGEBOTE_WAE_">[19]Import!$B$376:$E$376</definedName>
    <definedName name="FS_F_VW_01_35097_4_1328_2__JV_FS_BAUSTUFE_ANGEBOTE_WAE_">[19]Import!$B$377:$E$377</definedName>
    <definedName name="FS_F_VW_01_35097_4_1328_BX__JV_FS_BIDDERS_">[19]Import!$B$969:$L$969</definedName>
    <definedName name="FS_F_VW_01_35097_4_1328_EUR__JV_FS_PR_EX_RATES_DATUM_REC_">[19]Import!$B$841:$F$841</definedName>
    <definedName name="FS_F_VW_01_35097_4_1462__JV_FS_RV_AVG_PROTODATA_">[19]Import!$B$533:$E$533</definedName>
    <definedName name="FS_F_VW_01_35097_4_1462_1__JV_FS_BAUSTUFE_ANGEBOTE_WAE_">[19]Import!$B$378:$E$378</definedName>
    <definedName name="FS_F_VW_01_35097_4_1462_11__JV_FS_REC_">[19]Import!$B$1219:$Q$1219</definedName>
    <definedName name="FS_F_VW_01_35097_4_1462_2__JV_FS_BAUSTUFE_ANGEBOTE_WAE_">[19]Import!$B$379:$E$379</definedName>
    <definedName name="FS_F_VW_01_35097_4_1462_28__JV_FS_REC_">[19]Import!$B$1220:$Q$1220</definedName>
    <definedName name="FS_F_VW_01_35097_4_1462_37__JV_FS_REC_">[19]Import!$B$1221:$Q$1221</definedName>
    <definedName name="FS_F_VW_01_35097_4_1462_46__JV_FS_REC_">[19]Import!$B$1222:$Q$1222</definedName>
    <definedName name="FS_F_VW_01_35097_4_1462_68__JV_FS_REC_">[19]Import!$B$1223:$Q$1223</definedName>
    <definedName name="FS_F_VW_01_35097_4_1462_BX__JV_FS_BIDDERS_">[19]Import!$B$965:$L$965</definedName>
    <definedName name="FS_F_VW_01_35097_4_1462_EUR__JV_FS_PR_EX_RATES_DATUM_REC_">[19]Import!$B$842:$F$842</definedName>
    <definedName name="FS_F_VW_01_35097_4_15245__JV_FS_RV_AVG_PROTODATA_">[19]Import!$B$542:$E$542</definedName>
    <definedName name="FS_F_VW_01_35097_4_15245_1__JV_FS_BAUSTUFE_ANGEBOTE_WAE_">[19]Import!$B$396:$E$396</definedName>
    <definedName name="FS_F_VW_01_35097_4_15245_2__JV_FS_BAUSTUFE_ANGEBOTE_WAE_">[19]Import!$B$397:$E$397</definedName>
    <definedName name="FS_F_VW_01_35097_4_15245_EUR__JV_FS_PR_EX_RATES_DATUM_REC_">[19]Import!$B$851:$F$851</definedName>
    <definedName name="FS_F_VW_01_35097_4_15245_SK__JV_FS_BIDDERS_">[19]Import!$B$961:$L$961</definedName>
    <definedName name="FS_F_VW_01_35097_4_159__JV_FS_RV_AVG_PROTODATA_">[19]Import!$B$530:$E$530</definedName>
    <definedName name="FS_F_VW_01_35097_4_159_1__JV_FS_BAUSTUFE_ANGEBOTE_WAE_">[19]Import!$B$372:$E$372</definedName>
    <definedName name="FS_F_VW_01_35097_4_159_11__JV_FS_REC_">[19]Import!$B$1214:$Q$1214</definedName>
    <definedName name="FS_F_VW_01_35097_4_159_2__JV_FS_BAUSTUFE_ANGEBOTE_WAE_">[19]Import!$B$373:$E$373</definedName>
    <definedName name="FS_F_VW_01_35097_4_159_28__JV_FS_REC_">[19]Import!$B$1215:$Q$1215</definedName>
    <definedName name="FS_F_VW_01_35097_4_159_37__JV_FS_REC_">[19]Import!$B$1216:$Q$1216</definedName>
    <definedName name="FS_F_VW_01_35097_4_159_46__JV_FS_REC_">[19]Import!$B$1217:$Q$1217</definedName>
    <definedName name="FS_F_VW_01_35097_4_159_68__JV_FS_REC_">[19]Import!$B$1218:$Q$1218</definedName>
    <definedName name="FS_F_VW_01_35097_4_159_EUR__JV_FS_PR_EX_RATES_DATUM_REC_">[19]Import!$B$839:$F$839</definedName>
    <definedName name="FS_F_VW_01_35097_4_159_ST__JV_FS_BIDDERS_">[19]Import!$B$975:$L$975</definedName>
    <definedName name="FS_F_VW_01_35097_4_18244__JV_FS_RV_AVG_PROTODATA_">[19]Import!$B$543:$E$543</definedName>
    <definedName name="FS_F_VW_01_35097_4_18244_1__JV_FS_BAUSTUFE_ANGEBOTE_WAE_">[19]Import!$B$398:$E$398</definedName>
    <definedName name="FS_F_VW_01_35097_4_18244_2__JV_FS_BAUSTUFE_ANGEBOTE_WAE_">[19]Import!$B$399:$E$399</definedName>
    <definedName name="FS_F_VW_01_35097_4_18244_EUR__JV_FS_PR_EX_RATES_DATUM_REC_">[19]Import!$B$852:$F$852</definedName>
    <definedName name="FS_F_VW_01_35097_4_18244_MX__JV_FS_BIDDERS_">[19]Import!$B$968:$L$968</definedName>
    <definedName name="FS_F_VW_01_35097_4_18245__JV_FS_RV_AVG_PROTODATA_">[19]Import!$B$544:$E$544</definedName>
    <definedName name="FS_F_VW_01_35097_4_18245_1__JV_FS_BAUSTUFE_ANGEBOTE_WAE_">[19]Import!$B$400:$E$400</definedName>
    <definedName name="FS_F_VW_01_35097_4_18245_2__JV_FS_BAUSTUFE_ANGEBOTE_WAE_">[19]Import!$B$401:$E$401</definedName>
    <definedName name="FS_F_VW_01_35097_4_18245_EUR__JV_FS_PR_EX_RATES_DATUM_REC_">[19]Import!$B$853:$F$853</definedName>
    <definedName name="FS_F_VW_01_35097_4_18245_MX__JV_FS_BIDDERS_">[19]Import!$B$971:$L$971</definedName>
    <definedName name="FS_F_VW_01_35097_4_19964__JV_FS_RV_AVG_PROTODATA_">[19]Import!$B$545:$E$545</definedName>
    <definedName name="FS_F_VW_01_35097_4_19964_1__JV_FS_BAUSTUFE_ANGEBOTE_WAE_">[19]Import!$B$402:$E$402</definedName>
    <definedName name="FS_F_VW_01_35097_4_19964_11__JV_FS_REC_">[19]Import!$B$1249:$Q$1249</definedName>
    <definedName name="FS_F_VW_01_35097_4_19964_2__JV_FS_BAUSTUFE_ANGEBOTE_WAE_">[19]Import!$B$403:$E$403</definedName>
    <definedName name="FS_F_VW_01_35097_4_19964_28__JV_FS_REC_">[19]Import!$B$1250:$Q$1250</definedName>
    <definedName name="FS_F_VW_01_35097_4_19964_37__JV_FS_REC_">[19]Import!$B$1251:$Q$1251</definedName>
    <definedName name="FS_F_VW_01_35097_4_19964_46__JV_FS_REC_">[19]Import!$B$1252:$Q$1252</definedName>
    <definedName name="FS_F_VW_01_35097_4_19964_68__JV_FS_REC_">[19]Import!$B$1253:$Q$1253</definedName>
    <definedName name="FS_F_VW_01_35097_4_19964_EUR__JV_FS_PR_EX_RATES_DATUM_REC_">[19]Import!$B$854:$F$854</definedName>
    <definedName name="FS_F_VW_01_35097_4_19964_TR__JV_FS_BIDDERS_">[19]Import!$B$978:$L$978</definedName>
    <definedName name="FS_F_VW_01_35097_4_2__V_FS_BAUSTUFE_VORGABEN_STK_">[19]Import!$B$440:$D$440</definedName>
    <definedName name="FS_F_VW_01_35097_4_20328__JV_FS_ANGEBOTSUEBERSICHT_">[19]Import!$B$170:$D$170</definedName>
    <definedName name="FS_F_VW_01_35097_4_20328__JV_FS_AVG_PRICE_">[19]Import!$B$196:$F$196</definedName>
    <definedName name="FS_F_VW_01_35097_4_20328__JV_FS_BWERTSHEET_">[19]Import!$B$630:$AH$630</definedName>
    <definedName name="FS_F_VW_01_35097_4_20328__JV_FS_COMPARISON_">[19]Import!$B$580:$S$580</definedName>
    <definedName name="FS_F_VW_01_35097_4_20328__JV_FS_REC_LIEF_">[19]Import!$B$1311:$P$1311</definedName>
    <definedName name="FS_F_VW_01_35097_4_20328__JV_FS_RV_AVG_PROTODATA_">[19]Import!$B$546:$E$546</definedName>
    <definedName name="FS_F_VW_01_35097_4_20328__JV_FS_RV_LTERM_PNACHLASS_">[19]Import!$B$605:$X$605</definedName>
    <definedName name="FS_F_VW_01_35097_4_20328_1__JV_FS_BAUSTUFE_ANGEBOTE_WAE_">[19]Import!$B$404:$E$404</definedName>
    <definedName name="FS_F_VW_01_35097_4_20328_11__JV_FS_REC_">[19]Import!$B$1254:$Q$1254</definedName>
    <definedName name="FS_F_VW_01_35097_4_20328_2__JV_FS_BAUSTUFE_ANGEBOTE_WAE_">[19]Import!$B$405:$E$405</definedName>
    <definedName name="FS_F_VW_01_35097_4_20328_28__JV_FS_REC_">[19]Import!$B$1255:$Q$1255</definedName>
    <definedName name="FS_F_VW_01_35097_4_20328_37__JV_FS_REC_">[19]Import!$B$1256:$Q$1256</definedName>
    <definedName name="FS_F_VW_01_35097_4_20328_46__JV_FS_REC_">[19]Import!$B$1257:$Q$1257</definedName>
    <definedName name="FS_F_VW_01_35097_4_20328_68__JV_FS_REC_">[19]Import!$B$1258:$Q$1258</definedName>
    <definedName name="FS_F_VW_01_35097_4_20328_EUR__JV_FS_PR_EX_RATES_DATUM_REC_">[19]Import!$B$855:$F$855</definedName>
    <definedName name="FS_F_VW_01_35097_4_20328_VW__JV_FS_BIDDERS_">[19]Import!$B$962:$L$962</definedName>
    <definedName name="FS_F_VW_01_35097_4_2261__JV_FS_RV_AVG_PROTODATA_">[19]Import!$B$534:$E$534</definedName>
    <definedName name="FS_F_VW_01_35097_4_2261_1__JV_FS_BAUSTUFE_ANGEBOTE_WAE_">[19]Import!$B$380:$E$380</definedName>
    <definedName name="FS_F_VW_01_35097_4_2261_11__JV_FS_REC_">[19]Import!$B$1224:$Q$1224</definedName>
    <definedName name="FS_F_VW_01_35097_4_2261_2__JV_FS_BAUSTUFE_ANGEBOTE_WAE_">[19]Import!$B$381:$E$381</definedName>
    <definedName name="FS_F_VW_01_35097_4_2261_28__JV_FS_REC_">[19]Import!$B$1225:$Q$1225</definedName>
    <definedName name="FS_F_VW_01_35097_4_2261_37__JV_FS_REC_">[19]Import!$B$1226:$Q$1226</definedName>
    <definedName name="FS_F_VW_01_35097_4_2261_46__JV_FS_REC_">[19]Import!$B$1227:$Q$1227</definedName>
    <definedName name="FS_F_VW_01_35097_4_2261_68__JV_FS_REC_">[19]Import!$B$1228:$Q$1228</definedName>
    <definedName name="FS_F_VW_01_35097_4_2261_EUR__JV_FS_PR_EX_RATES_DATUM_REC_">[19]Import!$B$843:$F$843</definedName>
    <definedName name="FS_F_VW_01_35097_4_2261_VW__JV_FS_BIDDERS_">[19]Import!$B$967:$L$967</definedName>
    <definedName name="FS_F_VW_01_35097_4_23586__JV_FS_RV_AVG_PROTODATA_">[19]Import!$B$547:$E$547</definedName>
    <definedName name="FS_F_VW_01_35097_4_23586_1__JV_FS_BAUSTUFE_ANGEBOTE_WAE_">[19]Import!$B$406:$E$406</definedName>
    <definedName name="FS_F_VW_01_35097_4_23586_11__JV_FS_REC_">[19]Import!$B$1259:$Q$1259</definedName>
    <definedName name="FS_F_VW_01_35097_4_23586_2__JV_FS_BAUSTUFE_ANGEBOTE_WAE_">[19]Import!$B$407:$E$407</definedName>
    <definedName name="FS_F_VW_01_35097_4_23586_28__JV_FS_REC_">[19]Import!$B$1260:$Q$1260</definedName>
    <definedName name="FS_F_VW_01_35097_4_23586_37__JV_FS_REC_">[19]Import!$B$1261:$Q$1261</definedName>
    <definedName name="FS_F_VW_01_35097_4_23586_46__JV_FS_REC_">[19]Import!$B$1262:$Q$1262</definedName>
    <definedName name="FS_F_VW_01_35097_4_23586_68__JV_FS_REC_">[19]Import!$B$1263:$Q$1263</definedName>
    <definedName name="FS_F_VW_01_35097_4_23586_EUR__JV_FS_PR_EX_RATES_DATUM_REC_">[19]Import!$B$856:$F$856</definedName>
    <definedName name="FS_F_VW_01_35097_4_23586_HA__JV_FS_BIDDERS_">[19]Import!$B$983:$L$983</definedName>
    <definedName name="FS_F_VW_01_35097_4_24968__JV_FS_RV_AVG_PROTODATA_">[19]Import!$B$548:$E$548</definedName>
    <definedName name="FS_F_VW_01_35097_4_24968_1__JV_FS_BAUSTUFE_ANGEBOTE_WAE_">[19]Import!$B$408:$E$408</definedName>
    <definedName name="FS_F_VW_01_35097_4_24968_2__JV_FS_BAUSTUFE_ANGEBOTE_WAE_">[19]Import!$B$409:$E$409</definedName>
    <definedName name="FS_F_VW_01_35097_4_24968_EUR__JV_FS_PR_EX_RATES_DATUM_REC_">[19]Import!$B$857:$F$857</definedName>
    <definedName name="FS_F_VW_01_35097_4_24968_US__JV_FS_BIDDERS_">[19]Import!$B$958:$L$958</definedName>
    <definedName name="FS_F_VW_01_35097_4_24969__JV_FS_RV_AVG_PROTODATA_">[19]Import!$B$549:$E$549</definedName>
    <definedName name="FS_F_VW_01_35097_4_24969_1__JV_FS_BAUSTUFE_ANGEBOTE_WAE_">[19]Import!$B$410:$E$410</definedName>
    <definedName name="FS_F_VW_01_35097_4_24969_11__JV_FS_REC_">[19]Import!$B$1264:$Q$1264</definedName>
    <definedName name="FS_F_VW_01_35097_4_24969_2__JV_FS_BAUSTUFE_ANGEBOTE_WAE_">[19]Import!$B$411:$E$411</definedName>
    <definedName name="FS_F_VW_01_35097_4_24969_28__JV_FS_REC_">[19]Import!$B$1265:$Q$1265</definedName>
    <definedName name="FS_F_VW_01_35097_4_24969_37__JV_FS_REC_">[19]Import!$B$1266:$Q$1266</definedName>
    <definedName name="FS_F_VW_01_35097_4_24969_46__JV_FS_REC_">[19]Import!$B$1267:$Q$1267</definedName>
    <definedName name="FS_F_VW_01_35097_4_24969_68__JV_FS_REC_">[19]Import!$B$1268:$Q$1268</definedName>
    <definedName name="FS_F_VW_01_35097_4_24969_EUR__JV_FS_PR_EX_RATES_DATUM_REC_">[19]Import!$B$858:$F$858</definedName>
    <definedName name="FS_F_VW_01_35097_4_24969_US__JV_FS_BIDDERS_">[19]Import!$B$979:$L$979</definedName>
    <definedName name="FS_F_VW_01_35097_4_25756__JV_FS_RV_AVG_PROTODATA_">[19]Import!$B$550:$E$550</definedName>
    <definedName name="FS_F_VW_01_35097_4_25756_1__JV_FS_BAUSTUFE_ANGEBOTE_WAE_">[19]Import!$B$412:$E$412</definedName>
    <definedName name="FS_F_VW_01_35097_4_25756_2__JV_FS_BAUSTUFE_ANGEBOTE_WAE_">[19]Import!$B$413:$E$413</definedName>
    <definedName name="FS_F_VW_01_35097_4_25756_EUR__JV_FS_PR_EX_RATES_DATUM_REC_">[19]Import!$B$859:$F$859</definedName>
    <definedName name="FS_F_VW_01_35097_4_25756_MX__JV_FS_BIDDERS_">[19]Import!$B$964:$L$964</definedName>
    <definedName name="FS_F_VW_01_35097_4_2609__JV_FS_RV_AVG_PROTODATA_">[19]Import!$B$535:$E$535</definedName>
    <definedName name="FS_F_VW_01_35097_4_2609_1__JV_FS_BAUSTUFE_ANGEBOTE_WAE_">[19]Import!$B$382:$E$382</definedName>
    <definedName name="FS_F_VW_01_35097_4_2609_11__JV_FS_REC_">[19]Import!$B$1229:$Q$1229</definedName>
    <definedName name="FS_F_VW_01_35097_4_2609_2__JV_FS_BAUSTUFE_ANGEBOTE_WAE_">[19]Import!$B$383:$E$383</definedName>
    <definedName name="FS_F_VW_01_35097_4_2609_28__JV_FS_REC_">[19]Import!$B$1230:$Q$1230</definedName>
    <definedName name="FS_F_VW_01_35097_4_2609_37__JV_FS_REC_">[19]Import!$B$1231:$Q$1231</definedName>
    <definedName name="FS_F_VW_01_35097_4_2609_46__JV_FS_REC_">[19]Import!$B$1232:$Q$1232</definedName>
    <definedName name="FS_F_VW_01_35097_4_2609_68__JV_FS_REC_">[19]Import!$B$1233:$Q$1233</definedName>
    <definedName name="FS_F_VW_01_35097_4_2609_EUR__JV_FS_PR_EX_RATES_DATUM_REC_">[19]Import!$B$844:$F$844</definedName>
    <definedName name="FS_F_VW_01_35097_4_2609_RR__JV_FS_BIDDERS_">[19]Import!$B$972:$L$972</definedName>
    <definedName name="FS_F_VW_01_35097_4_27724__JV_FS_RV_AVG_PROTODATA_">[19]Import!$B$551:$E$551</definedName>
    <definedName name="FS_F_VW_01_35097_4_27724_1__JV_FS_BAUSTUFE_ANGEBOTE_WAE_">[19]Import!$B$414:$E$414</definedName>
    <definedName name="FS_F_VW_01_35097_4_27724_2__JV_FS_BAUSTUFE_ANGEBOTE_WAE_">[19]Import!$B$415:$E$415</definedName>
    <definedName name="FS_F_VW_01_35097_4_27724_EUR__JV_FS_PR_EX_RATES_DATUM_REC_">[19]Import!$B$860:$F$860</definedName>
    <definedName name="FS_F_VW_01_35097_4_27724_US__JV_FS_BIDDERS_">[19]Import!$B$976:$L$976</definedName>
    <definedName name="FS_F_VW_01_35097_4_27909__JV_FS_RV_AVG_PROTODATA_">[19]Import!$B$552:$E$552</definedName>
    <definedName name="FS_F_VW_01_35097_4_27909_1__JV_FS_BAUSTUFE_ANGEBOTE_WAE_">[19]Import!$B$416:$E$416</definedName>
    <definedName name="FS_F_VW_01_35097_4_27909_11__JV_FS_REC_">[19]Import!$B$1269:$Q$1269</definedName>
    <definedName name="FS_F_VW_01_35097_4_27909_2__JV_FS_BAUSTUFE_ANGEBOTE_WAE_">[19]Import!$B$417:$E$417</definedName>
    <definedName name="FS_F_VW_01_35097_4_27909_28__JV_FS_REC_">[19]Import!$B$1270:$Q$1270</definedName>
    <definedName name="FS_F_VW_01_35097_4_27909_37__JV_FS_REC_">[19]Import!$B$1271:$Q$1271</definedName>
    <definedName name="FS_F_VW_01_35097_4_27909_46__JV_FS_REC_">[19]Import!$B$1272:$Q$1272</definedName>
    <definedName name="FS_F_VW_01_35097_4_27909_68__JV_FS_REC_">[19]Import!$B$1273:$Q$1273</definedName>
    <definedName name="FS_F_VW_01_35097_4_27909_EUR__JV_FS_PR_EX_RATES_DATUM_REC_">[19]Import!$B$861:$F$861</definedName>
    <definedName name="FS_F_VW_01_35097_4_27909_US__JV_FS_BIDDERS_">[19]Import!$B$981:$L$981</definedName>
    <definedName name="FS_F_VW_01_35097_4_28__JV_FS_BEDARFE_">[19]Import!$B$136:$E$136</definedName>
    <definedName name="FS_F_VW_01_35097_4_28_13030__JV_FS_BEDARFE_PREISE_QUOTE_">[19]Import!$B$96:$L$96</definedName>
    <definedName name="FS_F_VW_01_35097_4_28_20328__JV_FS_BEDARFE_PREISE_QUOTE_">[19]Import!$B$97:$L$97</definedName>
    <definedName name="FS_F_VW_01_35097_4_28_29344__JV_FS_BEDARFE_PREISE_QUOTE_">[19]Import!$B$98:$L$98</definedName>
    <definedName name="FS_F_VW_01_35097_4_28_2979__JV_FS_BEDARFE_PREISE_QUOTE_">[19]Import!$B$95:$L$95</definedName>
    <definedName name="FS_F_VW_01_35097_4_28_43249__JV_FS_BEDARFE_PREISE_QUOTE_">[19]Import!$B$99:$L$99</definedName>
    <definedName name="FS_F_VW_01_35097_4_28671__JV_FS_RV_AVG_PROTODATA_">[19]Import!$B$553:$E$553</definedName>
    <definedName name="FS_F_VW_01_35097_4_28671_1__JV_FS_BAUSTUFE_ANGEBOTE_WAE_">[19]Import!$B$418:$E$418</definedName>
    <definedName name="FS_F_VW_01_35097_4_28671_11__JV_FS_REC_">[19]Import!$B$1274:$Q$1274</definedName>
    <definedName name="FS_F_VW_01_35097_4_28671_2__JV_FS_BAUSTUFE_ANGEBOTE_WAE_">[19]Import!$B$419:$E$419</definedName>
    <definedName name="FS_F_VW_01_35097_4_28671_28__JV_FS_REC_">[19]Import!$B$1275:$Q$1275</definedName>
    <definedName name="FS_F_VW_01_35097_4_28671_37__JV_FS_REC_">[19]Import!$B$1276:$Q$1276</definedName>
    <definedName name="FS_F_VW_01_35097_4_28671_46__JV_FS_REC_">[19]Import!$B$1277:$Q$1277</definedName>
    <definedName name="FS_F_VW_01_35097_4_28671_68__JV_FS_REC_">[19]Import!$B$1278:$Q$1278</definedName>
    <definedName name="FS_F_VW_01_35097_4_28671_BR__JV_FS_BIDDERS_">[19]Import!$B$980:$L$980</definedName>
    <definedName name="FS_F_VW_01_35097_4_28671_EUR__JV_FS_PR_EX_RATES_DATUM_REC_">[19]Import!$B$862:$F$862</definedName>
    <definedName name="FS_F_VW_01_35097_4_28746__JV_FS_RV_AVG_PROTODATA_">[19]Import!$B$554:$E$554</definedName>
    <definedName name="FS_F_VW_01_35097_4_28746_1__JV_FS_BAUSTUFE_ANGEBOTE_WAE_">[19]Import!$B$420:$E$420</definedName>
    <definedName name="FS_F_VW_01_35097_4_28746_2__JV_FS_BAUSTUFE_ANGEBOTE_WAE_">[19]Import!$B$421:$E$421</definedName>
    <definedName name="FS_F_VW_01_35097_4_28746_BX__JV_FS_BIDDERS_">[19]Import!$B$982:$L$982</definedName>
    <definedName name="FS_F_VW_01_35097_4_28746_EUR__JV_FS_PR_EX_RATES_DATUM_REC_">[19]Import!$B$863:$F$863</definedName>
    <definedName name="FS_F_VW_01_35097_4_29344__JV_FS_ANGEBOTSUEBERSICHT_">[19]Import!$B$171:$D$171</definedName>
    <definedName name="FS_F_VW_01_35097_4_29344__JV_FS_AVG_PRICE_">[19]Import!$B$197:$F$197</definedName>
    <definedName name="FS_F_VW_01_35097_4_29344__JV_FS_BWERTSHEET_">[19]Import!$B$631:$AH$631</definedName>
    <definedName name="FS_F_VW_01_35097_4_29344__JV_FS_COMPARISON_">[19]Import!$B$581:$S$581</definedName>
    <definedName name="FS_F_VW_01_35097_4_29344__JV_FS_REC_LIEF_">[19]Import!$B$1312:$P$1312</definedName>
    <definedName name="FS_F_VW_01_35097_4_29344__JV_FS_RV_AVG_PROTODATA_">[19]Import!$B$555:$E$555</definedName>
    <definedName name="FS_F_VW_01_35097_4_29344__JV_FS_RV_LTERM_PNACHLASS_">[19]Import!$B$606:$X$606</definedName>
    <definedName name="FS_F_VW_01_35097_4_29344_1__JV_FS_BAUSTUFE_ANGEBOTE_WAE_">[19]Import!$B$422:$E$422</definedName>
    <definedName name="FS_F_VW_01_35097_4_29344_11__JV_FS_REC_">[19]Import!$B$1279:$Q$1279</definedName>
    <definedName name="FS_F_VW_01_35097_4_29344_2__JV_FS_BAUSTUFE_ANGEBOTE_WAE_">[19]Import!$B$423:$E$423</definedName>
    <definedName name="FS_F_VW_01_35097_4_29344_28__JV_FS_REC_">[19]Import!$B$1280:$Q$1280</definedName>
    <definedName name="FS_F_VW_01_35097_4_29344_37__JV_FS_REC_">[19]Import!$B$1281:$Q$1281</definedName>
    <definedName name="FS_F_VW_01_35097_4_29344_46__JV_FS_REC_">[19]Import!$B$1282:$Q$1282</definedName>
    <definedName name="FS_F_VW_01_35097_4_29344_68__JV_FS_REC_">[19]Import!$B$1283:$Q$1283</definedName>
    <definedName name="FS_F_VW_01_35097_4_29344_EUR__JV_FS_PR_EX_RATES_DATUM_REC_">[19]Import!$B$864:$F$864</definedName>
    <definedName name="FS_F_VW_01_35097_4_29344_VW__JV_FS_BIDDERS_">[19]Import!$B$970:$L$970</definedName>
    <definedName name="FS_F_VW_01_35097_4_2979__JV_FS_ANGEBOTSUEBERSICHT_">[19]Import!$B$172:$D$172</definedName>
    <definedName name="FS_F_VW_01_35097_4_2979__JV_FS_AVG_PRICE_">[19]Import!$B$194:$F$194</definedName>
    <definedName name="FS_F_VW_01_35097_4_2979__JV_FS_BWERTSHEET_">[19]Import!$B$628:$AH$628</definedName>
    <definedName name="FS_F_VW_01_35097_4_2979__JV_FS_COMPARISON_">[19]Import!$B$578:$S$578</definedName>
    <definedName name="FS_F_VW_01_35097_4_2979__JV_FS_REC_LIEF_">[19]Import!$B$1309:$P$1309</definedName>
    <definedName name="FS_F_VW_01_35097_4_2979__JV_FS_RV_AVG_PROTODATA_">[19]Import!$B$536:$E$536</definedName>
    <definedName name="FS_F_VW_01_35097_4_2979__JV_FS_RV_LTERM_PNACHLASS_">[19]Import!$B$603:$X$603</definedName>
    <definedName name="FS_F_VW_01_35097_4_2979_1__JV_FS_BAUSTUFE_ANGEBOTE_WAE_">[19]Import!$B$384:$E$384</definedName>
    <definedName name="FS_F_VW_01_35097_4_2979_11__JV_FS_REC_">[19]Import!$B$1234:$Q$1234</definedName>
    <definedName name="FS_F_VW_01_35097_4_2979_2__JV_FS_BAUSTUFE_ANGEBOTE_WAE_">[19]Import!$B$385:$E$385</definedName>
    <definedName name="FS_F_VW_01_35097_4_2979_28__JV_FS_REC_">[19]Import!$B$1235:$Q$1235</definedName>
    <definedName name="FS_F_VW_01_35097_4_2979_37__JV_FS_REC_">[19]Import!$B$1236:$Q$1236</definedName>
    <definedName name="FS_F_VW_01_35097_4_2979_46__JV_FS_REC_">[19]Import!$B$1237:$Q$1237</definedName>
    <definedName name="FS_F_VW_01_35097_4_2979_68__JV_FS_REC_">[19]Import!$B$1238:$Q$1238</definedName>
    <definedName name="FS_F_VW_01_35097_4_2979_EUR__JV_FS_PR_EX_RATES_DATUM_REC_">[19]Import!$B$845:$F$845</definedName>
    <definedName name="FS_F_VW_01_35097_4_2979_VW__JV_FS_BIDDERS_">[19]Import!$B$973:$L$973</definedName>
    <definedName name="FS_F_VW_01_35097_4_316__JV_FS_RV_AVG_PROTODATA_">[19]Import!$B$531:$E$531</definedName>
    <definedName name="FS_F_VW_01_35097_4_316_1__JV_FS_BAUSTUFE_ANGEBOTE_WAE_">[19]Import!$B$374:$E$374</definedName>
    <definedName name="FS_F_VW_01_35097_4_316_2__JV_FS_BAUSTUFE_ANGEBOTE_WAE_">[19]Import!$B$375:$E$375</definedName>
    <definedName name="FS_F_VW_01_35097_4_316_EUR__JV_FS_PR_EX_RATES_DATUM_REC_">[19]Import!$B$840:$F$840</definedName>
    <definedName name="FS_F_VW_01_35097_4_316_SK__JV_FS_BIDDERS_">[19]Import!$B$956:$L$956</definedName>
    <definedName name="FS_F_VW_01_35097_4_3478__JV_FS_RV_AVG_PROTODATA_">[19]Import!$B$537:$E$537</definedName>
    <definedName name="FS_F_VW_01_35097_4_3478_1__JV_FS_BAUSTUFE_ANGEBOTE_WAE_">[19]Import!$B$386:$E$386</definedName>
    <definedName name="FS_F_VW_01_35097_4_3478_2__JV_FS_BAUSTUFE_ANGEBOTE_WAE_">[19]Import!$B$387:$E$387</definedName>
    <definedName name="FS_F_VW_01_35097_4_3478_EUR__JV_FS_PR_EX_RATES_DATUM_REC_">[19]Import!$B$846:$F$846</definedName>
    <definedName name="FS_F_VW_01_35097_4_3478_ST__JV_FS_BIDDERS_">[19]Import!$B$963:$L$963</definedName>
    <definedName name="FS_F_VW_01_35097_4_37__JV_FS_BEDARFE_">[19]Import!$B$137:$E$137</definedName>
    <definedName name="FS_F_VW_01_35097_4_37_13030__JV_FS_BEDARFE_PREISE_QUOTE_">[19]Import!$B$101:$L$101</definedName>
    <definedName name="FS_F_VW_01_35097_4_37_20328__JV_FS_BEDARFE_PREISE_QUOTE_">[19]Import!$B$102:$L$102</definedName>
    <definedName name="FS_F_VW_01_35097_4_37_29344__JV_FS_BEDARFE_PREISE_QUOTE_">[19]Import!$B$103:$L$103</definedName>
    <definedName name="FS_F_VW_01_35097_4_37_2979__JV_FS_BEDARFE_PREISE_QUOTE_">[19]Import!$B$100:$L$100</definedName>
    <definedName name="FS_F_VW_01_35097_4_37_43249__JV_FS_BEDARFE_PREISE_QUOTE_">[19]Import!$B$104:$L$104</definedName>
    <definedName name="FS_F_VW_01_35097_4_38597__JV_FS_RV_AVG_PROTODATA_">[19]Import!$B$556:$E$556</definedName>
    <definedName name="FS_F_VW_01_35097_4_38597_1__JV_FS_BAUSTUFE_ANGEBOTE_WAE_">[19]Import!$B$424:$E$424</definedName>
    <definedName name="FS_F_VW_01_35097_4_38597_2__JV_FS_BAUSTUFE_ANGEBOTE_WAE_">[19]Import!$B$425:$E$425</definedName>
    <definedName name="FS_F_VW_01_35097_4_38597_EUR__JV_FS_PR_EX_RATES_DATUM_REC_">[19]Import!$B$865:$F$865</definedName>
    <definedName name="FS_F_VW_01_35097_4_38597_ZA__JV_FS_BIDDERS_">[19]Import!$B$960:$L$960</definedName>
    <definedName name="FS_F_VW_01_35097_4_43249__JV_FS_ANGEBOTSUEBERSICHT_">[19]Import!$B$173:$D$173</definedName>
    <definedName name="FS_F_VW_01_35097_4_43249__JV_FS_AVG_PRICE_">[19]Import!$B$198:$F$198</definedName>
    <definedName name="FS_F_VW_01_35097_4_43249__JV_FS_BWERTSHEET_">[19]Import!$B$632:$AH$632</definedName>
    <definedName name="FS_F_VW_01_35097_4_43249__JV_FS_COMPARISON_">[19]Import!$B$582:$S$582</definedName>
    <definedName name="FS_F_VW_01_35097_4_43249__JV_FS_REC_LIEF_">[19]Import!$B$1313:$P$1313</definedName>
    <definedName name="FS_F_VW_01_35097_4_43249__JV_FS_RV_AVG_PROTODATA_">[19]Import!$B$557:$E$557</definedName>
    <definedName name="FS_F_VW_01_35097_4_43249__JV_FS_RV_LTERM_PNACHLASS_">[19]Import!$B$607:$X$607</definedName>
    <definedName name="FS_F_VW_01_35097_4_43249_1__JV_FS_BAUSTUFE_ANGEBOTE_WAE_">[19]Import!$B$426:$E$426</definedName>
    <definedName name="FS_F_VW_01_35097_4_43249_11__JV_FS_REC_">[19]Import!$B$1284:$Q$1284</definedName>
    <definedName name="FS_F_VW_01_35097_4_43249_2__JV_FS_BAUSTUFE_ANGEBOTE_WAE_">[19]Import!$B$427:$E$427</definedName>
    <definedName name="FS_F_VW_01_35097_4_43249_28__JV_FS_REC_">[19]Import!$B$1285:$Q$1285</definedName>
    <definedName name="FS_F_VW_01_35097_4_43249_37__JV_FS_REC_">[19]Import!$B$1286:$Q$1286</definedName>
    <definedName name="FS_F_VW_01_35097_4_43249_46__JV_FS_REC_">[19]Import!$B$1287:$Q$1287</definedName>
    <definedName name="FS_F_VW_01_35097_4_43249_68__JV_FS_REC_">[19]Import!$B$1288:$Q$1288</definedName>
    <definedName name="FS_F_VW_01_35097_4_43249_EUR__JV_FS_PR_EX_RATES_DATUM_REC_">[19]Import!$B$866:$F$866</definedName>
    <definedName name="FS_F_VW_01_35097_4_43249_VW__JV_FS_BIDDERS_">[19]Import!$B$977:$L$977</definedName>
    <definedName name="FS_F_VW_01_35097_4_46__JV_FS_BEDARFE_">[19]Import!$B$138:$E$138</definedName>
    <definedName name="FS_F_VW_01_35097_4_46_13030__JV_FS_BEDARFE_PREISE_QUOTE_">[19]Import!$B$106:$L$106</definedName>
    <definedName name="FS_F_VW_01_35097_4_46_20328__JV_FS_BEDARFE_PREISE_QUOTE_">[19]Import!$B$107:$L$107</definedName>
    <definedName name="FS_F_VW_01_35097_4_46_29344__JV_FS_BEDARFE_PREISE_QUOTE_">[19]Import!$B$108:$L$108</definedName>
    <definedName name="FS_F_VW_01_35097_4_46_2979__JV_FS_BEDARFE_PREISE_QUOTE_">[19]Import!$B$105:$L$105</definedName>
    <definedName name="FS_F_VW_01_35097_4_46_43249__JV_FS_BEDARFE_PREISE_QUOTE_">[19]Import!$B$109:$L$109</definedName>
    <definedName name="FS_F_VW_01_35097_4_68__JV_FS_BEDARFE_">[19]Import!$B$139:$E$139</definedName>
    <definedName name="FS_F_VW_01_35097_4_68_13030__JV_FS_BEDARFE_PREISE_QUOTE_">[19]Import!$B$111:$L$111</definedName>
    <definedName name="FS_F_VW_01_35097_4_68_20328__JV_FS_BEDARFE_PREISE_QUOTE_">[19]Import!$B$112:$L$112</definedName>
    <definedName name="FS_F_VW_01_35097_4_68_29344__JV_FS_BEDARFE_PREISE_QUOTE_">[19]Import!$B$113:$L$113</definedName>
    <definedName name="FS_F_VW_01_35097_4_68_2979__JV_FS_BEDARFE_PREISE_QUOTE_">[19]Import!$B$110:$L$110</definedName>
    <definedName name="FS_F_VW_01_35097_4_68_43249__JV_FS_BEDARFE_PREISE_QUOTE_">[19]Import!$B$114:$L$114</definedName>
    <definedName name="FS_F_VW_01_35097_4_8319__JV_FS_RV_AVG_PROTODATA_">[19]Import!$B$538:$E$538</definedName>
    <definedName name="FS_F_VW_01_35097_4_8319_1__JV_FS_BAUSTUFE_ANGEBOTE_WAE_">[19]Import!$B$388:$E$388</definedName>
    <definedName name="FS_F_VW_01_35097_4_8319_2__JV_FS_BAUSTUFE_ANGEBOTE_WAE_">[19]Import!$B$389:$E$389</definedName>
    <definedName name="FS_F_VW_01_35097_4_8319_EUR__JV_FS_PR_EX_RATES_DATUM_REC_">[19]Import!$B$847:$F$847</definedName>
    <definedName name="FS_F_VW_01_35097_4_8319_VW__JV_FS_BIDDERS_">[19]Import!$B$974:$L$974</definedName>
    <definedName name="FS_F_VW_01_35097_4_EUR_11330__JV_FS_PR_EX_RATES_DATUM_COMP_">[19]Import!$B$722:$F$722</definedName>
    <definedName name="FS_F_VW_01_35097_4_EUR_11451__JV_FS_PR_EX_RATES_DATUM_COMP_">[19]Import!$B$723:$F$723</definedName>
    <definedName name="FS_F_VW_01_35097_4_EUR_13030__JV_FS_PR_EX_RATES_DATUM_COMP_">[19]Import!$B$745:$F$745</definedName>
    <definedName name="FS_F_VW_01_35097_4_EUR_1328__JV_FS_PR_EX_RATES_DATUM_COMP_">[19]Import!$B$725:$F$725</definedName>
    <definedName name="FS_F_VW_01_35097_4_EUR_1462__JV_FS_PR_EX_RATES_DATUM_COMP_">[19]Import!$B$726:$F$726</definedName>
    <definedName name="FS_F_VW_01_35097_4_EUR_15245__JV_FS_PR_EX_RATES_DATUM_COMP_">[19]Import!$B$734:$F$734</definedName>
    <definedName name="FS_F_VW_01_35097_4_EUR_159__JV_FS_PR_EX_RATES_DATUM_COMP_">[19]Import!$B$735:$F$735</definedName>
    <definedName name="FS_F_VW_01_35097_4_EUR_18244__JV_FS_PR_EX_RATES_DATUM_COMP_">[19]Import!$B$729:$F$729</definedName>
    <definedName name="FS_F_VW_01_35097_4_EUR_18245__JV_FS_PR_EX_RATES_DATUM_COMP_">[19]Import!$B$730:$F$730</definedName>
    <definedName name="FS_F_VW_01_35097_4_EUR_19964__JV_FS_PR_EX_RATES_DATUM_COMP_">[19]Import!$B$737:$F$737</definedName>
    <definedName name="FS_F_VW_01_35097_4_EUR_20328__JV_FS_PR_EX_RATES_DATUM_COMP_">[19]Import!$B$746:$F$746</definedName>
    <definedName name="FS_F_VW_01_35097_4_EUR_2261__JV_FS_PR_EX_RATES_DATUM_COMP_">[19]Import!$B$742:$F$742</definedName>
    <definedName name="FS_F_VW_01_35097_4_EUR_23586__JV_FS_PR_EX_RATES_DATUM_COMP_">[19]Import!$B$728:$F$728</definedName>
    <definedName name="FS_F_VW_01_35097_4_EUR_24968__JV_FS_PR_EX_RATES_DATUM_COMP_">[19]Import!$B$738:$F$738</definedName>
    <definedName name="FS_F_VW_01_35097_4_EUR_24969__JV_FS_PR_EX_RATES_DATUM_COMP_">[19]Import!$B$739:$F$739</definedName>
    <definedName name="FS_F_VW_01_35097_4_EUR_25756__JV_FS_PR_EX_RATES_DATUM_COMP_">[19]Import!$B$731:$F$731</definedName>
    <definedName name="FS_F_VW_01_35097_4_EUR_2609__JV_FS_PR_EX_RATES_DATUM_COMP_">[19]Import!$B$732:$F$732</definedName>
    <definedName name="FS_F_VW_01_35097_4_EUR_27724__JV_FS_PR_EX_RATES_DATUM_COMP_">[19]Import!$B$740:$F$740</definedName>
    <definedName name="FS_F_VW_01_35097_4_EUR_27909__JV_FS_PR_EX_RATES_DATUM_COMP_">[19]Import!$B$741:$F$741</definedName>
    <definedName name="FS_F_VW_01_35097_4_EUR_28671__JV_FS_PR_EX_RATES_DATUM_COMP_">[19]Import!$B$724:$F$724</definedName>
    <definedName name="FS_F_VW_01_35097_4_EUR_28746__JV_FS_PR_EX_RATES_DATUM_COMP_">[19]Import!$B$727:$F$727</definedName>
    <definedName name="FS_F_VW_01_35097_4_EUR_29344__JV_FS_PR_EX_RATES_DATUM_COMP_">[19]Import!$B$747:$F$747</definedName>
    <definedName name="FS_F_VW_01_35097_4_EUR_2979__JV_FS_PR_EX_RATES_DATUM_COMP_">[19]Import!$B$743:$F$743</definedName>
    <definedName name="FS_F_VW_01_35097_4_EUR_316__JV_FS_PR_EX_RATES_DATUM_COMP_">[19]Import!$B$733:$F$733</definedName>
    <definedName name="FS_F_VW_01_35097_4_EUR_3478__JV_FS_PR_EX_RATES_DATUM_COMP_">[19]Import!$B$736:$F$736</definedName>
    <definedName name="FS_F_VW_01_35097_4_EUR_38597__JV_FS_PR_EX_RATES_DATUM_COMP_">[19]Import!$B$749:$F$749</definedName>
    <definedName name="FS_F_VW_01_35097_4_EUR_43249__JV_FS_PR_EX_RATES_DATUM_COMP_">[19]Import!$B$748:$F$748</definedName>
    <definedName name="FS_F_VW_01_35097_4_EUR_8319__JV_FS_PR_EX_RATES_DATUM_COMP_">[19]Import!$B$744:$F$744</definedName>
    <definedName name="FS_F_VW_01_35297_1_1205_SK__JV_FS_BIDDERS_">[18]home!$B$1011:$L$1011</definedName>
    <definedName name="FS_F_VW_01_35297_1_13421_BX__JV_FS_BIDDERS_">[18]home!$B$1010:$L$1010</definedName>
    <definedName name="FS_F_VW_01_35297_1_1433_BX__JV_FS_BIDDERS_">[18]home!$B$1018:$L$1018</definedName>
    <definedName name="FS_F_VW_01_35297_1_1441_BX__JV_FS_BIDDERS_">[18]home!$B$1020:$L$1020</definedName>
    <definedName name="FS_F_VW_01_35297_1_1445_BX__JV_FS_BIDDERS_">[18]home!$B$1025:$L$1025</definedName>
    <definedName name="FS_F_VW_01_35297_1_1479_BX__JV_FS_BIDDERS_">[18]home!$B$1033:$L$1033</definedName>
    <definedName name="FS_F_VW_01_35297_1_15067_IL__JV_FS_BIDDERS_">[18]home!$B$1004:$L$1004</definedName>
    <definedName name="FS_F_VW_01_35297_1_16_ST__JV_FS_BIDDERS_">[18]home!$B$1036:$L$1036</definedName>
    <definedName name="FS_F_VW_01_35297_1_20457_TR__JV_FS_BIDDERS_">[18]home!$B$1006:$L$1006</definedName>
    <definedName name="FS_F_VW_01_35297_1_215_BX__JV_FS_BIDDERS_">[18]home!$B$1024:$L$1024</definedName>
    <definedName name="FS_F_VW_01_35297_1_2261_AU__JV_FS_BIDDERS_">[18]home!$B$1019:$L$1019</definedName>
    <definedName name="FS_F_VW_01_35297_1_23586_HA__JV_FS_BIDDERS_">[18]home!$B$1035:$L$1035</definedName>
    <definedName name="FS_F_VW_01_35297_1_24164_TR__JV_FS_BIDDERS_">[18]home!$B$1027:$L$1027</definedName>
    <definedName name="FS_F_VW_01_35297_1_2609_RR__JV_FS_BIDDERS_">[18]home!$B$1016:$L$1016</definedName>
    <definedName name="FS_F_VW_01_35297_1_27026_US__JV_FS_BIDDERS_">[18]home!$B$1017:$L$1017</definedName>
    <definedName name="FS_F_VW_01_35297_1_300_SK__JV_FS_BIDDERS_">[18]home!$B$1026:$L$1026</definedName>
    <definedName name="FS_F_VW_01_35297_1_3030_ST__JV_FS_BIDDERS_">[18]home!$B$1032:$L$1032</definedName>
    <definedName name="FS_F_VW_01_35297_1_3150_IT__JV_FS_BIDDERS_">[18]home!$B$1031:$L$1031</definedName>
    <definedName name="FS_F_VW_01_35297_1_3256_VW__JV_FS_BIDDERS_">[18]home!$B$1015:$L$1015</definedName>
    <definedName name="FS_F_VW_01_35297_1_3465_US__JV_FS_BIDDERS_">[18]home!$B$1008:$L$1008</definedName>
    <definedName name="FS_F_VW_01_35297_1_355_SK__JV_FS_BIDDERS_">[18]home!$B$1013:$L$1013</definedName>
    <definedName name="FS_F_VW_01_35297_1_3615_VW__JV_FS_BIDDERS_">[18]home!$B$1014:$L$1014</definedName>
    <definedName name="FS_F_VW_01_35297_1_36706_US__JV_FS_BIDDERS_">[18]home!$B$1028:$L$1028</definedName>
    <definedName name="FS_F_VW_01_35297_1_36885_BX__JV_FS_BIDDERS_">[18]home!$B$1034:$L$1034</definedName>
    <definedName name="FS_F_VW_01_35297_1_38244_ST__JV_FS_BIDDERS_">[18]home!$B$1005:$L$1005</definedName>
    <definedName name="FS_F_VW_01_35297_1_41_VW__JV_FS_BIDDERS_">[18]home!$B$1022:$L$1022</definedName>
    <definedName name="FS_F_VW_01_35297_1_552_SK__JV_FS_BIDDERS_">[18]home!$B$1012:$L$1012</definedName>
    <definedName name="FS_F_VW_01_35297_1_6587_BX__JV_FS_BIDDERS_">[18]home!$B$1029:$L$1029</definedName>
    <definedName name="FS_F_VW_01_35297_1_6810_ST__JV_FS_BIDDERS_">[18]home!$B$1021:$L$1021</definedName>
    <definedName name="FS_F_VW_01_35297_1_7591_US__JV_FS_BIDDERS_">[18]home!$B$1007:$L$1007</definedName>
    <definedName name="FS_F_VW_01_35297_1_779_ST__JV_FS_BIDDERS_">[18]home!$B$1023:$L$1023</definedName>
    <definedName name="FS_F_VW_01_35297_1_8100_VW__JV_FS_BIDDERS_">[18]home!$B$1030:$L$1030</definedName>
    <definedName name="FS_F_VW_01_35297_1_9967_IL__JV_FS_BIDDERS_">[18]home!$B$1009:$L$1009</definedName>
    <definedName name="FS_F_VW_02_37469_1__FS_NEUTEILE_">[7]Import!$B$54:$D$54</definedName>
    <definedName name="FS_F_VW_02_37469_1__JV_FS_PRAESENTATIONEN_">[7]Import!$B$6:$AN$6</definedName>
    <definedName name="FS_F_VW_02_37469_1_12686_EUR__JV_FS_PR_EX_RATES_DATUM_REC_">[7]Import!$B$300:$F$300</definedName>
    <definedName name="FS_F_VW_02_37469_1_12686_VW__JV_FS_BIDDERS_">[20]Import!$B$404:$L$404</definedName>
    <definedName name="FS_F_VW_02_37469_1_13362_EUR__JV_FS_PR_EX_RATES_DATUM_REC_">[7]Import!$B$301:$F$301</definedName>
    <definedName name="FS_F_VW_02_37469_1_13362_MX__JV_FS_BIDDERS_">[20]Import!$B$401:$L$401</definedName>
    <definedName name="FS_F_VW_02_37469_1_17631_EUR__JV_FS_PR_EX_RATES_DATUM_REC_">[7]Import!$B$302:$F$302</definedName>
    <definedName name="FS_F_VW_02_37469_1_17631_JP__JV_FS_BIDDERS_">[20]Import!$B$393:$L$393</definedName>
    <definedName name="FS_F_VW_02_37469_1_190_BX__JV_FS_BIDDERS_">[20]Import!$B$397:$L$397</definedName>
    <definedName name="FS_F_VW_02_37469_1_190_EUR__JV_FS_PR_EX_RATES_DATUM_REC_">[7]Import!$B$290:$F$290</definedName>
    <definedName name="FS_F_VW_02_37469_1_20505__JV_FS_ANGEBOTSUEBERSICHT_">[7]Import!$B$64:$D$64</definedName>
    <definedName name="FS_F_VW_02_37469_1_20505__JV_FS_AVG_PRICE_">[7]Import!$B$92:$F$92</definedName>
    <definedName name="FS_F_VW_02_37469_1_20505__JV_FS_BWERTSHEET_">[7]Import!$B$171:$AH$171</definedName>
    <definedName name="FS_F_VW_02_37469_1_20505__JV_FS_COMPARISON_">[7]Import!$B$131:$S$131</definedName>
    <definedName name="FS_F_VW_02_37469_1_20505__JV_FS_REC_LIEF_">[7]Import!$B$554:$P$554</definedName>
    <definedName name="FS_F_VW_02_37469_1_20505__JV_FS_RV_LTERM_PNACHLASS_">[7]Import!$B$151:$X$151</definedName>
    <definedName name="FS_F_VW_02_37469_1_20505_31__JV_FS_REC_">[7]Import!$B$499:$Q$499</definedName>
    <definedName name="FS_F_VW_02_37469_1_20505_32__JV_FS_REC_">[7]Import!$B$500:$Q$500</definedName>
    <definedName name="FS_F_VW_02_37469_1_20505_EUR__JV_FS_PR_EX_RATES_DATUM_REC_">[7]Import!$B$303:$F$303</definedName>
    <definedName name="FS_F_VW_02_37469_1_20505_VW__JV_FS_BIDDERS_">[20]Import!$B$394:$L$394</definedName>
    <definedName name="FS_F_VW_02_37469_1_261__JV_FS_ANGEBOTSUEBERSICHT_">[7]Import!$B$66:$D$66</definedName>
    <definedName name="FS_F_VW_02_37469_1_261__JV_FS_AVG_PRICE_">[7]Import!$B$89:$F$89</definedName>
    <definedName name="FS_F_VW_02_37469_1_261__JV_FS_BWERTSHEET_">[7]Import!$B$169:$AH$169</definedName>
    <definedName name="FS_F_VW_02_37469_1_261__JV_FS_COMPARISON_">[7]Import!$B$129:$S$129</definedName>
    <definedName name="FS_F_VW_02_37469_1_261__JV_FS_REC_LIEF_">[7]Import!$B$552:$P$552</definedName>
    <definedName name="FS_F_VW_02_37469_1_261__JV_FS_RV_LTERM_PNACHLASS_">[7]Import!$B$149:$X$149</definedName>
    <definedName name="FS_F_VW_02_37469_1_261_31__JV_FS_REC_">[7]Import!$B$491:$Q$491</definedName>
    <definedName name="FS_F_VW_02_37469_1_261_32__JV_FS_REC_">[7]Import!$B$492:$Q$492</definedName>
    <definedName name="FS_F_VW_02_37469_1_261_EUR__JV_FS_PR_EX_RATES_DATUM_REC_">[7]Import!$B$291:$F$291</definedName>
    <definedName name="FS_F_VW_02_37469_1_261_VW__JV_FS_BIDDERS_">[20]Import!$B$398:$L$398</definedName>
    <definedName name="FS_F_VW_02_37469_1_26946_31__JV_FS_REC_">[7]Import!$B$501:$Q$501</definedName>
    <definedName name="FS_F_VW_02_37469_1_26946_32__JV_FS_REC_">[7]Import!$B$502:$Q$502</definedName>
    <definedName name="FS_F_VW_02_37469_1_26946_EUR__JV_FS_PR_EX_RATES_DATUM_REC_">[7]Import!$B$304:$F$304</definedName>
    <definedName name="FS_F_VW_02_37469_1_26946_VW__JV_FS_BIDDERS_">[20]Import!$B$409:$L$409</definedName>
    <definedName name="FS_F_VW_02_37469_1_31__JV_FS_BEDARFE_">[7]Import!$B$42:$E$42</definedName>
    <definedName name="FS_F_VW_02_37469_1_31_20505__JV_FS_BEDARFE_PREISE_QUOTE_">[7]Import!$B$18:$L$18</definedName>
    <definedName name="FS_F_VW_02_37469_1_31_261__JV_FS_BEDARFE_PREISE_QUOTE_">[7]Import!$B$16:$L$16</definedName>
    <definedName name="FS_F_VW_02_37469_1_31_6231__JV_FS_BEDARFE_PREISE_QUOTE_">[7]Import!$B$17:$L$17</definedName>
    <definedName name="FS_F_VW_02_37469_1_32__JV_FS_BEDARFE_">[7]Import!$B$43:$E$43</definedName>
    <definedName name="FS_F_VW_02_37469_1_32_20505__JV_FS_BEDARFE_PREISE_QUOTE_">[7]Import!$B$21:$L$21</definedName>
    <definedName name="FS_F_VW_02_37469_1_32_261__JV_FS_BEDARFE_PREISE_QUOTE_">[7]Import!$B$19:$L$19</definedName>
    <definedName name="FS_F_VW_02_37469_1_32_6231__JV_FS_BEDARFE_PREISE_QUOTE_">[7]Import!$B$20:$L$20</definedName>
    <definedName name="FS_F_VW_02_37469_1_359_EUR__JV_FS_PR_EX_RATES_DATUM_REC_">[7]Import!$B$292:$F$292</definedName>
    <definedName name="FS_F_VW_02_37469_1_359_SK__JV_FS_BIDDERS_">[20]Import!$B$392:$L$392</definedName>
    <definedName name="FS_F_VW_02_37469_1_37525_EUR__JV_FS_PR_EX_RATES_DATUM_REC_">[7]Import!$B$305:$F$305</definedName>
    <definedName name="FS_F_VW_02_37469_1_37525_VW__JV_FS_BIDDERS_">[20]Import!$B$406:$L$406</definedName>
    <definedName name="FS_F_VW_02_37469_1_41464_BX__JV_FS_BIDDERS_">[20]Import!$B$408:$L$408</definedName>
    <definedName name="FS_F_VW_02_37469_1_41464_EUR__JV_FS_PR_EX_RATES_DATUM_REC_">[7]Import!$B$306:$F$306</definedName>
    <definedName name="FS_F_VW_02_37469_1_5083__JV_FS_ANGEBOTSUEBERSICHT_">[7]Import!$B$67:$D$67</definedName>
    <definedName name="FS_F_VW_02_37469_1_5083__JV_FS_AVG_PRICE_">[7]Import!$B$90:$F$90</definedName>
    <definedName name="FS_F_VW_02_37469_1_5083_31__JV_FS_REC_">[7]Import!$B$493:$Q$493</definedName>
    <definedName name="FS_F_VW_02_37469_1_5083_32__JV_FS_REC_">[7]Import!$B$494:$Q$494</definedName>
    <definedName name="FS_F_VW_02_37469_1_5083_EUR__JV_FS_PR_EX_RATES_DATUM_REC_">[7]Import!$B$294:$F$294</definedName>
    <definedName name="FS_F_VW_02_37469_1_5083_IT__JV_FS_BIDDERS_">[20]Import!$B$403:$L$403</definedName>
    <definedName name="FS_F_VW_02_37469_1_51506_31__JV_FS_REC_">[7]Import!$B$503:$Q$503</definedName>
    <definedName name="FS_F_VW_02_37469_1_51506_32__JV_FS_REC_">[7]Import!$B$504:$Q$504</definedName>
    <definedName name="FS_F_VW_02_37469_1_51506_EUR__JV_FS_PR_EX_RATES_DATUM_REC_">[7]Import!$B$307:$F$307</definedName>
    <definedName name="FS_F_VW_02_37469_1_51506_MX__JV_FS_BIDDERS_">[20]Import!$B$402:$L$402</definedName>
    <definedName name="FS_F_VW_02_37469_1_54824_31__JV_FS_REC_">[7]Import!$B$505:$Q$505</definedName>
    <definedName name="FS_F_VW_02_37469_1_54824_32__JV_FS_REC_">[7]Import!$B$506:$Q$506</definedName>
    <definedName name="FS_F_VW_02_37469_1_54824_EUR__JV_FS_PR_EX_RATES_DATUM_REC_">[7]Import!$B$308:$F$308</definedName>
    <definedName name="FS_F_VW_02_37469_1_54824_VW__JV_FS_BIDDERS_">[20]Import!$B$407:$L$407</definedName>
    <definedName name="FS_F_VW_02_37469_1_6231__JV_FS_ANGEBOTSUEBERSICHT_">[7]Import!$B$65:$D$65</definedName>
    <definedName name="FS_F_VW_02_37469_1_6231__JV_FS_AVG_PRICE_">[7]Import!$B$91:$F$91</definedName>
    <definedName name="FS_F_VW_02_37469_1_6231__JV_FS_BWERTSHEET_">[7]Import!$B$170:$AH$170</definedName>
    <definedName name="FS_F_VW_02_37469_1_6231__JV_FS_COMPARISON_">[7]Import!$B$130:$S$130</definedName>
    <definedName name="FS_F_VW_02_37469_1_6231__JV_FS_REC_LIEF_">[7]Import!$B$553:$P$553</definedName>
    <definedName name="FS_F_VW_02_37469_1_6231__JV_FS_RV_LTERM_PNACHLASS_">[7]Import!$B$150:$X$150</definedName>
    <definedName name="FS_F_VW_02_37469_1_6231_31__JV_FS_REC_">[7]Import!$B$495:$Q$495</definedName>
    <definedName name="FS_F_VW_02_37469_1_6231_32__JV_FS_REC_">[7]Import!$B$496:$Q$496</definedName>
    <definedName name="FS_F_VW_02_37469_1_6231_EUR__JV_FS_PR_EX_RATES_DATUM_REC_">[7]Import!$B$295:$F$295</definedName>
    <definedName name="FS_F_VW_02_37469_1_6231_VW__JV_FS_BIDDERS_">[20]Import!$B$396:$L$396</definedName>
    <definedName name="FS_F_VW_02_37469_1_6238_EUR__JV_FS_PR_EX_RATES_DATUM_REC_">[7]Import!$B$296:$F$296</definedName>
    <definedName name="FS_F_VW_02_37469_1_6238_VW__JV_FS_BIDDERS_">[20]Import!$B$399:$L$399</definedName>
    <definedName name="FS_F_VW_02_37469_1_6270_31__JV_FS_REC_">[7]Import!$B$497:$Q$497</definedName>
    <definedName name="FS_F_VW_02_37469_1_6270_32__JV_FS_REC_">[7]Import!$B$498:$Q$498</definedName>
    <definedName name="FS_F_VW_02_37469_1_6270_EUR__JV_FS_PR_EX_RATES_DATUM_REC_">[7]Import!$B$297:$F$297</definedName>
    <definedName name="FS_F_VW_02_37469_1_6270_SK__JV_FS_BIDDERS_">[20]Import!$B$405:$L$405</definedName>
    <definedName name="FS_F_VW_02_37469_1_6820_EUR__JV_FS_PR_EX_RATES_DATUM_REC_">[7]Import!$B$298:$F$298</definedName>
    <definedName name="FS_F_VW_02_37469_1_6820_MX__JV_FS_BIDDERS_">[20]Import!$B$395:$L$395</definedName>
    <definedName name="FS_F_VW_02_37469_1_7767_EUR__JV_FS_PR_EX_RATES_DATUM_REC_">[7]Import!$B$299:$F$299</definedName>
    <definedName name="FS_F_VW_02_37469_1_7767_VW__JV_FS_BIDDERS_">[20]Import!$B$391:$L$391</definedName>
    <definedName name="FS_F_VW_02_37469_1_845_EUR__JV_FS_PR_EX_RATES_DATUM_REC_">[7]Import!$B$293:$F$293</definedName>
    <definedName name="FS_F_VW_02_37469_1_845_VW__JV_FS_BIDDERS_">[20]Import!$B$400:$L$400</definedName>
    <definedName name="FS_F_VW_02_37469_1_EUR_12686__JV_FS_PR_EX_RATES_DATUM_COMP_">[7]Import!$B$203:$F$203</definedName>
    <definedName name="FS_F_VW_02_37469_1_EUR_13362__JV_FS_PR_EX_RATES_DATUM_COMP_">[7]Import!$B$194:$F$194</definedName>
    <definedName name="FS_F_VW_02_37469_1_EUR_17631__JV_FS_PR_EX_RATES_DATUM_COMP_">[7]Import!$B$192:$F$192</definedName>
    <definedName name="FS_F_VW_02_37469_1_EUR_190__JV_FS_PR_EX_RATES_DATUM_COMP_">[7]Import!$B$189:$F$189</definedName>
    <definedName name="FS_F_VW_02_37469_1_EUR_20505__JV_FS_PR_EX_RATES_DATUM_COMP_">[7]Import!$B$204:$F$204</definedName>
    <definedName name="FS_F_VW_02_37469_1_EUR_261__JV_FS_PR_EX_RATES_DATUM_COMP_">[7]Import!$B$198:$F$198</definedName>
    <definedName name="FS_F_VW_02_37469_1_EUR_26946__JV_FS_PR_EX_RATES_DATUM_COMP_">[7]Import!$B$205:$F$205</definedName>
    <definedName name="FS_F_VW_02_37469_1_EUR_359__JV_FS_PR_EX_RATES_DATUM_COMP_">[7]Import!$B$196:$F$196</definedName>
    <definedName name="FS_F_VW_02_37469_1_EUR_37525__JV_FS_PR_EX_RATES_DATUM_COMP_">[7]Import!$B$206:$F$206</definedName>
    <definedName name="FS_F_VW_02_37469_1_EUR_41464__JV_FS_PR_EX_RATES_DATUM_COMP_">[7]Import!$B$190:$F$190</definedName>
    <definedName name="FS_F_VW_02_37469_1_EUR_5083__JV_FS_PR_EX_RATES_DATUM_COMP_">[7]Import!$B$191:$F$191</definedName>
    <definedName name="FS_F_VW_02_37469_1_EUR_51506__JV_FS_PR_EX_RATES_DATUM_COMP_">[7]Import!$B$195:$F$195</definedName>
    <definedName name="FS_F_VW_02_37469_1_EUR_54824__JV_FS_PR_EX_RATES_DATUM_COMP_">[7]Import!$B$207:$F$207</definedName>
    <definedName name="FS_F_VW_02_37469_1_EUR_6231__JV_FS_PR_EX_RATES_DATUM_COMP_">[7]Import!$B$200:$F$200</definedName>
    <definedName name="FS_F_VW_02_37469_1_EUR_6238__JV_FS_PR_EX_RATES_DATUM_COMP_">[7]Import!$B$201:$F$201</definedName>
    <definedName name="FS_F_VW_02_37469_1_EUR_6270__JV_FS_PR_EX_RATES_DATUM_COMP_">[7]Import!$B$197:$F$197</definedName>
    <definedName name="FS_F_VW_02_37469_1_EUR_6820__JV_FS_PR_EX_RATES_DATUM_COMP_">[7]Import!$B$193:$F$193</definedName>
    <definedName name="FS_F_VW_02_37469_1_EUR_7767__JV_FS_PR_EX_RATES_DATUM_COMP_">[7]Import!$B$202:$F$202</definedName>
    <definedName name="FS_F_VW_02_37469_1_EUR_845__JV_FS_PR_EX_RATES_DATUM_COMP_">[7]Import!$B$199:$F$199</definedName>
    <definedName name="FS_F_VW_02_37469_2__FS_NEUTEILE_">[7]Import!$B$55:$D$55</definedName>
    <definedName name="FS_F_VW_02_37469_2__JV_FS_PRAESENTATIONEN_">[7]Import!$B$7:$AN$7</definedName>
    <definedName name="FS_F_VW_02_37469_2_12686_EUR__JV_FS_PR_EX_RATES_DATUM_REC_">[7]Import!$B$319:$F$319</definedName>
    <definedName name="FS_F_VW_02_37469_2_12686_VW__JV_FS_BIDDERS_">[7]Import!$B$423:$L$423</definedName>
    <definedName name="FS_F_VW_02_37469_2_13362_EUR__JV_FS_PR_EX_RATES_DATUM_REC_">[7]Import!$B$320:$F$320</definedName>
    <definedName name="FS_F_VW_02_37469_2_13362_MX__JV_FS_BIDDERS_">[7]Import!$B$420:$L$420</definedName>
    <definedName name="FS_F_VW_02_37469_2_15__JV_FS_BEDARFE_">[7]Import!$B$44:$E$44</definedName>
    <definedName name="FS_F_VW_02_37469_2_15_20505__JV_FS_BEDARFE_PREISE_QUOTE_">[7]Import!$B$24:$L$24</definedName>
    <definedName name="FS_F_VW_02_37469_2_15_261__JV_FS_BEDARFE_PREISE_QUOTE_">[7]Import!$B$22:$L$22</definedName>
    <definedName name="FS_F_VW_02_37469_2_15_6231__JV_FS_BEDARFE_PREISE_QUOTE_">[7]Import!$B$23:$L$23</definedName>
    <definedName name="FS_F_VW_02_37469_2_17631_EUR__JV_FS_PR_EX_RATES_DATUM_REC_">[7]Import!$B$321:$F$321</definedName>
    <definedName name="FS_F_VW_02_37469_2_17631_JP__JV_FS_BIDDERS_">[7]Import!$B$412:$L$412</definedName>
    <definedName name="FS_F_VW_02_37469_2_190_BX__JV_FS_BIDDERS_">[7]Import!$B$416:$L$416</definedName>
    <definedName name="FS_F_VW_02_37469_2_190_EUR__JV_FS_PR_EX_RATES_DATUM_REC_">[7]Import!$B$309:$F$309</definedName>
    <definedName name="FS_F_VW_02_37469_2_20505__JV_FS_ANGEBOTSUEBERSICHT_">[7]Import!$B$68:$D$68</definedName>
    <definedName name="FS_F_VW_02_37469_2_20505__JV_FS_AVG_PRICE_">[7]Import!$B$96:$F$96</definedName>
    <definedName name="FS_F_VW_02_37469_2_20505__JV_FS_BWERTSHEET_">[7]Import!$B$174:$AH$174</definedName>
    <definedName name="FS_F_VW_02_37469_2_20505__JV_FS_COMPARISON_">[7]Import!$B$134:$S$134</definedName>
    <definedName name="FS_F_VW_02_37469_2_20505__JV_FS_REC_LIEF_">[7]Import!$B$557:$P$557</definedName>
    <definedName name="FS_F_VW_02_37469_2_20505__JV_FS_RV_LTERM_PNACHLASS_">[7]Import!$B$154:$X$154</definedName>
    <definedName name="FS_F_VW_02_37469_2_20505_15__JV_FS_REC_">[7]Import!$B$515:$Q$515</definedName>
    <definedName name="FS_F_VW_02_37469_2_20505_28__JV_FS_REC_">[7]Import!$B$516:$Q$516</definedName>
    <definedName name="FS_F_VW_02_37469_2_20505_EUR__JV_FS_PR_EX_RATES_DATUM_REC_">[7]Import!$B$322:$F$322</definedName>
    <definedName name="FS_F_VW_02_37469_2_20505_VW__JV_FS_BIDDERS_">[7]Import!$B$413:$L$413</definedName>
    <definedName name="FS_F_VW_02_37469_2_261__JV_FS_ANGEBOTSUEBERSICHT_">[7]Import!$B$70:$D$70</definedName>
    <definedName name="FS_F_VW_02_37469_2_261__JV_FS_AVG_PRICE_">[7]Import!$B$93:$F$93</definedName>
    <definedName name="FS_F_VW_02_37469_2_261__JV_FS_BWERTSHEET_">[7]Import!$B$172:$AH$172</definedName>
    <definedName name="FS_F_VW_02_37469_2_261__JV_FS_COMPARISON_">[7]Import!$B$132:$S$132</definedName>
    <definedName name="FS_F_VW_02_37469_2_261__JV_FS_REC_LIEF_">[7]Import!$B$555:$P$555</definedName>
    <definedName name="FS_F_VW_02_37469_2_261__JV_FS_RV_LTERM_PNACHLASS_">[7]Import!$B$152:$X$152</definedName>
    <definedName name="FS_F_VW_02_37469_2_261_15__JV_FS_REC_">[7]Import!$B$507:$Q$507</definedName>
    <definedName name="FS_F_VW_02_37469_2_261_28__JV_FS_REC_">[7]Import!$B$508:$Q$508</definedName>
    <definedName name="FS_F_VW_02_37469_2_261_EUR__JV_FS_PR_EX_RATES_DATUM_REC_">[7]Import!$B$310:$F$310</definedName>
    <definedName name="FS_F_VW_02_37469_2_261_VW__JV_FS_BIDDERS_">[7]Import!$B$417:$L$417</definedName>
    <definedName name="FS_F_VW_02_37469_2_26946_15__JV_FS_REC_">[7]Import!$B$517:$Q$517</definedName>
    <definedName name="FS_F_VW_02_37469_2_26946_28__JV_FS_REC_">[7]Import!$B$518:$Q$518</definedName>
    <definedName name="FS_F_VW_02_37469_2_26946_EUR__JV_FS_PR_EX_RATES_DATUM_REC_">[7]Import!$B$323:$F$323</definedName>
    <definedName name="FS_F_VW_02_37469_2_26946_VW__JV_FS_BIDDERS_">[7]Import!$B$428:$L$428</definedName>
    <definedName name="FS_F_VW_02_37469_2_28__JV_FS_BEDARFE_">[7]Import!$B$45:$E$45</definedName>
    <definedName name="FS_F_VW_02_37469_2_28_20505__JV_FS_BEDARFE_PREISE_QUOTE_">[7]Import!$B$27:$L$27</definedName>
    <definedName name="FS_F_VW_02_37469_2_28_261__JV_FS_BEDARFE_PREISE_QUOTE_">[7]Import!$B$25:$L$25</definedName>
    <definedName name="FS_F_VW_02_37469_2_28_6231__JV_FS_BEDARFE_PREISE_QUOTE_">[7]Import!$B$26:$L$26</definedName>
    <definedName name="FS_F_VW_02_37469_2_359_EUR__JV_FS_PR_EX_RATES_DATUM_REC_">[7]Import!$B$311:$F$311</definedName>
    <definedName name="FS_F_VW_02_37469_2_359_SK__JV_FS_BIDDERS_">[7]Import!$B$411:$L$411</definedName>
    <definedName name="FS_F_VW_02_37469_2_37525_EUR__JV_FS_PR_EX_RATES_DATUM_REC_">[7]Import!$B$324:$F$324</definedName>
    <definedName name="FS_F_VW_02_37469_2_37525_VW__JV_FS_BIDDERS_">[7]Import!$B$425:$L$425</definedName>
    <definedName name="FS_F_VW_02_37469_2_41464_BX__JV_FS_BIDDERS_">[7]Import!$B$427:$L$427</definedName>
    <definedName name="FS_F_VW_02_37469_2_41464_EUR__JV_FS_PR_EX_RATES_DATUM_REC_">[7]Import!$B$325:$F$325</definedName>
    <definedName name="FS_F_VW_02_37469_2_5083__JV_FS_ANGEBOTSUEBERSICHT_">[7]Import!$B$71:$D$71</definedName>
    <definedName name="FS_F_VW_02_37469_2_5083__JV_FS_AVG_PRICE_">[7]Import!$B$94:$F$94</definedName>
    <definedName name="FS_F_VW_02_37469_2_5083_15__JV_FS_REC_">[7]Import!$B$509:$Q$509</definedName>
    <definedName name="FS_F_VW_02_37469_2_5083_28__JV_FS_REC_">[7]Import!$B$510:$Q$510</definedName>
    <definedName name="FS_F_VW_02_37469_2_5083_EUR__JV_FS_PR_EX_RATES_DATUM_REC_">[7]Import!$B$313:$F$313</definedName>
    <definedName name="FS_F_VW_02_37469_2_5083_IT__JV_FS_BIDDERS_">[7]Import!$B$422:$L$422</definedName>
    <definedName name="FS_F_VW_02_37469_2_51506_15__JV_FS_REC_">[7]Import!$B$519:$Q$519</definedName>
    <definedName name="FS_F_VW_02_37469_2_51506_28__JV_FS_REC_">[7]Import!$B$520:$Q$520</definedName>
    <definedName name="FS_F_VW_02_37469_2_51506_EUR__JV_FS_PR_EX_RATES_DATUM_REC_">[7]Import!$B$326:$F$326</definedName>
    <definedName name="FS_F_VW_02_37469_2_51506_MX__JV_FS_BIDDERS_">[7]Import!$B$421:$L$421</definedName>
    <definedName name="FS_F_VW_02_37469_2_54824_15__JV_FS_REC_">[7]Import!$B$521:$Q$521</definedName>
    <definedName name="FS_F_VW_02_37469_2_54824_28__JV_FS_REC_">[7]Import!$B$522:$Q$522</definedName>
    <definedName name="FS_F_VW_02_37469_2_54824_EUR__JV_FS_PR_EX_RATES_DATUM_REC_">[7]Import!$B$327:$F$327</definedName>
    <definedName name="FS_F_VW_02_37469_2_54824_VW__JV_FS_BIDDERS_">[7]Import!$B$426:$L$426</definedName>
    <definedName name="FS_F_VW_02_37469_2_6231__JV_FS_ANGEBOTSUEBERSICHT_">[7]Import!$B$69:$D$69</definedName>
    <definedName name="FS_F_VW_02_37469_2_6231__JV_FS_AVG_PRICE_">[7]Import!$B$95:$F$95</definedName>
    <definedName name="FS_F_VW_02_37469_2_6231__JV_FS_BWERTSHEET_">[7]Import!$B$173:$AH$173</definedName>
    <definedName name="FS_F_VW_02_37469_2_6231__JV_FS_COMPARISON_">[7]Import!$B$133:$S$133</definedName>
    <definedName name="FS_F_VW_02_37469_2_6231__JV_FS_REC_LIEF_">[7]Import!$B$556:$P$556</definedName>
    <definedName name="FS_F_VW_02_37469_2_6231__JV_FS_RV_LTERM_PNACHLASS_">[7]Import!$B$153:$X$153</definedName>
    <definedName name="FS_F_VW_02_37469_2_6231_15__JV_FS_REC_">[7]Import!$B$511:$Q$511</definedName>
    <definedName name="FS_F_VW_02_37469_2_6231_28__JV_FS_REC_">[7]Import!$B$512:$Q$512</definedName>
    <definedName name="FS_F_VW_02_37469_2_6231_EUR__JV_FS_PR_EX_RATES_DATUM_REC_">[7]Import!$B$314:$F$314</definedName>
    <definedName name="FS_F_VW_02_37469_2_6231_VW__JV_FS_BIDDERS_">[7]Import!$B$415:$L$415</definedName>
    <definedName name="FS_F_VW_02_37469_2_6238_EUR__JV_FS_PR_EX_RATES_DATUM_REC_">[7]Import!$B$315:$F$315</definedName>
    <definedName name="FS_F_VW_02_37469_2_6238_VW__JV_FS_BIDDERS_">[7]Import!$B$418:$L$418</definedName>
    <definedName name="FS_F_VW_02_37469_2_6270_15__JV_FS_REC_">[7]Import!$B$513:$Q$513</definedName>
    <definedName name="FS_F_VW_02_37469_2_6270_28__JV_FS_REC_">[7]Import!$B$514:$Q$514</definedName>
    <definedName name="FS_F_VW_02_37469_2_6270_EUR__JV_FS_PR_EX_RATES_DATUM_REC_">[7]Import!$B$316:$F$316</definedName>
    <definedName name="FS_F_VW_02_37469_2_6270_SK__JV_FS_BIDDERS_">[7]Import!$B$424:$L$424</definedName>
    <definedName name="FS_F_VW_02_37469_2_6820_EUR__JV_FS_PR_EX_RATES_DATUM_REC_">[7]Import!$B$317:$F$317</definedName>
    <definedName name="FS_F_VW_02_37469_2_6820_MX__JV_FS_BIDDERS_">[7]Import!$B$414:$L$414</definedName>
    <definedName name="FS_F_VW_02_37469_2_7767_EUR__JV_FS_PR_EX_RATES_DATUM_REC_">[7]Import!$B$318:$F$318</definedName>
    <definedName name="FS_F_VW_02_37469_2_7767_VW__JV_FS_BIDDERS_">[7]Import!$B$410:$L$410</definedName>
    <definedName name="FS_F_VW_02_37469_2_845_EUR__JV_FS_PR_EX_RATES_DATUM_REC_">[7]Import!$B$312:$F$312</definedName>
    <definedName name="FS_F_VW_02_37469_2_845_VW__JV_FS_BIDDERS_">[7]Import!$B$419:$L$419</definedName>
    <definedName name="FS_F_VW_02_37469_2_EUR_12686__JV_FS_PR_EX_RATES_DATUM_COMP_">[7]Import!$B$222:$F$222</definedName>
    <definedName name="FS_F_VW_02_37469_2_EUR_13362__JV_FS_PR_EX_RATES_DATUM_COMP_">[7]Import!$B$213:$F$213</definedName>
    <definedName name="FS_F_VW_02_37469_2_EUR_17631__JV_FS_PR_EX_RATES_DATUM_COMP_">[7]Import!$B$211:$F$211</definedName>
    <definedName name="FS_F_VW_02_37469_2_EUR_190__JV_FS_PR_EX_RATES_DATUM_COMP_">[7]Import!$B$208:$F$208</definedName>
    <definedName name="FS_F_VW_02_37469_2_EUR_20505__JV_FS_PR_EX_RATES_DATUM_COMP_">[7]Import!$B$223:$F$223</definedName>
    <definedName name="FS_F_VW_02_37469_2_EUR_261__JV_FS_PR_EX_RATES_DATUM_COMP_">[7]Import!$B$217:$F$217</definedName>
    <definedName name="FS_F_VW_02_37469_2_EUR_26946__JV_FS_PR_EX_RATES_DATUM_COMP_">[7]Import!$B$224:$F$224</definedName>
    <definedName name="FS_F_VW_02_37469_2_EUR_359__JV_FS_PR_EX_RATES_DATUM_COMP_">[7]Import!$B$215:$F$215</definedName>
    <definedName name="FS_F_VW_02_37469_2_EUR_37525__JV_FS_PR_EX_RATES_DATUM_COMP_">[7]Import!$B$225:$F$225</definedName>
    <definedName name="FS_F_VW_02_37469_2_EUR_41464__JV_FS_PR_EX_RATES_DATUM_COMP_">[7]Import!$B$209:$F$209</definedName>
    <definedName name="FS_F_VW_02_37469_2_EUR_5083__JV_FS_PR_EX_RATES_DATUM_COMP_">[7]Import!$B$210:$F$210</definedName>
    <definedName name="FS_F_VW_02_37469_2_EUR_51506__JV_FS_PR_EX_RATES_DATUM_COMP_">[7]Import!$B$214:$F$214</definedName>
    <definedName name="FS_F_VW_02_37469_2_EUR_54824__JV_FS_PR_EX_RATES_DATUM_COMP_">[7]Import!$B$226:$F$226</definedName>
    <definedName name="FS_F_VW_02_37469_2_EUR_6231__JV_FS_PR_EX_RATES_DATUM_COMP_">[7]Import!$B$219:$F$219</definedName>
    <definedName name="FS_F_VW_02_37469_2_EUR_6238__JV_FS_PR_EX_RATES_DATUM_COMP_">[7]Import!$B$220:$F$220</definedName>
    <definedName name="FS_F_VW_02_37469_2_EUR_6270__JV_FS_PR_EX_RATES_DATUM_COMP_">[7]Import!$B$216:$F$216</definedName>
    <definedName name="FS_F_VW_02_37469_2_EUR_6820__JV_FS_PR_EX_RATES_DATUM_COMP_">[7]Import!$B$212:$F$212</definedName>
    <definedName name="FS_F_VW_02_37469_2_EUR_7767__JV_FS_PR_EX_RATES_DATUM_COMP_">[7]Import!$B$221:$F$221</definedName>
    <definedName name="FS_F_VW_02_37469_2_EUR_845__JV_FS_PR_EX_RATES_DATUM_COMP_">[7]Import!$B$218:$F$218</definedName>
    <definedName name="FS_F_VW_02_37469_3__FS_NEUTEILE_">[7]Import!$B$56:$D$56</definedName>
    <definedName name="FS_F_VW_02_37469_3__JV_FS_PRAESENTATIONEN_">[7]Import!$B$8:$AN$8</definedName>
    <definedName name="FS_F_VW_02_37469_3_12686_EUR__JV_FS_PR_EX_RATES_DATUM_REC_">[7]Import!$B$338:$F$338</definedName>
    <definedName name="FS_F_VW_02_37469_3_12686_VW__JV_FS_BIDDERS_">[7]Import!$B$442:$L$442</definedName>
    <definedName name="FS_F_VW_02_37469_3_13362_EUR__JV_FS_PR_EX_RATES_DATUM_REC_">[7]Import!$B$339:$F$339</definedName>
    <definedName name="FS_F_VW_02_37469_3_13362_MX__JV_FS_BIDDERS_">[7]Import!$B$439:$L$439</definedName>
    <definedName name="FS_F_VW_02_37469_3_15__JV_FS_BEDARFE_">[7]Import!$B$46:$E$46</definedName>
    <definedName name="FS_F_VW_02_37469_3_15_20505__JV_FS_BEDARFE_PREISE_QUOTE_">[7]Import!$B$30:$L$30</definedName>
    <definedName name="FS_F_VW_02_37469_3_15_261__JV_FS_BEDARFE_PREISE_QUOTE_">[7]Import!$B$28:$L$28</definedName>
    <definedName name="FS_F_VW_02_37469_3_15_6231__JV_FS_BEDARFE_PREISE_QUOTE_">[7]Import!$B$29:$L$29</definedName>
    <definedName name="FS_F_VW_02_37469_3_17631_EUR__JV_FS_PR_EX_RATES_DATUM_REC_">[7]Import!$B$340:$F$340</definedName>
    <definedName name="FS_F_VW_02_37469_3_17631_JP__JV_FS_BIDDERS_">[7]Import!$B$431:$L$431</definedName>
    <definedName name="FS_F_VW_02_37469_3_190_BX__JV_FS_BIDDERS_">[7]Import!$B$435:$L$435</definedName>
    <definedName name="FS_F_VW_02_37469_3_190_EUR__JV_FS_PR_EX_RATES_DATUM_REC_">[7]Import!$B$328:$F$328</definedName>
    <definedName name="FS_F_VW_02_37469_3_20505__JV_FS_ANGEBOTSUEBERSICHT_">[7]Import!$B$72:$D$72</definedName>
    <definedName name="FS_F_VW_02_37469_3_20505__JV_FS_AVG_PRICE_">[7]Import!$B$100:$F$100</definedName>
    <definedName name="FS_F_VW_02_37469_3_20505__JV_FS_BWERTSHEET_">[7]Import!$B$177:$AH$177</definedName>
    <definedName name="FS_F_VW_02_37469_3_20505__JV_FS_COMPARISON_">[7]Import!$B$137:$S$137</definedName>
    <definedName name="FS_F_VW_02_37469_3_20505__JV_FS_REC_LIEF_">[7]Import!$B$560:$P$560</definedName>
    <definedName name="FS_F_VW_02_37469_3_20505__JV_FS_RV_LTERM_PNACHLASS_">[7]Import!$B$157:$X$157</definedName>
    <definedName name="FS_F_VW_02_37469_3_20505_15__JV_FS_REC_">[7]Import!$B$527:$Q$527</definedName>
    <definedName name="FS_F_VW_02_37469_3_20505_EUR__JV_FS_PR_EX_RATES_DATUM_REC_">[7]Import!$B$341:$F$341</definedName>
    <definedName name="FS_F_VW_02_37469_3_20505_VW__JV_FS_BIDDERS_">[7]Import!$B$432:$L$432</definedName>
    <definedName name="FS_F_VW_02_37469_3_261__JV_FS_ANGEBOTSUEBERSICHT_">[7]Import!$B$74:$D$74</definedName>
    <definedName name="FS_F_VW_02_37469_3_261__JV_FS_AVG_PRICE_">[7]Import!$B$97:$F$97</definedName>
    <definedName name="FS_F_VW_02_37469_3_261__JV_FS_BWERTSHEET_">[7]Import!$B$175:$AH$175</definedName>
    <definedName name="FS_F_VW_02_37469_3_261__JV_FS_COMPARISON_">[7]Import!$B$135:$S$135</definedName>
    <definedName name="FS_F_VW_02_37469_3_261__JV_FS_REC_LIEF_">[7]Import!$B$558:$P$558</definedName>
    <definedName name="FS_F_VW_02_37469_3_261__JV_FS_RV_LTERM_PNACHLASS_">[7]Import!$B$155:$X$155</definedName>
    <definedName name="FS_F_VW_02_37469_3_261_15__JV_FS_REC_">[7]Import!$B$523:$Q$523</definedName>
    <definedName name="FS_F_VW_02_37469_3_261_EUR__JV_FS_PR_EX_RATES_DATUM_REC_">[7]Import!$B$329:$F$329</definedName>
    <definedName name="FS_F_VW_02_37469_3_261_VW__JV_FS_BIDDERS_">[7]Import!$B$436:$L$436</definedName>
    <definedName name="FS_F_VW_02_37469_3_26946_15__JV_FS_REC_">[7]Import!$B$528:$Q$528</definedName>
    <definedName name="FS_F_VW_02_37469_3_26946_EUR__JV_FS_PR_EX_RATES_DATUM_REC_">[7]Import!$B$342:$F$342</definedName>
    <definedName name="FS_F_VW_02_37469_3_26946_VW__JV_FS_BIDDERS_">[7]Import!$B$447:$L$447</definedName>
    <definedName name="FS_F_VW_02_37469_3_359_EUR__JV_FS_PR_EX_RATES_DATUM_REC_">[7]Import!$B$330:$F$330</definedName>
    <definedName name="FS_F_VW_02_37469_3_359_SK__JV_FS_BIDDERS_">[7]Import!$B$430:$L$430</definedName>
    <definedName name="FS_F_VW_02_37469_3_37525_EUR__JV_FS_PR_EX_RATES_DATUM_REC_">[7]Import!$B$343:$F$343</definedName>
    <definedName name="FS_F_VW_02_37469_3_37525_VW__JV_FS_BIDDERS_">[7]Import!$B$444:$L$444</definedName>
    <definedName name="FS_F_VW_02_37469_3_41464_BX__JV_FS_BIDDERS_">[7]Import!$B$446:$L$446</definedName>
    <definedName name="FS_F_VW_02_37469_3_41464_EUR__JV_FS_PR_EX_RATES_DATUM_REC_">[7]Import!$B$344:$F$344</definedName>
    <definedName name="FS_F_VW_02_37469_3_5083__JV_FS_ANGEBOTSUEBERSICHT_">[7]Import!$B$75:$D$75</definedName>
    <definedName name="FS_F_VW_02_37469_3_5083__JV_FS_AVG_PRICE_">[7]Import!$B$98:$F$98</definedName>
    <definedName name="FS_F_VW_02_37469_3_5083_15__JV_FS_REC_">[7]Import!$B$524:$Q$524</definedName>
    <definedName name="FS_F_VW_02_37469_3_5083_EUR__JV_FS_PR_EX_RATES_DATUM_REC_">[7]Import!$B$332:$F$332</definedName>
    <definedName name="FS_F_VW_02_37469_3_5083_IT__JV_FS_BIDDERS_">[7]Import!$B$441:$L$441</definedName>
    <definedName name="FS_F_VW_02_37469_3_51506_15__JV_FS_REC_">[7]Import!$B$529:$Q$529</definedName>
    <definedName name="FS_F_VW_02_37469_3_51506_EUR__JV_FS_PR_EX_RATES_DATUM_REC_">[7]Import!$B$345:$F$345</definedName>
    <definedName name="FS_F_VW_02_37469_3_51506_MX__JV_FS_BIDDERS_">[7]Import!$B$440:$L$440</definedName>
    <definedName name="FS_F_VW_02_37469_3_54824_15__JV_FS_REC_">[7]Import!$B$530:$Q$530</definedName>
    <definedName name="FS_F_VW_02_37469_3_54824_EUR__JV_FS_PR_EX_RATES_DATUM_REC_">[7]Import!$B$346:$F$346</definedName>
    <definedName name="FS_F_VW_02_37469_3_54824_VW__JV_FS_BIDDERS_">[7]Import!$B$445:$L$445</definedName>
    <definedName name="FS_F_VW_02_37469_3_6231__JV_FS_ANGEBOTSUEBERSICHT_">[7]Import!$B$73:$D$73</definedName>
    <definedName name="FS_F_VW_02_37469_3_6231__JV_FS_AVG_PRICE_">[7]Import!$B$99:$F$99</definedName>
    <definedName name="FS_F_VW_02_37469_3_6231__JV_FS_BWERTSHEET_">[7]Import!$B$176:$AH$176</definedName>
    <definedName name="FS_F_VW_02_37469_3_6231__JV_FS_COMPARISON_">[7]Import!$B$136:$S$136</definedName>
    <definedName name="FS_F_VW_02_37469_3_6231__JV_FS_REC_LIEF_">[7]Import!$B$559:$P$559</definedName>
    <definedName name="FS_F_VW_02_37469_3_6231__JV_FS_RV_LTERM_PNACHLASS_">[7]Import!$B$156:$X$156</definedName>
    <definedName name="FS_F_VW_02_37469_3_6231_15__JV_FS_REC_">[7]Import!$B$525:$Q$525</definedName>
    <definedName name="FS_F_VW_02_37469_3_6231_EUR__JV_FS_PR_EX_RATES_DATUM_REC_">[7]Import!$B$333:$F$333</definedName>
    <definedName name="FS_F_VW_02_37469_3_6231_VW__JV_FS_BIDDERS_">[7]Import!$B$434:$L$434</definedName>
    <definedName name="FS_F_VW_02_37469_3_6238_EUR__JV_FS_PR_EX_RATES_DATUM_REC_">[7]Import!$B$334:$F$334</definedName>
    <definedName name="FS_F_VW_02_37469_3_6238_VW__JV_FS_BIDDERS_">[7]Import!$B$437:$L$437</definedName>
    <definedName name="FS_F_VW_02_37469_3_6270_15__JV_FS_REC_">[7]Import!$B$526:$Q$526</definedName>
    <definedName name="FS_F_VW_02_37469_3_6270_EUR__JV_FS_PR_EX_RATES_DATUM_REC_">[7]Import!$B$335:$F$335</definedName>
    <definedName name="FS_F_VW_02_37469_3_6270_SK__JV_FS_BIDDERS_">[7]Import!$B$443:$L$443</definedName>
    <definedName name="FS_F_VW_02_37469_3_6820_EUR__JV_FS_PR_EX_RATES_DATUM_REC_">[7]Import!$B$336:$F$336</definedName>
    <definedName name="FS_F_VW_02_37469_3_6820_MX__JV_FS_BIDDERS_">[7]Import!$B$433:$L$433</definedName>
    <definedName name="FS_F_VW_02_37469_3_7767_EUR__JV_FS_PR_EX_RATES_DATUM_REC_">[7]Import!$B$337:$F$337</definedName>
    <definedName name="FS_F_VW_02_37469_3_7767_VW__JV_FS_BIDDERS_">[7]Import!$B$429:$L$429</definedName>
    <definedName name="FS_F_VW_02_37469_3_845_EUR__JV_FS_PR_EX_RATES_DATUM_REC_">[7]Import!$B$331:$F$331</definedName>
    <definedName name="FS_F_VW_02_37469_3_845_VW__JV_FS_BIDDERS_">[7]Import!$B$438:$L$438</definedName>
    <definedName name="FS_F_VW_02_37469_3_EUR_12686__JV_FS_PR_EX_RATES_DATUM_COMP_">[7]Import!$B$241:$F$241</definedName>
    <definedName name="FS_F_VW_02_37469_3_EUR_13362__JV_FS_PR_EX_RATES_DATUM_COMP_">[7]Import!$B$232:$F$232</definedName>
    <definedName name="FS_F_VW_02_37469_3_EUR_17631__JV_FS_PR_EX_RATES_DATUM_COMP_">[7]Import!$B$230:$F$230</definedName>
    <definedName name="FS_F_VW_02_37469_3_EUR_190__JV_FS_PR_EX_RATES_DATUM_COMP_">[7]Import!$B$227:$F$227</definedName>
    <definedName name="FS_F_VW_02_37469_3_EUR_20505__JV_FS_PR_EX_RATES_DATUM_COMP_">[7]Import!$B$242:$F$242</definedName>
    <definedName name="FS_F_VW_02_37469_3_EUR_261__JV_FS_PR_EX_RATES_DATUM_COMP_">[7]Import!$B$236:$F$236</definedName>
    <definedName name="FS_F_VW_02_37469_3_EUR_26946__JV_FS_PR_EX_RATES_DATUM_COMP_">[7]Import!$B$243:$F$243</definedName>
    <definedName name="FS_F_VW_02_37469_3_EUR_359__JV_FS_PR_EX_RATES_DATUM_COMP_">[7]Import!$B$234:$F$234</definedName>
    <definedName name="FS_F_VW_02_37469_3_EUR_37525__JV_FS_PR_EX_RATES_DATUM_COMP_">[7]Import!$B$244:$F$244</definedName>
    <definedName name="FS_F_VW_02_37469_3_EUR_41464__JV_FS_PR_EX_RATES_DATUM_COMP_">[7]Import!$B$228:$F$228</definedName>
    <definedName name="FS_F_VW_02_37469_3_EUR_5083__JV_FS_PR_EX_RATES_DATUM_COMP_">[7]Import!$B$229:$F$229</definedName>
    <definedName name="FS_F_VW_02_37469_3_EUR_51506__JV_FS_PR_EX_RATES_DATUM_COMP_">[7]Import!$B$233:$F$233</definedName>
    <definedName name="FS_F_VW_02_37469_3_EUR_54824__JV_FS_PR_EX_RATES_DATUM_COMP_">[7]Import!$B$245:$F$245</definedName>
    <definedName name="FS_F_VW_02_37469_3_EUR_6231__JV_FS_PR_EX_RATES_DATUM_COMP_">[7]Import!$B$238:$F$238</definedName>
    <definedName name="FS_F_VW_02_37469_3_EUR_6238__JV_FS_PR_EX_RATES_DATUM_COMP_">[7]Import!$B$239:$F$239</definedName>
    <definedName name="FS_F_VW_02_37469_3_EUR_6270__JV_FS_PR_EX_RATES_DATUM_COMP_">[7]Import!$B$235:$F$235</definedName>
    <definedName name="FS_F_VW_02_37469_3_EUR_6820__JV_FS_PR_EX_RATES_DATUM_COMP_">[7]Import!$B$231:$F$231</definedName>
    <definedName name="FS_F_VW_02_37469_3_EUR_7767__JV_FS_PR_EX_RATES_DATUM_COMP_">[7]Import!$B$240:$F$240</definedName>
    <definedName name="FS_F_VW_02_37469_3_EUR_845__JV_FS_PR_EX_RATES_DATUM_COMP_">[7]Import!$B$237:$F$237</definedName>
    <definedName name="FS_F_VW_02_37469_4__FS_NEUTEILE_">[7]Import!$B$57:$D$57</definedName>
    <definedName name="FS_F_VW_02_37469_4__JV_FS_PRAESENTATIONEN_">[7]Import!$B$9:$AN$9</definedName>
    <definedName name="FS_F_VW_02_37469_4_12686_EUR__JV_FS_PR_EX_RATES_DATUM_REC_">[7]Import!$B$358:$F$358</definedName>
    <definedName name="FS_F_VW_02_37469_4_12686_USD__JV_FS_PR_EX_RATES_DATUM_REC_">[21]Import!$B$376:$F$376</definedName>
    <definedName name="FS_F_VW_02_37469_4_12686_VW__JV_FS_BIDDERS_">[7]Import!$B$461:$L$461</definedName>
    <definedName name="FS_F_VW_02_37469_4_13362_EUR__JV_FS_PR_EX_RATES_DATUM_REC_">[7]Import!$B$359:$F$359</definedName>
    <definedName name="FS_F_VW_02_37469_4_13362_MX__JV_FS_BIDDERS_">[7]Import!$B$458:$L$458</definedName>
    <definedName name="FS_F_VW_02_37469_4_13362_USD__JV_FS_PR_EX_RATES_DATUM_REC_">[21]Import!$B$378:$F$378</definedName>
    <definedName name="FS_F_VW_02_37469_4_17631_EUR__JV_FS_PR_EX_RATES_DATUM_REC_">[7]Import!$B$360:$F$360</definedName>
    <definedName name="FS_F_VW_02_37469_4_17631_JP__JV_FS_BIDDERS_">[7]Import!$B$450:$L$450</definedName>
    <definedName name="FS_F_VW_02_37469_4_17631_USD__JV_FS_PR_EX_RATES_DATUM_REC_">[21]Import!$B$380:$F$380</definedName>
    <definedName name="FS_F_VW_02_37469_4_190_BX__JV_FS_BIDDERS_">[7]Import!$B$454:$L$454</definedName>
    <definedName name="FS_F_VW_02_37469_4_190_EUR__JV_FS_PR_EX_RATES_DATUM_REC_">[7]Import!$B$347:$F$347</definedName>
    <definedName name="FS_F_VW_02_37469_4_190_USD__JV_FS_PR_EX_RATES_DATUM_REC_">[21]Import!$B$356:$F$356</definedName>
    <definedName name="FS_F_VW_02_37469_4_20505__JV_FS_ANGEBOTSUEBERSICHT_">[7]Import!$B$76:$D$76</definedName>
    <definedName name="FS_F_VW_02_37469_4_20505__JV_FS_AVG_PRICE_">[7]Import!$B$104:$F$104</definedName>
    <definedName name="FS_F_VW_02_37469_4_20505__JV_FS_BWERTSHEET_">[7]Import!$B$180:$AH$180</definedName>
    <definedName name="FS_F_VW_02_37469_4_20505__JV_FS_COMPARISON_">[7]Import!$B$140:$S$140</definedName>
    <definedName name="FS_F_VW_02_37469_4_20505__JV_FS_REC_LIEF_">[7]Import!$B$563:$P$563</definedName>
    <definedName name="FS_F_VW_02_37469_4_20505__JV_FS_RV_LTERM_PNACHLASS_">[7]Import!$B$160:$X$160</definedName>
    <definedName name="FS_F_VW_02_37469_4_20505_66__JV_FS_REC_">[7]Import!$B$535:$Q$535</definedName>
    <definedName name="FS_F_VW_02_37469_4_20505_EUR__JV_FS_PR_EX_RATES_DATUM_REC_">[7]Import!$B$361:$F$361</definedName>
    <definedName name="FS_F_VW_02_37469_4_20505_USD__JV_FS_PR_EX_RATES_DATUM_REC_">[21]Import!$B$382:$F$382</definedName>
    <definedName name="FS_F_VW_02_37469_4_20505_VW__JV_FS_BIDDERS_">[7]Import!$B$451:$L$451</definedName>
    <definedName name="FS_F_VW_02_37469_4_261__JV_FS_ANGEBOTSUEBERSICHT_">[7]Import!$B$78:$D$78</definedName>
    <definedName name="FS_F_VW_02_37469_4_261__JV_FS_AVG_PRICE_">[7]Import!$B$101:$F$101</definedName>
    <definedName name="FS_F_VW_02_37469_4_261__JV_FS_BWERTSHEET_">[7]Import!$B$178:$AH$178</definedName>
    <definedName name="FS_F_VW_02_37469_4_261__JV_FS_COMPARISON_">[7]Import!$B$138:$S$138</definedName>
    <definedName name="FS_F_VW_02_37469_4_261__JV_FS_REC_LIEF_">[7]Import!$B$561:$P$561</definedName>
    <definedName name="FS_F_VW_02_37469_4_261__JV_FS_RV_LTERM_PNACHLASS_">[7]Import!$B$158:$X$158</definedName>
    <definedName name="FS_F_VW_02_37469_4_261_66__JV_FS_REC_">[7]Import!$B$531:$Q$531</definedName>
    <definedName name="FS_F_VW_02_37469_4_261_EUR__JV_FS_PR_EX_RATES_DATUM_REC_">[7]Import!$B$348:$F$348</definedName>
    <definedName name="FS_F_VW_02_37469_4_261_USD__JV_FS_PR_EX_RATES_DATUM_REC_">[21]Import!$B$358:$F$358</definedName>
    <definedName name="FS_F_VW_02_37469_4_261_VW__JV_FS_BIDDERS_">[7]Import!$B$455:$L$455</definedName>
    <definedName name="FS_F_VW_02_37469_4_26946_66__JV_FS_REC_">[7]Import!$B$536:$Q$536</definedName>
    <definedName name="FS_F_VW_02_37469_4_26946_EUR__JV_FS_PR_EX_RATES_DATUM_REC_">[7]Import!$B$362:$F$362</definedName>
    <definedName name="FS_F_VW_02_37469_4_26946_USD__JV_FS_PR_EX_RATES_DATUM_REC_">[21]Import!$B$384:$F$384</definedName>
    <definedName name="FS_F_VW_02_37469_4_26946_VW__JV_FS_BIDDERS_">[7]Import!$B$466:$L$466</definedName>
    <definedName name="FS_F_VW_02_37469_4_359_EUR__JV_FS_PR_EX_RATES_DATUM_REC_">[7]Import!$B$349:$F$349</definedName>
    <definedName name="FS_F_VW_02_37469_4_359_SK__JV_FS_BIDDERS_">[7]Import!$B$449:$L$449</definedName>
    <definedName name="FS_F_VW_02_37469_4_359_USD__JV_FS_PR_EX_RATES_DATUM_REC_">[21]Import!$B$360:$F$360</definedName>
    <definedName name="FS_F_VW_02_37469_4_37525_EUR__JV_FS_PR_EX_RATES_DATUM_REC_">[7]Import!$B$363:$F$363</definedName>
    <definedName name="FS_F_VW_02_37469_4_37525_USD__JV_FS_PR_EX_RATES_DATUM_REC_">[21]Import!$B$386:$F$386</definedName>
    <definedName name="FS_F_VW_02_37469_4_37525_VW__JV_FS_BIDDERS_">[7]Import!$B$463:$L$463</definedName>
    <definedName name="FS_F_VW_02_37469_4_41464_BX__JV_FS_BIDDERS_">[7]Import!$B$465:$L$465</definedName>
    <definedName name="FS_F_VW_02_37469_4_41464_EUR__JV_FS_PR_EX_RATES_DATUM_REC_">[7]Import!$B$364:$F$364</definedName>
    <definedName name="FS_F_VW_02_37469_4_41464_USD__JV_FS_PR_EX_RATES_DATUM_REC_">[21]Import!$B$388:$F$388</definedName>
    <definedName name="FS_F_VW_02_37469_4_5083__JV_FS_ANGEBOTSUEBERSICHT_">[7]Import!$B$79:$D$79</definedName>
    <definedName name="FS_F_VW_02_37469_4_5083__JV_FS_AVG_PRICE_">[7]Import!$B$102:$F$102</definedName>
    <definedName name="FS_F_VW_02_37469_4_5083_66__JV_FS_REC_">[7]Import!$B$532:$Q$532</definedName>
    <definedName name="FS_F_VW_02_37469_4_5083_EUR__JV_FS_PR_EX_RATES_DATUM_REC_">[7]Import!$B$351:$F$351</definedName>
    <definedName name="FS_F_VW_02_37469_4_5083_IT__JV_FS_BIDDERS_">[7]Import!$B$460:$L$460</definedName>
    <definedName name="FS_F_VW_02_37469_4_5083_USD__JV_FS_PR_EX_RATES_DATUM_REC_">[21]Import!$B$364:$F$364</definedName>
    <definedName name="FS_F_VW_02_37469_4_51506_66__JV_FS_REC_">[7]Import!$B$537:$Q$537</definedName>
    <definedName name="FS_F_VW_02_37469_4_51506_EUR__JV_FS_PR_EX_RATES_DATUM_REC_">[7]Import!$B$365:$F$365</definedName>
    <definedName name="FS_F_VW_02_37469_4_51506_MX__JV_FS_BIDDERS_">[7]Import!$B$459:$L$459</definedName>
    <definedName name="FS_F_VW_02_37469_4_51506_USD__JV_FS_PR_EX_RATES_DATUM_REC_">[21]Import!$B$390:$F$390</definedName>
    <definedName name="FS_F_VW_02_37469_4_54824_66__JV_FS_REC_">[7]Import!$B$538:$Q$538</definedName>
    <definedName name="FS_F_VW_02_37469_4_54824_EUR__JV_FS_PR_EX_RATES_DATUM_REC_">[7]Import!$B$366:$F$366</definedName>
    <definedName name="FS_F_VW_02_37469_4_54824_USD__JV_FS_PR_EX_RATES_DATUM_REC_">[21]Import!$B$392:$F$392</definedName>
    <definedName name="FS_F_VW_02_37469_4_54824_VW__JV_FS_BIDDERS_">[7]Import!$B$464:$L$464</definedName>
    <definedName name="FS_F_VW_02_37469_4_6231__JV_FS_ANGEBOTSUEBERSICHT_">[7]Import!$B$77:$D$77</definedName>
    <definedName name="FS_F_VW_02_37469_4_6231__JV_FS_AVG_PRICE_">[7]Import!$B$103:$F$103</definedName>
    <definedName name="FS_F_VW_02_37469_4_6231__JV_FS_BWERTSHEET_">[7]Import!$B$179:$AH$179</definedName>
    <definedName name="FS_F_VW_02_37469_4_6231__JV_FS_COMPARISON_">[7]Import!$B$139:$S$139</definedName>
    <definedName name="FS_F_VW_02_37469_4_6231__JV_FS_REC_LIEF_">[7]Import!$B$562:$P$562</definedName>
    <definedName name="FS_F_VW_02_37469_4_6231__JV_FS_RV_LTERM_PNACHLASS_">[7]Import!$B$159:$X$159</definedName>
    <definedName name="FS_F_VW_02_37469_4_6231_66__JV_FS_REC_">[7]Import!$B$533:$Q$533</definedName>
    <definedName name="FS_F_VW_02_37469_4_6231_EUR__JV_FS_PR_EX_RATES_DATUM_REC_">[7]Import!$B$352:$F$352</definedName>
    <definedName name="FS_F_VW_02_37469_4_6231_USD__JV_FS_PR_EX_RATES_DATUM_REC_">[7]Import!$B$353:$F$353</definedName>
    <definedName name="FS_F_VW_02_37469_4_6231_VW__JV_FS_BIDDERS_">[7]Import!$B$453:$L$453</definedName>
    <definedName name="FS_F_VW_02_37469_4_6238_EUR__JV_FS_PR_EX_RATES_DATUM_REC_">[7]Import!$B$354:$F$354</definedName>
    <definedName name="FS_F_VW_02_37469_4_6238_USD__JV_FS_PR_EX_RATES_DATUM_REC_">[21]Import!$B$368:$F$368</definedName>
    <definedName name="FS_F_VW_02_37469_4_6238_VW__JV_FS_BIDDERS_">[7]Import!$B$456:$L$456</definedName>
    <definedName name="FS_F_VW_02_37469_4_6270_66__JV_FS_REC_">[7]Import!$B$534:$Q$534</definedName>
    <definedName name="FS_F_VW_02_37469_4_6270_EUR__JV_FS_PR_EX_RATES_DATUM_REC_">[7]Import!$B$355:$F$355</definedName>
    <definedName name="FS_F_VW_02_37469_4_6270_SK__JV_FS_BIDDERS_">[7]Import!$B$462:$L$462</definedName>
    <definedName name="FS_F_VW_02_37469_4_6270_USD__JV_FS_PR_EX_RATES_DATUM_REC_">[21]Import!$B$370:$F$370</definedName>
    <definedName name="FS_F_VW_02_37469_4_66__JV_FS_BEDARFE_">[7]Import!$B$47:$E$47</definedName>
    <definedName name="FS_F_VW_02_37469_4_66_20505__JV_FS_BEDARFE_PREISE_QUOTE_">[7]Import!$B$33:$L$33</definedName>
    <definedName name="FS_F_VW_02_37469_4_66_261__JV_FS_BEDARFE_PREISE_QUOTE_">[7]Import!$B$31:$L$31</definedName>
    <definedName name="FS_F_VW_02_37469_4_66_6231__JV_FS_BEDARFE_PREISE_QUOTE_">[7]Import!$B$32:$L$32</definedName>
    <definedName name="FS_F_VW_02_37469_4_6820_EUR__JV_FS_PR_EX_RATES_DATUM_REC_">[7]Import!$B$356:$F$356</definedName>
    <definedName name="FS_F_VW_02_37469_4_6820_MX__JV_FS_BIDDERS_">[7]Import!$B$452:$L$452</definedName>
    <definedName name="FS_F_VW_02_37469_4_6820_USD__JV_FS_PR_EX_RATES_DATUM_REC_">[21]Import!$B$372:$F$372</definedName>
    <definedName name="FS_F_VW_02_37469_4_7767_EUR__JV_FS_PR_EX_RATES_DATUM_REC_">[7]Import!$B$357:$F$357</definedName>
    <definedName name="FS_F_VW_02_37469_4_7767_USD__JV_FS_PR_EX_RATES_DATUM_REC_">[21]Import!$B$374:$F$374</definedName>
    <definedName name="FS_F_VW_02_37469_4_7767_VW__JV_FS_BIDDERS_">[7]Import!$B$448:$L$448</definedName>
    <definedName name="FS_F_VW_02_37469_4_845_EUR__JV_FS_PR_EX_RATES_DATUM_REC_">[7]Import!$B$350:$F$350</definedName>
    <definedName name="FS_F_VW_02_37469_4_845_USD__JV_FS_PR_EX_RATES_DATUM_REC_">[21]Import!$B$362:$F$362</definedName>
    <definedName name="FS_F_VW_02_37469_4_845_VW__JV_FS_BIDDERS_">[7]Import!$B$457:$L$457</definedName>
    <definedName name="FS_F_VW_02_37469_4_EUR_12686__JV_FS_PR_EX_RATES_DATUM_COMP_">[7]Import!$B$261:$F$261</definedName>
    <definedName name="FS_F_VW_02_37469_4_EUR_13362__JV_FS_PR_EX_RATES_DATUM_COMP_">[7]Import!$B$251:$F$251</definedName>
    <definedName name="FS_F_VW_02_37469_4_EUR_17631__JV_FS_PR_EX_RATES_DATUM_COMP_">[7]Import!$B$249:$F$249</definedName>
    <definedName name="FS_F_VW_02_37469_4_EUR_190__JV_FS_PR_EX_RATES_DATUM_COMP_">[7]Import!$B$246:$F$246</definedName>
    <definedName name="FS_F_VW_02_37469_4_EUR_20505__JV_FS_PR_EX_RATES_DATUM_COMP_">[7]Import!$B$262:$F$262</definedName>
    <definedName name="FS_F_VW_02_37469_4_EUR_261__JV_FS_PR_EX_RATES_DATUM_COMP_">[7]Import!$B$255:$F$255</definedName>
    <definedName name="FS_F_VW_02_37469_4_EUR_26946__JV_FS_PR_EX_RATES_DATUM_COMP_">[7]Import!$B$263:$F$263</definedName>
    <definedName name="FS_F_VW_02_37469_4_EUR_359__JV_FS_PR_EX_RATES_DATUM_COMP_">[7]Import!$B$253:$F$253</definedName>
    <definedName name="FS_F_VW_02_37469_4_EUR_37525__JV_FS_PR_EX_RATES_DATUM_COMP_">[7]Import!$B$264:$F$264</definedName>
    <definedName name="FS_F_VW_02_37469_4_EUR_41464__JV_FS_PR_EX_RATES_DATUM_COMP_">[7]Import!$B$247:$F$247</definedName>
    <definedName name="FS_F_VW_02_37469_4_EUR_5083__JV_FS_PR_EX_RATES_DATUM_COMP_">[7]Import!$B$248:$F$248</definedName>
    <definedName name="FS_F_VW_02_37469_4_EUR_51506__JV_FS_PR_EX_RATES_DATUM_COMP_">[7]Import!$B$252:$F$252</definedName>
    <definedName name="FS_F_VW_02_37469_4_EUR_54824__JV_FS_PR_EX_RATES_DATUM_COMP_">[7]Import!$B$265:$F$265</definedName>
    <definedName name="FS_F_VW_02_37469_4_EUR_6231__JV_FS_PR_EX_RATES_DATUM_COMP_">[7]Import!$B$257:$F$257</definedName>
    <definedName name="FS_F_VW_02_37469_4_EUR_6238__JV_FS_PR_EX_RATES_DATUM_COMP_">[7]Import!$B$259:$F$259</definedName>
    <definedName name="FS_F_VW_02_37469_4_EUR_6270__JV_FS_PR_EX_RATES_DATUM_COMP_">[7]Import!$B$254:$F$254</definedName>
    <definedName name="FS_F_VW_02_37469_4_EUR_6820__JV_FS_PR_EX_RATES_DATUM_COMP_">[7]Import!$B$250:$F$250</definedName>
    <definedName name="FS_F_VW_02_37469_4_EUR_7767__JV_FS_PR_EX_RATES_DATUM_COMP_">[7]Import!$B$260:$F$260</definedName>
    <definedName name="FS_F_VW_02_37469_4_EUR_845__JV_FS_PR_EX_RATES_DATUM_COMP_">[7]Import!$B$256:$F$256</definedName>
    <definedName name="FS_F_VW_02_37469_4_USD_12686__JV_FS_PR_EX_RATES_DATUM_COMP_">[21]Import!$B$265:$F$265</definedName>
    <definedName name="FS_F_VW_02_37469_4_USD_13362__JV_FS_PR_EX_RATES_DATUM_COMP_">[21]Import!$B$247:$F$247</definedName>
    <definedName name="FS_F_VW_02_37469_4_USD_17631__JV_FS_PR_EX_RATES_DATUM_COMP_">[21]Import!$B$243:$F$243</definedName>
    <definedName name="FS_F_VW_02_37469_4_USD_190__JV_FS_PR_EX_RATES_DATUM_COMP_">[21]Import!$B$237:$F$237</definedName>
    <definedName name="FS_F_VW_02_37469_4_USD_20505__JV_FS_PR_EX_RATES_DATUM_COMP_">[21]Import!$B$267:$F$267</definedName>
    <definedName name="FS_F_VW_02_37469_4_USD_261__JV_FS_PR_EX_RATES_DATUM_COMP_">[21]Import!$B$255:$F$255</definedName>
    <definedName name="FS_F_VW_02_37469_4_USD_26946__JV_FS_PR_EX_RATES_DATUM_COMP_">[21]Import!$B$269:$F$269</definedName>
    <definedName name="FS_F_VW_02_37469_4_USD_359__JV_FS_PR_EX_RATES_DATUM_COMP_">[21]Import!$B$251:$F$251</definedName>
    <definedName name="FS_F_VW_02_37469_4_USD_37525__JV_FS_PR_EX_RATES_DATUM_COMP_">[21]Import!$B$271:$F$271</definedName>
    <definedName name="FS_F_VW_02_37469_4_USD_41464__JV_FS_PR_EX_RATES_DATUM_COMP_">[21]Import!$B$239:$F$239</definedName>
    <definedName name="FS_F_VW_02_37469_4_USD_5083__JV_FS_PR_EX_RATES_DATUM_COMP_">[21]Import!$B$241:$F$241</definedName>
    <definedName name="FS_F_VW_02_37469_4_USD_51506__JV_FS_PR_EX_RATES_DATUM_COMP_">[21]Import!$B$249:$F$249</definedName>
    <definedName name="FS_F_VW_02_37469_4_USD_54824__JV_FS_PR_EX_RATES_DATUM_COMP_">[21]Import!$B$273:$F$273</definedName>
    <definedName name="FS_F_VW_02_37469_4_USD_6231__JV_FS_PR_EX_RATES_DATUM_COMP_">[7]Import!$B$258:$F$258</definedName>
    <definedName name="FS_F_VW_02_37469_4_USD_6238__JV_FS_PR_EX_RATES_DATUM_COMP_">[21]Import!$B$261:$F$261</definedName>
    <definedName name="FS_F_VW_02_37469_4_USD_6270__JV_FS_PR_EX_RATES_DATUM_COMP_">[21]Import!$B$253:$F$253</definedName>
    <definedName name="FS_F_VW_02_37469_4_USD_6820__JV_FS_PR_EX_RATES_DATUM_COMP_">[21]Import!$B$245:$F$245</definedName>
    <definedName name="FS_F_VW_02_37469_4_USD_7767__JV_FS_PR_EX_RATES_DATUM_COMP_">[21]Import!$B$263:$F$263</definedName>
    <definedName name="FS_F_VW_02_37469_4_USD_845__JV_FS_PR_EX_RATES_DATUM_COMP_">[21]Import!$B$257:$F$257</definedName>
    <definedName name="FS_F_VW_02_37469_5__FS_NEUTEILE_">[7]Import!$B$58:$D$58</definedName>
    <definedName name="FS_F_VW_02_37469_5__JV_FS_PRAESENTATIONEN_">[7]Import!$B$10:$AN$10</definedName>
    <definedName name="FS_F_VW_02_37469_5_11__JV_FS_BEDARFE_">[7]Import!$B$48:$E$48</definedName>
    <definedName name="FS_F_VW_02_37469_5_11_20505__JV_FS_BEDARFE_PREISE_QUOTE_">[7]Import!$B$36:$L$36</definedName>
    <definedName name="FS_F_VW_02_37469_5_11_261__JV_FS_BEDARFE_PREISE_QUOTE_">[7]Import!$B$34:$L$34</definedName>
    <definedName name="FS_F_VW_02_37469_5_11_6231__JV_FS_BEDARFE_PREISE_QUOTE_">[7]Import!$B$35:$L$35</definedName>
    <definedName name="FS_F_VW_02_37469_5_12686_EUR__JV_FS_PR_EX_RATES_DATUM_REC_">[7]Import!$B$377:$F$377</definedName>
    <definedName name="FS_F_VW_02_37469_5_12686_VW__JV_FS_BIDDERS_">[7]Import!$B$480:$L$480</definedName>
    <definedName name="FS_F_VW_02_37469_5_13362_EUR__JV_FS_PR_EX_RATES_DATUM_REC_">[7]Import!$B$378:$F$378</definedName>
    <definedName name="FS_F_VW_02_37469_5_13362_MX__JV_FS_BIDDERS_">[7]Import!$B$477:$L$477</definedName>
    <definedName name="FS_F_VW_02_37469_5_17631_EUR__JV_FS_PR_EX_RATES_DATUM_REC_">[7]Import!$B$379:$F$379</definedName>
    <definedName name="FS_F_VW_02_37469_5_17631_JP__JV_FS_BIDDERS_">[7]Import!$B$469:$L$469</definedName>
    <definedName name="FS_F_VW_02_37469_5_190_BX__JV_FS_BIDDERS_">[7]Import!$B$473:$L$473</definedName>
    <definedName name="FS_F_VW_02_37469_5_190_EUR__JV_FS_PR_EX_RATES_DATUM_REC_">[7]Import!$B$367:$F$367</definedName>
    <definedName name="FS_F_VW_02_37469_5_20505__JV_FS_ANGEBOTSUEBERSICHT_">[7]Import!$B$80:$D$80</definedName>
    <definedName name="FS_F_VW_02_37469_5_20505__JV_FS_AVG_PRICE_">[7]Import!$B$108:$F$108</definedName>
    <definedName name="FS_F_VW_02_37469_5_20505__JV_FS_BWERTSHEET_">[7]Import!$B$183:$AH$183</definedName>
    <definedName name="FS_F_VW_02_37469_5_20505__JV_FS_COMPARISON_">[7]Import!$B$143:$S$143</definedName>
    <definedName name="FS_F_VW_02_37469_5_20505__JV_FS_REC_LIEF_">[7]Import!$B$566:$P$566</definedName>
    <definedName name="FS_F_VW_02_37469_5_20505__JV_FS_RV_LTERM_PNACHLASS_">[7]Import!$B$163:$X$163</definedName>
    <definedName name="FS_F_VW_02_37469_5_20505_11__JV_FS_REC_">[7]Import!$B$543:$Q$543</definedName>
    <definedName name="FS_F_VW_02_37469_5_20505_EUR__JV_FS_PR_EX_RATES_DATUM_REC_">[7]Import!$B$380:$F$380</definedName>
    <definedName name="FS_F_VW_02_37469_5_20505_VW__JV_FS_BIDDERS_">[7]Import!$B$470:$L$470</definedName>
    <definedName name="FS_F_VW_02_37469_5_261__JV_FS_ANGEBOTSUEBERSICHT_">[7]Import!$B$82:$D$82</definedName>
    <definedName name="FS_F_VW_02_37469_5_261__JV_FS_AVG_PRICE_">[7]Import!$B$105:$F$105</definedName>
    <definedName name="FS_F_VW_02_37469_5_261__JV_FS_BWERTSHEET_">[7]Import!$B$181:$AH$181</definedName>
    <definedName name="FS_F_VW_02_37469_5_261__JV_FS_COMPARISON_">[7]Import!$B$141:$S$141</definedName>
    <definedName name="FS_F_VW_02_37469_5_261__JV_FS_REC_LIEF_">[7]Import!$B$564:$P$564</definedName>
    <definedName name="FS_F_VW_02_37469_5_261__JV_FS_RV_LTERM_PNACHLASS_">[7]Import!$B$161:$X$161</definedName>
    <definedName name="FS_F_VW_02_37469_5_261_11__JV_FS_REC_">[7]Import!$B$539:$Q$539</definedName>
    <definedName name="FS_F_VW_02_37469_5_261_EUR__JV_FS_PR_EX_RATES_DATUM_REC_">[7]Import!$B$368:$F$368</definedName>
    <definedName name="FS_F_VW_02_37469_5_261_VW__JV_FS_BIDDERS_">[7]Import!$B$474:$L$474</definedName>
    <definedName name="FS_F_VW_02_37469_5_26946_11__JV_FS_REC_">[7]Import!$B$544:$Q$544</definedName>
    <definedName name="FS_F_VW_02_37469_5_26946_EUR__JV_FS_PR_EX_RATES_DATUM_REC_">[7]Import!$B$381:$F$381</definedName>
    <definedName name="FS_F_VW_02_37469_5_26946_VW__JV_FS_BIDDERS_">[7]Import!$B$485:$L$485</definedName>
    <definedName name="FS_F_VW_02_37469_5_359_EUR__JV_FS_PR_EX_RATES_DATUM_REC_">[7]Import!$B$369:$F$369</definedName>
    <definedName name="FS_F_VW_02_37469_5_359_SK__JV_FS_BIDDERS_">[7]Import!$B$468:$L$468</definedName>
    <definedName name="FS_F_VW_02_37469_5_37525_EUR__JV_FS_PR_EX_RATES_DATUM_REC_">[7]Import!$B$382:$F$382</definedName>
    <definedName name="FS_F_VW_02_37469_5_37525_VW__JV_FS_BIDDERS_">[7]Import!$B$482:$L$482</definedName>
    <definedName name="FS_F_VW_02_37469_5_41464_BX__JV_FS_BIDDERS_">[7]Import!$B$484:$L$484</definedName>
    <definedName name="FS_F_VW_02_37469_5_41464_EUR__JV_FS_PR_EX_RATES_DATUM_REC_">[7]Import!$B$383:$F$383</definedName>
    <definedName name="FS_F_VW_02_37469_5_5083__JV_FS_ANGEBOTSUEBERSICHT_">[7]Import!$B$83:$D$83</definedName>
    <definedName name="FS_F_VW_02_37469_5_5083__JV_FS_AVG_PRICE_">[7]Import!$B$106:$F$106</definedName>
    <definedName name="FS_F_VW_02_37469_5_5083_11__JV_FS_REC_">[7]Import!$B$540:$Q$540</definedName>
    <definedName name="FS_F_VW_02_37469_5_5083_EUR__JV_FS_PR_EX_RATES_DATUM_REC_">[7]Import!$B$371:$F$371</definedName>
    <definedName name="FS_F_VW_02_37469_5_5083_IT__JV_FS_BIDDERS_">[7]Import!$B$479:$L$479</definedName>
    <definedName name="FS_F_VW_02_37469_5_51506_11__JV_FS_REC_">[7]Import!$B$545:$Q$545</definedName>
    <definedName name="FS_F_VW_02_37469_5_51506_EUR__JV_FS_PR_EX_RATES_DATUM_REC_">[7]Import!$B$384:$F$384</definedName>
    <definedName name="FS_F_VW_02_37469_5_51506_MX__JV_FS_BIDDERS_">[7]Import!$B$478:$L$478</definedName>
    <definedName name="FS_F_VW_02_37469_5_54824_11__JV_FS_REC_">[7]Import!$B$546:$Q$546</definedName>
    <definedName name="FS_F_VW_02_37469_5_54824_EUR__JV_FS_PR_EX_RATES_DATUM_REC_">[7]Import!$B$385:$F$385</definedName>
    <definedName name="FS_F_VW_02_37469_5_54824_VW__JV_FS_BIDDERS_">[7]Import!$B$483:$L$483</definedName>
    <definedName name="FS_F_VW_02_37469_5_6231__JV_FS_ANGEBOTSUEBERSICHT_">[7]Import!$B$81:$D$81</definedName>
    <definedName name="FS_F_VW_02_37469_5_6231__JV_FS_AVG_PRICE_">[7]Import!$B$107:$F$107</definedName>
    <definedName name="FS_F_VW_02_37469_5_6231__JV_FS_BWERTSHEET_">[7]Import!$B$182:$AH$182</definedName>
    <definedName name="FS_F_VW_02_37469_5_6231__JV_FS_COMPARISON_">[7]Import!$B$142:$S$142</definedName>
    <definedName name="FS_F_VW_02_37469_5_6231__JV_FS_REC_LIEF_">[7]Import!$B$565:$P$565</definedName>
    <definedName name="FS_F_VW_02_37469_5_6231__JV_FS_RV_LTERM_PNACHLASS_">[7]Import!$B$162:$X$162</definedName>
    <definedName name="FS_F_VW_02_37469_5_6231_11__JV_FS_REC_">[7]Import!$B$541:$Q$541</definedName>
    <definedName name="FS_F_VW_02_37469_5_6231_EUR__JV_FS_PR_EX_RATES_DATUM_REC_">[7]Import!$B$372:$F$372</definedName>
    <definedName name="FS_F_VW_02_37469_5_6231_VW__JV_FS_BIDDERS_">[7]Import!$B$472:$L$472</definedName>
    <definedName name="FS_F_VW_02_37469_5_6238_EUR__JV_FS_PR_EX_RATES_DATUM_REC_">[7]Import!$B$373:$F$373</definedName>
    <definedName name="FS_F_VW_02_37469_5_6238_VW__JV_FS_BIDDERS_">[7]Import!$B$475:$L$475</definedName>
    <definedName name="FS_F_VW_02_37469_5_6270_11__JV_FS_REC_">[7]Import!$B$542:$Q$542</definedName>
    <definedName name="FS_F_VW_02_37469_5_6270_EUR__JV_FS_PR_EX_RATES_DATUM_REC_">[7]Import!$B$374:$F$374</definedName>
    <definedName name="FS_F_VW_02_37469_5_6270_SK__JV_FS_BIDDERS_">[7]Import!$B$481:$L$481</definedName>
    <definedName name="FS_F_VW_02_37469_5_6820_EUR__JV_FS_PR_EX_RATES_DATUM_REC_">[7]Import!$B$375:$F$375</definedName>
    <definedName name="FS_F_VW_02_37469_5_6820_MX__JV_FS_BIDDERS_">[7]Import!$B$471:$L$471</definedName>
    <definedName name="FS_F_VW_02_37469_5_7767_EUR__JV_FS_PR_EX_RATES_DATUM_REC_">[7]Import!$B$376:$F$376</definedName>
    <definedName name="FS_F_VW_02_37469_5_7767_VW__JV_FS_BIDDERS_">[7]Import!$B$467:$L$467</definedName>
    <definedName name="FS_F_VW_02_37469_5_845_EUR__JV_FS_PR_EX_RATES_DATUM_REC_">[7]Import!$B$370:$F$370</definedName>
    <definedName name="FS_F_VW_02_37469_5_845_VW__JV_FS_BIDDERS_">[7]Import!$B$476:$L$476</definedName>
    <definedName name="FS_F_VW_02_37469_5_EUR_12686__JV_FS_PR_EX_RATES_DATUM_COMP_">[7]Import!$B$280:$F$280</definedName>
    <definedName name="FS_F_VW_02_37469_5_EUR_13362__JV_FS_PR_EX_RATES_DATUM_COMP_">[7]Import!$B$271:$F$271</definedName>
    <definedName name="FS_F_VW_02_37469_5_EUR_17631__JV_FS_PR_EX_RATES_DATUM_COMP_">[7]Import!$B$269:$F$269</definedName>
    <definedName name="FS_F_VW_02_37469_5_EUR_190__JV_FS_PR_EX_RATES_DATUM_COMP_">[7]Import!$B$266:$F$266</definedName>
    <definedName name="FS_F_VW_02_37469_5_EUR_20505__JV_FS_PR_EX_RATES_DATUM_COMP_">[7]Import!$B$281:$F$281</definedName>
    <definedName name="FS_F_VW_02_37469_5_EUR_261__JV_FS_PR_EX_RATES_DATUM_COMP_">[7]Import!$B$275:$F$275</definedName>
    <definedName name="FS_F_VW_02_37469_5_EUR_26946__JV_FS_PR_EX_RATES_DATUM_COMP_">[7]Import!$B$282:$F$282</definedName>
    <definedName name="FS_F_VW_02_37469_5_EUR_359__JV_FS_PR_EX_RATES_DATUM_COMP_">[7]Import!$B$273:$F$273</definedName>
    <definedName name="FS_F_VW_02_37469_5_EUR_37525__JV_FS_PR_EX_RATES_DATUM_COMP_">[7]Import!$B$283:$F$283</definedName>
    <definedName name="FS_F_VW_02_37469_5_EUR_41464__JV_FS_PR_EX_RATES_DATUM_COMP_">[7]Import!$B$267:$F$267</definedName>
    <definedName name="FS_F_VW_02_37469_5_EUR_5083__JV_FS_PR_EX_RATES_DATUM_COMP_">[7]Import!$B$268:$F$268</definedName>
    <definedName name="FS_F_VW_02_37469_5_EUR_51506__JV_FS_PR_EX_RATES_DATUM_COMP_">[7]Import!$B$272:$F$272</definedName>
    <definedName name="FS_F_VW_02_37469_5_EUR_54824__JV_FS_PR_EX_RATES_DATUM_COMP_">[7]Import!$B$284:$F$284</definedName>
    <definedName name="FS_F_VW_02_37469_5_EUR_6231__JV_FS_PR_EX_RATES_DATUM_COMP_">[7]Import!$B$277:$F$277</definedName>
    <definedName name="FS_F_VW_02_37469_5_EUR_6238__JV_FS_PR_EX_RATES_DATUM_COMP_">[7]Import!$B$278:$F$278</definedName>
    <definedName name="FS_F_VW_02_37469_5_EUR_6270__JV_FS_PR_EX_RATES_DATUM_COMP_">[7]Import!$B$274:$F$274</definedName>
    <definedName name="FS_F_VW_02_37469_5_EUR_6820__JV_FS_PR_EX_RATES_DATUM_COMP_">[7]Import!$B$270:$F$270</definedName>
    <definedName name="FS_F_VW_02_37469_5_EUR_7767__JV_FS_PR_EX_RATES_DATUM_COMP_">[7]Import!$B$279:$F$279</definedName>
    <definedName name="FS_F_VW_02_37469_5_EUR_845__JV_FS_PR_EX_RATES_DATUM_COMP_">[7]Import!$B$276:$F$276</definedName>
    <definedName name="FS_NEUTEILE.FS_NR">[7]Import!$B$52:$B$58</definedName>
    <definedName name="FS_NEUTEILE.FS_POSITION">[7]Import!$C$52:$C$58</definedName>
    <definedName name="FS_NEUTEILE.VERSION">[7]Import!$D$52:$D$58</definedName>
    <definedName name="Function" localSheetId="5">#REF!</definedName>
    <definedName name="Function" localSheetId="3">#REF!</definedName>
    <definedName name="Function">#REF!</definedName>
    <definedName name="GG" localSheetId="5">#REF!</definedName>
    <definedName name="GG" localSheetId="3">#REF!</definedName>
    <definedName name="GG">#REF!</definedName>
    <definedName name="hh" localSheetId="5">#REF!</definedName>
    <definedName name="hh" localSheetId="3">#REF!</definedName>
    <definedName name="hh">#REF!</definedName>
    <definedName name="II" localSheetId="5">#REF!</definedName>
    <definedName name="II" localSheetId="3">#REF!</definedName>
    <definedName name="II">#REF!</definedName>
    <definedName name="INDEX" localSheetId="5">#REF!</definedName>
    <definedName name="INDEX" localSheetId="3">#REF!</definedName>
    <definedName name="INDEX">#REF!</definedName>
    <definedName name="Individual" localSheetId="5">#REF!</definedName>
    <definedName name="Individual" localSheetId="3">#REF!</definedName>
    <definedName name="Individual">#REF!</definedName>
    <definedName name="ITL" localSheetId="5">#REF!</definedName>
    <definedName name="ITL" localSheetId="3">#REF!</definedName>
    <definedName name="ITL">#REF!</definedName>
    <definedName name="JIN" localSheetId="5">#REF!</definedName>
    <definedName name="JIN" localSheetId="3">#REF!</definedName>
    <definedName name="JIN">#REF!</definedName>
    <definedName name="JKL" localSheetId="5">#REF!</definedName>
    <definedName name="JKL" localSheetId="3">#REF!</definedName>
    <definedName name="JKL">#REF!</definedName>
    <definedName name="JV_FS_ANGEBOTSUEBERSICHT.FS_POSITION">[7]Import!$B$62:$B$83</definedName>
    <definedName name="JV_FS_ANGEBOTSUEBERSICHT.LIEF_ID">[7]Import!$C$62:$C$83</definedName>
    <definedName name="JV_FS_ANGEBOTSUEBERSICHT.NAME">[7]Import!$D$62:$D$83</definedName>
    <definedName name="JV_FS_AVG_PRICE.DM_AVG_APREIS">[7]Import!$D$87:$D$108</definedName>
    <definedName name="JV_FS_AVG_PRICE.DM_AVG_BPREIS">[7]Import!$E$87:$E$108</definedName>
    <definedName name="JV_FS_AVG_PRICE.FS_POSITION">[7]Import!$B$87:$B$108</definedName>
    <definedName name="JV_FS_AVG_PRICE.LIEF_ID">[7]Import!$C$87:$C$108</definedName>
    <definedName name="JV_FS_AVG_PRICE.LPT_ID">[7]Import!$F$87:$F$108</definedName>
    <definedName name="JV_FS_BAUSTUFE_ANGEBOTE_WAE.DM_TEILEPREIS">[7]Import!$E$112:$E$113</definedName>
    <definedName name="JV_FS_BAUSTUFE_ANGEBOTE_WAE.DM_WERKZEUGKOSTEN">[7]Import!$D$112:$D$113</definedName>
    <definedName name="JV_FS_BAUSTUFE_ANGEBOTE_WAE.FS_POSITION">[7]Import!$B$112:$B$113</definedName>
    <definedName name="JV_FS_BAUSTUFE_ANGEBOTE_WAE.STUFE">[7]Import!$C$112:$C$113</definedName>
    <definedName name="JV_FS_BEDARFE.BEDARF">[7]Import!$E$40:$E$48</definedName>
    <definedName name="JV_FS_BEDARFE.FS_POSITION">[7]Import!$B$40:$B$48</definedName>
    <definedName name="JV_FS_BEDARFE.WERK_ID">[7]Import!$C$40:$C$48</definedName>
    <definedName name="JV_FS_BEDARFE.WERKSNAME">[7]Import!$D$40:$D$48</definedName>
    <definedName name="JV_FS_BEDARFE_PREISE_QUOTE.BEDARF">[7]Import!$G$14:$G$36</definedName>
    <definedName name="JV_FS_BEDARFE_PREISE_QUOTE.DM_APREIS">[7]Import!$E$14:$E$36</definedName>
    <definedName name="JV_FS_BEDARFE_PREISE_QUOTE.DM_BPREIS">[7]Import!$F$14:$F$36</definedName>
    <definedName name="JV_FS_BEDARFE_PREISE_QUOTE.FS_POSITION">[7]Import!$B$14:$B$36</definedName>
    <definedName name="JV_FS_BEDARFE_PREISE_QUOTE.LIEF_ID">[7]Import!$D$14:$D$36</definedName>
    <definedName name="JV_FS_BEDARFE_PREISE_QUOTE.LPT_ID">[7]Import!$L$14:$L$36</definedName>
    <definedName name="JV_FS_BEDARFE_PREISE_QUOTE.PRODSTANDORT">[7]Import!$J$14:$J$36</definedName>
    <definedName name="JV_FS_BEDARFE_PREISE_QUOTE.QUOTE_PROZENT">[7]Import!$K$14:$K$36</definedName>
    <definedName name="JV_FS_BEDARFE_PREISE_QUOTE.SOP_DATUM">[7]Import!$I$14:$I$36</definedName>
    <definedName name="JV_FS_BEDARFE_PREISE_QUOTE.WERK_ID">[7]Import!$C$14:$C$36</definedName>
    <definedName name="JV_FS_BEDARFE_PREISE_QUOTE.WERKSNAME">[7]Import!$H$14:$H$36</definedName>
    <definedName name="JV_FS_BIDDERS.DECLINED">[20]Import!$K$389:$K$485</definedName>
    <definedName name="JV_FS_BIDDERS.FS_POSITION">[7]Import!$B$389:$B$485</definedName>
    <definedName name="JV_FS_BIDDERS.ID">[7]Import!$I$389:$I$485</definedName>
    <definedName name="JV_FS_BIDDERS.LIEF_ID">[7]Import!$C$389:$C$485</definedName>
    <definedName name="JV_FS_BIDDERS.LIEFNAME">[20]Import!$D$389:$D$485</definedName>
    <definedName name="JV_FS_BIDDERS.LND_KB_LAND">[20]Import!$E$389:$E$485</definedName>
    <definedName name="JV_FS_BIDDERS.NAME">[7]Import!$H$389:$H$485</definedName>
    <definedName name="JV_FS_BIDDERS.NO_SUPPLIER">[20]Import!$L$389:$L$485</definedName>
    <definedName name="JV_FS_BIDDERS.OFFER_STATUS_ID">[7]Import!$F$389:$F$485</definedName>
    <definedName name="JV_FS_BIDDERS.QUOTED">[20]Import!$J$389:$J$485</definedName>
    <definedName name="JV_FS_BIDDERS.STATUS">[7]Import!$G$389:$G$485</definedName>
    <definedName name="JV_FS_BWERTSHEET.AVG_APREIS0">[7]Import!$H$167:$H$183</definedName>
    <definedName name="JV_FS_BWERTSHEET.BARWERT">[7]Import!$W$167:$W$183</definedName>
    <definedName name="JV_FS_BWERTSHEET.DM_AVG_PROTOPREIS">[7]Import!$L$167:$L$183</definedName>
    <definedName name="JV_FS_BWERTSHEET.ENTWICKLUNGSKOSTEN">[7]Import!$AH$167:$AH$183</definedName>
    <definedName name="JV_FS_BWERTSHEET.FS_POSITION">[7]Import!$B$167:$B$183</definedName>
    <definedName name="JV_FS_BWERTSHEET.FT_APREIS">[7]Import!$F$167:$F$183</definedName>
    <definedName name="JV_FS_BWERTSHEET.FT_BPREIS">[7]Import!$G$167:$G$183</definedName>
    <definedName name="JV_FS_BWERTSHEET.INVEST">[7]Import!$M$167:$M$183</definedName>
    <definedName name="JV_FS_BWERTSHEET.INVEST_SAVING">[7]Import!$X$167:$X$183</definedName>
    <definedName name="JV_FS_BWERTSHEET.INVEST_TARGET">[7]Import!$K$167:$K$183</definedName>
    <definedName name="JV_FS_BWERTSHEET.INVEST_WKZ">[7]Import!$N$167:$N$183</definedName>
    <definedName name="JV_FS_BWERTSHEET.LIEF_ID">[7]Import!$C$167:$C$183</definedName>
    <definedName name="JV_FS_BWERTSHEET.LOG_KOST">[7]Import!$I$167:$I$183</definedName>
    <definedName name="JV_FS_BWERTSHEET.NAME">[7]Import!$E$167:$E$183</definedName>
    <definedName name="JV_FS_BWERTSHEET.REDUCTION_1">[7]Import!$O$167:$O$183</definedName>
    <definedName name="JV_FS_BWERTSHEET.REDUCTION_2">[7]Import!$P$167:$P$183</definedName>
    <definedName name="JV_FS_BWERTSHEET.REDUCTION_3">[7]Import!$Q$167:$Q$183</definedName>
    <definedName name="JV_FS_BWERTSHEET.REDUCTION_4">[7]Import!$R$167:$R$183</definedName>
    <definedName name="JV_FS_BWERTSHEET.REDUCTION_5">[7]Import!$S$167:$S$183</definedName>
    <definedName name="JV_FS_BWERTSHEET.REDUCTION_6">[7]Import!$T$167:$T$183</definedName>
    <definedName name="JV_FS_BWERTSHEET.REDUCTION_7">[7]Import!$U$167:$U$183</definedName>
    <definedName name="JV_FS_BWERTSHEET.REDUCTION_8">[7]Import!$V$167:$V$183</definedName>
    <definedName name="JV_FS_BWERTSHEET.SAVING_OVER_LIFE">[7]Import!$AG$167:$AG$183</definedName>
    <definedName name="JV_FS_BWERTSHEET.SAVING_PA0">[7]Import!$Y$167:$Y$183</definedName>
    <definedName name="JV_FS_BWERTSHEET.SAVING_PA1">[7]Import!$Z$167:$Z$183</definedName>
    <definedName name="JV_FS_BWERTSHEET.SAVING_PA2">[7]Import!$AA$167:$AA$183</definedName>
    <definedName name="JV_FS_BWERTSHEET.SAVING_PA3">[7]Import!$AB$167:$AB$183</definedName>
    <definedName name="JV_FS_BWERTSHEET.SAVING_PA4">[7]Import!$AC$167:$AC$183</definedName>
    <definedName name="JV_FS_BWERTSHEET.SAVING_PA5">[7]Import!$AD$167:$AD$183</definedName>
    <definedName name="JV_FS_BWERTSHEET.SAVING_PA6">[7]Import!$AE$167:$AE$183</definedName>
    <definedName name="JV_FS_BWERTSHEET.SAVING_PA7">[7]Import!$AF$167:$AF$183</definedName>
    <definedName name="JV_FS_BWERTSHEET.SOP_BASIS">[7]Import!$D$167:$D$183</definedName>
    <definedName name="JV_FS_BWERTSHEET.ZOLL">[7]Import!$J$167:$J$183</definedName>
    <definedName name="JV_FS_COMPARISON.BEARB_GEWICHT">[7]Import!$J$127:$J$143</definedName>
    <definedName name="JV_FS_COMPARISON.DM_AVG_APREIS">[7]Import!$M$127:$M$143</definedName>
    <definedName name="JV_FS_COMPARISON.DM_AVG_BPREIS">[7]Import!$N$127:$N$143</definedName>
    <definedName name="JV_FS_COMPARISON.DM_AVG_PROTOPREIS">[7]Import!$O$127:$O$143</definedName>
    <definedName name="JV_FS_COMPARISON.DM_WERKZEUGKOSTEN">[7]Import!$P$127:$P$143</definedName>
    <definedName name="JV_FS_COMPARISON.FS_POSITION">[7]Import!$B$127:$B$143</definedName>
    <definedName name="JV_FS_COMPARISON.INVESTMENT">[7]Import!$G$127:$G$143</definedName>
    <definedName name="JV_FS_COMPARISON.LIEF_ID">[7]Import!$R$127:$R$143</definedName>
    <definedName name="JV_FS_COMPARISON.LIEF_NAME_PROD">[7]Import!$C$127:$C$143</definedName>
    <definedName name="JV_FS_COMPARISON.LND_KB_LAND">[7]Import!$K$127:$K$143</definedName>
    <definedName name="JV_FS_COMPARISON.MATPREIS_JE_TEIL">[7]Import!$I$127:$I$143</definedName>
    <definedName name="JV_FS_COMPARISON.NAME">[7]Import!$Q$127:$Q$143</definedName>
    <definedName name="JV_FS_COMPARISON.RATING_FE">[7]Import!$F$127:$F$143</definedName>
    <definedName name="JV_FS_COMPARISON.RATING_LOGISTIK">[7]Import!$D$127:$D$143</definedName>
    <definedName name="JV_FS_COMPARISON.RATING_QUALITAET">[7]Import!$E$127:$E$143</definedName>
    <definedName name="JV_FS_COMPARISON.ROHGEWICHT">[7]Import!$H$127:$H$143</definedName>
    <definedName name="JV_FS_COMPARISON.ROHMAT_PREIS_ANGEB">[7]Import!$S$127:$S$143</definedName>
    <definedName name="JV_FS_COMPARISON.SUM_QUOTE">[7]Import!$L$127:$L$143</definedName>
    <definedName name="JV_FS_PR_EX_RATES_DATUM_COMP.DATUM">[7]Import!$E$187:$E$284</definedName>
    <definedName name="JV_FS_PR_EX_RATES_DATUM_COMP.FS_POSITION">[7]Import!$B$187:$B$284</definedName>
    <definedName name="JV_FS_PR_EX_RATES_DATUM_COMP.LIEF_ID">[7]Import!$F$187:$F$284</definedName>
    <definedName name="JV_FS_PR_EX_RATES_DATUM_COMP.RATE">[7]Import!$D$187:$D$284</definedName>
    <definedName name="JV_FS_PR_EX_RATES_DATUM_COMP.WAE_ID">[7]Import!$C$187:$C$284</definedName>
    <definedName name="JV_FS_PR_EX_RATES_DATUM_REC.DATUM">[7]Import!$F$288:$F$385</definedName>
    <definedName name="JV_FS_PR_EX_RATES_DATUM_REC.FS_POSITION">[7]Import!$B$288:$B$385</definedName>
    <definedName name="JV_FS_PR_EX_RATES_DATUM_REC.LIEF_ID">[7]Import!$C$288:$C$385</definedName>
    <definedName name="JV_FS_PR_EX_RATES_DATUM_REC.RATE">[7]Import!$E$288:$E$385</definedName>
    <definedName name="JV_FS_PR_EX_RATES_DATUM_REC.WAE_ID">[7]Import!$D$288:$D$385</definedName>
    <definedName name="JV_FS_PRAESENTATIONEN.AVG_LAP">[7]Import!$AJ$4:$AJ$10</definedName>
    <definedName name="JV_FS_PRAESENTATIONEN.BEMERKUNG_RECOM">[7]Import!$AF$4:$AF$10</definedName>
    <definedName name="JV_FS_PRAESENTATIONEN.CARS_PA">[7]Import!$AB$4:$AB$10</definedName>
    <definedName name="JV_FS_PRAESENTATIONEN.COMMODITY">[7]Import!$AD$4:$AD$10</definedName>
    <definedName name="JV_FS_PRAESENTATIONEN.CSC_DATUM">[7]Import!$Y$4:$Y$10</definedName>
    <definedName name="JV_FS_PRAESENTATIONEN.FRUEHEST_SOP">[7]Import!$L$4:$L$10</definedName>
    <definedName name="JV_FS_PRAESENTATIONEN.FS_NACHNAME">[7]Import!$J$4:$J$10</definedName>
    <definedName name="JV_FS_PRAESENTATIONEN.FS_NR">[7]Import!$B$4:$B$10</definedName>
    <definedName name="JV_FS_PRAESENTATIONEN.FS_POSITION">[7]Import!$C$4:$C$10</definedName>
    <definedName name="JV_FS_PRAESENTATIONEN.FT_APREIS">[7]Import!$O$4:$O$10</definedName>
    <definedName name="JV_FS_PRAESENTATIONEN.FT_BPREIS">[7]Import!$P$4:$P$10</definedName>
    <definedName name="JV_FS_PRAESENTATIONEN.FT_VSI">[7]Import!$AL$4:$AL$10</definedName>
    <definedName name="JV_FS_PRAESENTATIONEN.GEWICHTSTARGET">[7]Import!$W$4:$W$10</definedName>
    <definedName name="JV_FS_PRAESENTATIONEN.INVESTITIONSTARGET">[7]Import!$T$4:$T$10</definedName>
    <definedName name="JV_FS_PRAESENTATIONEN.KALK_MODEL">[7]Import!$AK$4:$AK$10</definedName>
    <definedName name="JV_FS_PRAESENTATIONEN.KONDITIONS_ID">[7]Import!$AM$4:$AM$10</definedName>
    <definedName name="JV_FS_PRAESENTATIONEN.KONSTUKTEUR">[7]Import!$H$4:$H$10</definedName>
    <definedName name="JV_FS_PRAESENTATIONEN.LEB_NACHNAME">[7]Import!$K$4:$K$10</definedName>
    <definedName name="JV_FS_PRAESENTATIONEN.LIFETIME">[7]Import!$M$4:$M$10</definedName>
    <definedName name="JV_FS_PRAESENTATIONEN.LT_APREIS">[7]Import!$Q$4:$Q$10</definedName>
    <definedName name="JV_FS_PRAESENTATIONEN.LT_BPREIS">[7]Import!$R$4:$R$10</definedName>
    <definedName name="JV_FS_PRAESENTATIONEN.LT_INVEST">[7]Import!$S$4:$S$10</definedName>
    <definedName name="JV_FS_PRAESENTATIONEN.LT_PROTOTYP_PARTS">[7]Import!$U$4:$U$10</definedName>
    <definedName name="JV_FS_PRAESENTATIONEN.LT_PROTOTYP_TOOLING">[7]Import!$V$4:$V$10</definedName>
    <definedName name="JV_FS_PRAESENTATIONEN.MATERIAL">[7]Import!$AH$4:$AH$10</definedName>
    <definedName name="JV_FS_PRAESENTATIONEN.PRAES_WAE_ID">[7]Import!$Z$4:$Z$10</definedName>
    <definedName name="JV_FS_PRAESENTATIONEN.PREMEETING_DATUM">[7]Import!$X$4:$X$10</definedName>
    <definedName name="JV_FS_PRAESENTATIONEN.PROJECTS">[7]Import!$AG$4:$AG$10</definedName>
    <definedName name="JV_FS_PRAESENTATIONEN.STATUS">[7]Import!$AI$4:$AI$10</definedName>
    <definedName name="JV_FS_PRAESENTATIONEN.STK_SUMME">[7]Import!$AE$4:$AE$10</definedName>
    <definedName name="JV_FS_PRAESENTATIONEN.TEILE_BEZ">[7]Import!$D$4:$D$10</definedName>
    <definedName name="JV_FS_PRAESENTATIONEN.TEILE_BEZ_ENGL">[7]Import!$E$4:$E$10</definedName>
    <definedName name="JV_FS_PRAESENTATIONEN.TEILE_JE_FZG">[7]Import!$G$4:$G$10</definedName>
    <definedName name="JV_FS_PRAESENTATIONEN.TEILENUMMER">[7]Import!$F$4:$F$10</definedName>
    <definedName name="JV_FS_PRAESENTATIONEN.VERSION">[7]Import!$AN$4:$AN$10</definedName>
    <definedName name="JV_FS_PRAESENTATIONEN.VERTRAGSART">[7]Import!$AC$4:$AC$10</definedName>
    <definedName name="JV_FS_PRAESENTATIONEN.VOLUME">[7]Import!$AA$4:$AA$10</definedName>
    <definedName name="JV_FS_PRAESENTATIONEN.WSTG">[7]Import!$I$4:$I$10</definedName>
    <definedName name="JV_FS_PRAESENTATIONEN.ZEICHNUNGSDATUM">[7]Import!$N$4:$N$10</definedName>
    <definedName name="JV_FS_REC.BEDARF">[7]Import!$G$489:$G$546</definedName>
    <definedName name="JV_FS_REC.DM_APREIS">[7]Import!$J$489:$J$546</definedName>
    <definedName name="JV_FS_REC.DM_BPREIS">[7]Import!$K$489:$K$546</definedName>
    <definedName name="JV_FS_REC.FS_NR">[7]Import!$B$489:$B$546</definedName>
    <definedName name="JV_FS_REC.FS_POSITION">[7]Import!$C$489:$C$546</definedName>
    <definedName name="JV_FS_REC.INVESTMENT">[7]Import!$M$489:$M$546</definedName>
    <definedName name="JV_FS_REC.LIEF_ID">[7]Import!$D$489:$D$546</definedName>
    <definedName name="JV_FS_REC.LIEF_NAME_PROD">[7]Import!$H$489:$H$546</definedName>
    <definedName name="JV_FS_REC.LND_KB_LAND">[7]Import!$I$489:$I$546</definedName>
    <definedName name="JV_FS_REC.LOG_KONZEPT">[7]Import!$F$489:$F$546</definedName>
    <definedName name="JV_FS_REC.LPT_ID">[7]Import!$N$489:$N$546</definedName>
    <definedName name="JV_FS_REC.QUOTE_PROZENT">[7]Import!$L$489:$L$546</definedName>
    <definedName name="JV_FS_REC.TURNOVER">[7]Import!$O$489:$O$546</definedName>
    <definedName name="JV_FS_REC.VERSION">[7]Import!$Q$489:$Q$546</definedName>
    <definedName name="JV_FS_REC.WERK_ID">[7]Import!$E$489:$E$546</definedName>
    <definedName name="JV_FS_REC.WERKSNAME">[7]Import!$P$489:$P$546</definedName>
    <definedName name="JV_FS_REC_LIEF.AVG_PROTOPREIS">[7]Import!$F$550:$F$566</definedName>
    <definedName name="JV_FS_REC_LIEF.DM_WERKZEUGKOSTEN">[7]Import!$E$550:$E$566</definedName>
    <definedName name="JV_FS_REC_LIEF.ENTWICKLUNGSKOSTEN">[7]Import!$P$550:$P$566</definedName>
    <definedName name="JV_FS_REC_LIEF.FS_POSITION">[7]Import!$B$550:$B$566</definedName>
    <definedName name="JV_FS_REC_LIEF.LIEF_ID">[7]Import!$C$550:$C$566</definedName>
    <definedName name="JV_FS_REC_LIEF.R1">[7]Import!$H$550:$H$566</definedName>
    <definedName name="JV_FS_REC_LIEF.R2">[7]Import!$I$550:$I$566</definedName>
    <definedName name="JV_FS_REC_LIEF.R3">[7]Import!$J$550:$J$566</definedName>
    <definedName name="JV_FS_REC_LIEF.R4">[7]Import!$K$550:$K$566</definedName>
    <definedName name="JV_FS_REC_LIEF.R5">[7]Import!$L$550:$L$566</definedName>
    <definedName name="JV_FS_REC_LIEF.R6">[7]Import!$M$550:$M$566</definedName>
    <definedName name="JV_FS_REC_LIEF.R7">[7]Import!$N$550:$N$566</definedName>
    <definedName name="JV_FS_REC_LIEF.R8">[7]Import!$O$550:$O$566</definedName>
    <definedName name="JV_FS_REC_LIEF.SOP">[7]Import!$G$550:$G$566</definedName>
    <definedName name="JV_FS_REC_LIEF.STK_SUMME">[7]Import!$D$550:$D$566</definedName>
    <definedName name="JV_FS_REC_SAVING.FRUEHEST_SOP">[7]Import!$C$570:$C$571</definedName>
    <definedName name="JV_FS_REC_SAVING.FS_POSITION">[7]Import!$B$570:$B$571</definedName>
    <definedName name="JV_FS_REC_SAVING.SAV_PA0">[7]Import!$E$570:$E$571</definedName>
    <definedName name="JV_FS_REC_SAVING.SAV_PA1">[7]Import!$F$570:$F$571</definedName>
    <definedName name="JV_FS_REC_SAVING.SAV_PA2">[7]Import!$G$570:$G$571</definedName>
    <definedName name="JV_FS_REC_SAVING.SAV_PA3">[7]Import!$H$570:$H$571</definedName>
    <definedName name="JV_FS_REC_SAVING.SAV_PA4">[7]Import!$I$570:$I$571</definedName>
    <definedName name="JV_FS_REC_SAVING.SAV_PA5">[7]Import!$J$570:$J$571</definedName>
    <definedName name="JV_FS_REC_SAVING.SAV_PA6">[7]Import!$K$570:$K$571</definedName>
    <definedName name="JV_FS_REC_SAVING.SAV_PA7">[7]Import!$L$570:$L$571</definedName>
    <definedName name="JV_FS_REC_SAVING.SOP_BASIS">[7]Import!$D$570:$D$571</definedName>
    <definedName name="JV_FS_REC_SAVING.TOTAL_SAVING_OVER_LIFE">[7]Import!$M$570:$M$571</definedName>
    <definedName name="JV_FS_RV_AVG_PROTODATA.DM_AVG_PROTOPREIS">[7]Import!$D$122:$D$123</definedName>
    <definedName name="JV_FS_RV_AVG_PROTODATA.DM_WERKZEUGKOSTEN">[7]Import!$E$122:$E$123</definedName>
    <definedName name="JV_FS_RV_AVG_PROTODATA.FS_POSITION">[7]Import!$B$122:$B$123</definedName>
    <definedName name="JV_FS_RV_AVG_PROTODATA.LIEF_ID">[7]Import!$C$122:$C$123</definedName>
    <definedName name="JV_FS_RV_LTERM_PNACHLASS.BJAHR1">[7]Import!$E$147:$E$163</definedName>
    <definedName name="JV_FS_RV_LTERM_PNACHLASS.BJAHR2">[7]Import!$G$147:$G$163</definedName>
    <definedName name="JV_FS_RV_LTERM_PNACHLASS.BJAHR3">[7]Import!$I$147:$I$163</definedName>
    <definedName name="JV_FS_RV_LTERM_PNACHLASS.BJAHR4">[7]Import!$K$147:$K$163</definedName>
    <definedName name="JV_FS_RV_LTERM_PNACHLASS.BJAHR5">[7]Import!$M$147:$M$163</definedName>
    <definedName name="JV_FS_RV_LTERM_PNACHLASS.BJAHR6">[7]Import!$O$147:$O$163</definedName>
    <definedName name="JV_FS_RV_LTERM_PNACHLASS.BJAHR7">[7]Import!$Q$147:$Q$163</definedName>
    <definedName name="JV_FS_RV_LTERM_PNACHLASS.BJAHR8">[7]Import!$S$147:$S$163</definedName>
    <definedName name="JV_FS_RV_LTERM_PNACHLASS.ENTWICKLUNGSKOSTEN">[7]Import!$X$147:$X$163</definedName>
    <definedName name="JV_FS_RV_LTERM_PNACHLASS.FS_POSITION">[7]Import!$B$147:$B$163</definedName>
    <definedName name="JV_FS_RV_LTERM_PNACHLASS.INVESTITIONEN">[7]Import!$U$147:$U$163</definedName>
    <definedName name="JV_FS_RV_LTERM_PNACHLASS.LIEF_ID">[7]Import!$C$147:$C$163</definedName>
    <definedName name="JV_FS_RV_LTERM_PNACHLASS.LIEF_NAME_PROD">[7]Import!$D$147:$D$163</definedName>
    <definedName name="JV_FS_RV_LTERM_PNACHLASS.PROTO_KOSTEN">[7]Import!$W$147:$W$163</definedName>
    <definedName name="JV_FS_RV_LTERM_PNACHLASS.REDUCTION_1">[7]Import!$F$147:$F$163</definedName>
    <definedName name="JV_FS_RV_LTERM_PNACHLASS.REDUCTION_2">[7]Import!$H$147:$H$163</definedName>
    <definedName name="JV_FS_RV_LTERM_PNACHLASS.REDUCTION_3">[7]Import!$J$147:$J$163</definedName>
    <definedName name="JV_FS_RV_LTERM_PNACHLASS.REDUCTION_4">[7]Import!$L$147:$L$163</definedName>
    <definedName name="JV_FS_RV_LTERM_PNACHLASS.REDUCTION_5">[7]Import!$N$147:$N$163</definedName>
    <definedName name="JV_FS_RV_LTERM_PNACHLASS.REDUCTION_6">[7]Import!$P$147:$P$163</definedName>
    <definedName name="JV_FS_RV_LTERM_PNACHLASS.REDUCTION_7">[7]Import!$R$147:$R$163</definedName>
    <definedName name="JV_FS_RV_LTERM_PNACHLASS.REDUCTION_8">[7]Import!$T$147:$T$163</definedName>
    <definedName name="JV_FS_RV_LTERM_PNACHLASS.TURNOVER_OVER_LIFE">[7]Import!$V$147:$V$163</definedName>
    <definedName name="L" localSheetId="5">[14]협조전!#REF!</definedName>
    <definedName name="L" localSheetId="3">[14]협조전!#REF!</definedName>
    <definedName name="L">[14]협조전!#REF!</definedName>
    <definedName name="LARGE" localSheetId="5">#REF!</definedName>
    <definedName name="LARGE" localSheetId="3">#REF!</definedName>
    <definedName name="LARGE">#REF!</definedName>
    <definedName name="Mischpreis1" localSheetId="5">#REF!</definedName>
    <definedName name="Mischpreis1" localSheetId="3">#REF!</definedName>
    <definedName name="Mischpreis1">#REF!</definedName>
    <definedName name="Mischpreis2" localSheetId="5">#REF!</definedName>
    <definedName name="Mischpreis2" localSheetId="3">#REF!</definedName>
    <definedName name="Mischpreis2">#REF!</definedName>
    <definedName name="Mischpreis3" localSheetId="5">#REF!</definedName>
    <definedName name="Mischpreis3" localSheetId="3">#REF!</definedName>
    <definedName name="Mischpreis3">#REF!</definedName>
    <definedName name="Mischpreis4" localSheetId="5">#REF!</definedName>
    <definedName name="Mischpreis4" localSheetId="3">#REF!</definedName>
    <definedName name="Mischpreis4">#REF!</definedName>
    <definedName name="Model_ID">[8]Model!$A$4:$A$43</definedName>
    <definedName name="Mq" localSheetId="5">[22]GRACE!#REF!</definedName>
    <definedName name="Mq" localSheetId="3">[22]GRACE!#REF!</definedName>
    <definedName name="Mq">[22]GRACE!#REF!</definedName>
    <definedName name="M행" localSheetId="5">#REF!</definedName>
    <definedName name="M행" localSheetId="3">#REF!</definedName>
    <definedName name="M행">#REF!</definedName>
    <definedName name="NEWCODE" localSheetId="5">#REF!</definedName>
    <definedName name="NEWCODE" localSheetId="3">#REF!</definedName>
    <definedName name="NEWCODE">#REF!</definedName>
    <definedName name="nime" localSheetId="5" hidden="1">#REF!</definedName>
    <definedName name="nime" localSheetId="3" hidden="1">#REF!</definedName>
    <definedName name="nime" hidden="1">#REF!</definedName>
    <definedName name="N행" localSheetId="5">#REF!</definedName>
    <definedName name="N행" localSheetId="3">#REF!</definedName>
    <definedName name="N행">#REF!</definedName>
    <definedName name="O행" localSheetId="5">#REF!</definedName>
    <definedName name="O행" localSheetId="3">#REF!</definedName>
    <definedName name="O행">#REF!</definedName>
    <definedName name="plant" localSheetId="5">#REF!</definedName>
    <definedName name="plant" localSheetId="3">#REF!</definedName>
    <definedName name="plant">#REF!</definedName>
    <definedName name="PLANTS" localSheetId="5">#REF!</definedName>
    <definedName name="PLANTS" localSheetId="3">#REF!</definedName>
    <definedName name="PLANTS">#REF!</definedName>
    <definedName name="PNPrinciple" localSheetId="5">[10]Constant!#REF!</definedName>
    <definedName name="PNPrinciple" localSheetId="3">[10]Constant!#REF!</definedName>
    <definedName name="PNPrinciple">[10]Constant!#REF!</definedName>
    <definedName name="prem" localSheetId="5">#REF!</definedName>
    <definedName name="prem" localSheetId="3">#REF!</definedName>
    <definedName name="prem">#REF!</definedName>
    <definedName name="_xlnm.Print_Area" localSheetId="2">副驾底座!$A$2:$AP$38</definedName>
    <definedName name="_xlnm.Print_Area" localSheetId="7">'自制件-模具费'!$A$2:$N$36</definedName>
    <definedName name="PRINT_AREA_MI" localSheetId="5">'[23]RD제품개발투자비(매가)'!#REF!</definedName>
    <definedName name="PRINT_AREA_MI" localSheetId="3">'[23]RD제품개발투자비(매가)'!#REF!</definedName>
    <definedName name="PRINT_AREA_MI">'[23]RD제품개발투자비(매가)'!#REF!</definedName>
    <definedName name="_xlnm.Print_Titles" localSheetId="2">副驾底座!$8:$8</definedName>
    <definedName name="_xlnm.Print_Titles" localSheetId="7">'自制件-模具费'!$2:$2</definedName>
    <definedName name="PROJECT명" localSheetId="5">#REF!</definedName>
    <definedName name="PROJECT명" localSheetId="3">#REF!</definedName>
    <definedName name="PROJECT명">#REF!</definedName>
    <definedName name="PROTO" localSheetId="5">#REF!</definedName>
    <definedName name="PROTO" localSheetId="3">#REF!</definedName>
    <definedName name="PROTO">#REF!</definedName>
    <definedName name="PROTO1" localSheetId="5">#REF!</definedName>
    <definedName name="PROTO1" localSheetId="3">#REF!</definedName>
    <definedName name="PROTO1">#REF!</definedName>
    <definedName name="PV_Cost_Tot">[12]Worksheet!$Q$63</definedName>
    <definedName name="PV_Cost_Tot_Mkt">[12]Worksheet!$R$63</definedName>
    <definedName name="PV_Grand_Total" localSheetId="5">#REF!</definedName>
    <definedName name="PV_Grand_Total" localSheetId="3">#REF!</definedName>
    <definedName name="PV_Grand_Total">#REF!</definedName>
    <definedName name="PV_Grand_Total_Mkt" localSheetId="5">#REF!</definedName>
    <definedName name="PV_Grand_Total_Mkt" localSheetId="3">#REF!</definedName>
    <definedName name="PV_Grand_Total_Mkt">#REF!</definedName>
    <definedName name="P행" localSheetId="5">#REF!</definedName>
    <definedName name="P행" localSheetId="3">#REF!</definedName>
    <definedName name="P행">#REF!</definedName>
    <definedName name="Q행" localSheetId="5">#REF!</definedName>
    <definedName name="Q행" localSheetId="3">#REF!</definedName>
    <definedName name="Q행">#REF!</definedName>
    <definedName name="Retest_Percent" localSheetId="5">#REF!</definedName>
    <definedName name="Retest_Percent" localSheetId="3">#REF!</definedName>
    <definedName name="Retest_Percent">#REF!</definedName>
    <definedName name="Retest_Tot" localSheetId="5">#REF!</definedName>
    <definedName name="Retest_Tot" localSheetId="3">#REF!</definedName>
    <definedName name="Retest_Tot">#REF!</definedName>
    <definedName name="Retest_Tot_Mkt" localSheetId="5">#REF!</definedName>
    <definedName name="Retest_Tot_Mkt" localSheetId="3">#REF!</definedName>
    <definedName name="Retest_Tot_Mkt">#REF!</definedName>
    <definedName name="R행" localSheetId="5">#REF!</definedName>
    <definedName name="R행" localSheetId="3">#REF!</definedName>
    <definedName name="R행">#REF!</definedName>
    <definedName name="SMALL" localSheetId="5">#REF!</definedName>
    <definedName name="SMALL" localSheetId="3">#REF!</definedName>
    <definedName name="SMALL">#REF!</definedName>
    <definedName name="SPEED_D170" localSheetId="5">#REF!</definedName>
    <definedName name="SPEED_D170" localSheetId="3">#REF!</definedName>
    <definedName name="SPEED_D170">#REF!</definedName>
    <definedName name="SSRR">[24]기안!$A$43</definedName>
    <definedName name="S행" localSheetId="5">#REF!</definedName>
    <definedName name="S행" localSheetId="3">#REF!</definedName>
    <definedName name="S행">#REF!</definedName>
    <definedName name="Total_DV_and_PV_Testing" localSheetId="5">#REF!</definedName>
    <definedName name="Total_DV_and_PV_Testing" localSheetId="3">#REF!</definedName>
    <definedName name="Total_DV_and_PV_Testing">#REF!</definedName>
    <definedName name="Total_DV_and_PV_Testing_Mkt" localSheetId="5">#REF!</definedName>
    <definedName name="Total_DV_and_PV_Testing_Mkt" localSheetId="3">#REF!</definedName>
    <definedName name="Total_DV_and_PV_Testing_Mkt">#REF!</definedName>
    <definedName name="T행" localSheetId="5">#REF!</definedName>
    <definedName name="T행" localSheetId="3">#REF!</definedName>
    <definedName name="T행">#REF!</definedName>
    <definedName name="unit" localSheetId="5">#REF!</definedName>
    <definedName name="unit" localSheetId="3">#REF!</definedName>
    <definedName name="unit">#REF!</definedName>
    <definedName name="uu" localSheetId="5">#REF!</definedName>
    <definedName name="uu" localSheetId="3">#REF!</definedName>
    <definedName name="uu">#REF!</definedName>
    <definedName name="U행" localSheetId="5">#REF!</definedName>
    <definedName name="U행" localSheetId="3">#REF!</definedName>
    <definedName name="U행">#REF!</definedName>
    <definedName name="V_FS_BAUSTUFE_VORGABEN_STK.FS_POSITION">[7]Import!$B$117:$B$118</definedName>
    <definedName name="V_FS_BAUSTUFE_VORGABEN_STK.STUECKZAHL">[7]Import!$D$117:$D$118</definedName>
    <definedName name="V_FS_BAUSTUFE_VORGABEN_STK.STUFE">[7]Import!$C$117:$C$118</definedName>
    <definedName name="Visualisierung">[7]Import!$K$389:$K$485</definedName>
    <definedName name="VV" localSheetId="5">#REF!</definedName>
    <definedName name="VV" localSheetId="3">#REF!</definedName>
    <definedName name="VV">#REF!</definedName>
    <definedName name="V행" localSheetId="5">#REF!</definedName>
    <definedName name="V행" localSheetId="3">#REF!</definedName>
    <definedName name="V행">#REF!</definedName>
    <definedName name="W" localSheetId="5">#REF!</definedName>
    <definedName name="W" localSheetId="3">#REF!</definedName>
    <definedName name="W">#REF!</definedName>
    <definedName name="Werk011" localSheetId="5">#REF!</definedName>
    <definedName name="Werk011" localSheetId="3">#REF!</definedName>
    <definedName name="Werk011">#REF!</definedName>
    <definedName name="Werk012" localSheetId="5">#REF!</definedName>
    <definedName name="Werk012" localSheetId="3">#REF!</definedName>
    <definedName name="Werk012">#REF!</definedName>
    <definedName name="Werk013" localSheetId="5">#REF!</definedName>
    <definedName name="Werk013" localSheetId="3">#REF!</definedName>
    <definedName name="Werk013">#REF!</definedName>
    <definedName name="Werk014" localSheetId="5">#REF!</definedName>
    <definedName name="Werk014" localSheetId="3">#REF!</definedName>
    <definedName name="Werk014">#REF!</definedName>
    <definedName name="Werk021" localSheetId="5">#REF!</definedName>
    <definedName name="Werk021" localSheetId="3">#REF!</definedName>
    <definedName name="Werk021">#REF!</definedName>
    <definedName name="Werk022" localSheetId="5">#REF!</definedName>
    <definedName name="Werk022" localSheetId="3">#REF!</definedName>
    <definedName name="Werk022">#REF!</definedName>
    <definedName name="Werk023" localSheetId="5">#REF!</definedName>
    <definedName name="Werk023" localSheetId="3">#REF!</definedName>
    <definedName name="Werk023">#REF!</definedName>
    <definedName name="Werk024" localSheetId="5">#REF!</definedName>
    <definedName name="Werk024" localSheetId="3">#REF!</definedName>
    <definedName name="Werk024">#REF!</definedName>
    <definedName name="Werk031" localSheetId="5">#REF!</definedName>
    <definedName name="Werk031" localSheetId="3">#REF!</definedName>
    <definedName name="Werk031">#REF!</definedName>
    <definedName name="Werk032" localSheetId="5">#REF!</definedName>
    <definedName name="Werk032" localSheetId="3">#REF!</definedName>
    <definedName name="Werk032">#REF!</definedName>
    <definedName name="Werk033" localSheetId="5">#REF!</definedName>
    <definedName name="Werk033" localSheetId="3">#REF!</definedName>
    <definedName name="Werk033">#REF!</definedName>
    <definedName name="Werk034" localSheetId="5">#REF!</definedName>
    <definedName name="Werk034" localSheetId="3">#REF!</definedName>
    <definedName name="Werk034">#REF!</definedName>
    <definedName name="Werk041" localSheetId="5">#REF!</definedName>
    <definedName name="Werk041" localSheetId="3">#REF!</definedName>
    <definedName name="Werk041">#REF!</definedName>
    <definedName name="Werk042" localSheetId="5">#REF!</definedName>
    <definedName name="Werk042" localSheetId="3">#REF!</definedName>
    <definedName name="Werk042">#REF!</definedName>
    <definedName name="Werk043" localSheetId="5">#REF!</definedName>
    <definedName name="Werk043" localSheetId="3">#REF!</definedName>
    <definedName name="Werk043">#REF!</definedName>
    <definedName name="Werk044" localSheetId="5">#REF!</definedName>
    <definedName name="Werk044" localSheetId="3">#REF!</definedName>
    <definedName name="Werk044">#REF!</definedName>
    <definedName name="Werk051" localSheetId="5">#REF!</definedName>
    <definedName name="Werk051" localSheetId="3">#REF!</definedName>
    <definedName name="Werk051">#REF!</definedName>
    <definedName name="Werk052" localSheetId="5">#REF!</definedName>
    <definedName name="Werk052" localSheetId="3">#REF!</definedName>
    <definedName name="Werk052">#REF!</definedName>
    <definedName name="Werk053" localSheetId="5">#REF!</definedName>
    <definedName name="Werk053" localSheetId="3">#REF!</definedName>
    <definedName name="Werk053">#REF!</definedName>
    <definedName name="Werk054" localSheetId="5">#REF!</definedName>
    <definedName name="Werk054" localSheetId="3">#REF!</definedName>
    <definedName name="Werk054">#REF!</definedName>
    <definedName name="Werk061" localSheetId="5">#REF!</definedName>
    <definedName name="Werk061" localSheetId="3">#REF!</definedName>
    <definedName name="Werk061">#REF!</definedName>
    <definedName name="Werk062" localSheetId="5">#REF!</definedName>
    <definedName name="Werk062" localSheetId="3">#REF!</definedName>
    <definedName name="Werk062">#REF!</definedName>
    <definedName name="Werk063" localSheetId="5">#REF!</definedName>
    <definedName name="Werk063" localSheetId="3">#REF!</definedName>
    <definedName name="Werk063">#REF!</definedName>
    <definedName name="Werk064" localSheetId="5">#REF!</definedName>
    <definedName name="Werk064" localSheetId="3">#REF!</definedName>
    <definedName name="Werk064">#REF!</definedName>
    <definedName name="Werk071" localSheetId="5">#REF!</definedName>
    <definedName name="Werk071" localSheetId="3">#REF!</definedName>
    <definedName name="Werk071">#REF!</definedName>
    <definedName name="Werk072" localSheetId="5">#REF!</definedName>
    <definedName name="Werk072" localSheetId="3">#REF!</definedName>
    <definedName name="Werk072">#REF!</definedName>
    <definedName name="Werk073" localSheetId="5">#REF!</definedName>
    <definedName name="Werk073" localSheetId="3">#REF!</definedName>
    <definedName name="Werk073">#REF!</definedName>
    <definedName name="Werk074" localSheetId="5">#REF!</definedName>
    <definedName name="Werk074" localSheetId="3">#REF!</definedName>
    <definedName name="Werk074">#REF!</definedName>
    <definedName name="Werk081" localSheetId="5">#REF!</definedName>
    <definedName name="Werk081" localSheetId="3">#REF!</definedName>
    <definedName name="Werk081">#REF!</definedName>
    <definedName name="Werk082" localSheetId="5">#REF!</definedName>
    <definedName name="Werk082" localSheetId="3">#REF!</definedName>
    <definedName name="Werk082">#REF!</definedName>
    <definedName name="Werk083" localSheetId="5">#REF!</definedName>
    <definedName name="Werk083" localSheetId="3">#REF!</definedName>
    <definedName name="Werk083">#REF!</definedName>
    <definedName name="Werk084" localSheetId="5">#REF!</definedName>
    <definedName name="Werk084" localSheetId="3">#REF!</definedName>
    <definedName name="Werk084">#REF!</definedName>
    <definedName name="Werk091" localSheetId="5">#REF!</definedName>
    <definedName name="Werk091" localSheetId="3">#REF!</definedName>
    <definedName name="Werk091">#REF!</definedName>
    <definedName name="Werk092" localSheetId="5">#REF!</definedName>
    <definedName name="Werk092" localSheetId="3">#REF!</definedName>
    <definedName name="Werk092">#REF!</definedName>
    <definedName name="Werk093" localSheetId="5">#REF!</definedName>
    <definedName name="Werk093" localSheetId="3">#REF!</definedName>
    <definedName name="Werk093">#REF!</definedName>
    <definedName name="Werk094" localSheetId="5">#REF!</definedName>
    <definedName name="Werk094" localSheetId="3">#REF!</definedName>
    <definedName name="Werk094">#REF!</definedName>
    <definedName name="Werk101" localSheetId="5">#REF!</definedName>
    <definedName name="Werk101" localSheetId="3">#REF!</definedName>
    <definedName name="Werk101">#REF!</definedName>
    <definedName name="Werk102" localSheetId="5">#REF!</definedName>
    <definedName name="Werk102" localSheetId="3">#REF!</definedName>
    <definedName name="Werk102">#REF!</definedName>
    <definedName name="Werk103" localSheetId="5">#REF!</definedName>
    <definedName name="Werk103" localSheetId="3">#REF!</definedName>
    <definedName name="Werk103">#REF!</definedName>
    <definedName name="Werk104" localSheetId="5">#REF!</definedName>
    <definedName name="Werk104" localSheetId="3">#REF!</definedName>
    <definedName name="Werk104">#REF!</definedName>
    <definedName name="Werk111" localSheetId="5">#REF!</definedName>
    <definedName name="Werk111" localSheetId="3">#REF!</definedName>
    <definedName name="Werk111">#REF!</definedName>
    <definedName name="Werk112" localSheetId="5">#REF!</definedName>
    <definedName name="Werk112" localSheetId="3">#REF!</definedName>
    <definedName name="Werk112">#REF!</definedName>
    <definedName name="Werk113" localSheetId="5">#REF!</definedName>
    <definedName name="Werk113" localSheetId="3">#REF!</definedName>
    <definedName name="Werk113">#REF!</definedName>
    <definedName name="Werk114" localSheetId="5">#REF!</definedName>
    <definedName name="Werk114" localSheetId="3">#REF!</definedName>
    <definedName name="Werk114">#REF!</definedName>
    <definedName name="Werk121" localSheetId="5">#REF!</definedName>
    <definedName name="Werk121" localSheetId="3">#REF!</definedName>
    <definedName name="Werk121">#REF!</definedName>
    <definedName name="Werk122" localSheetId="5">#REF!</definedName>
    <definedName name="Werk122" localSheetId="3">#REF!</definedName>
    <definedName name="Werk122">#REF!</definedName>
    <definedName name="Werk123" localSheetId="5">#REF!</definedName>
    <definedName name="Werk123" localSheetId="3">#REF!</definedName>
    <definedName name="Werk123">#REF!</definedName>
    <definedName name="Werk124" localSheetId="5">#REF!</definedName>
    <definedName name="Werk124" localSheetId="3">#REF!</definedName>
    <definedName name="Werk124">#REF!</definedName>
    <definedName name="Werk131" localSheetId="5">#REF!</definedName>
    <definedName name="Werk131" localSheetId="3">#REF!</definedName>
    <definedName name="Werk131">#REF!</definedName>
    <definedName name="Werk132" localSheetId="5">#REF!</definedName>
    <definedName name="Werk132" localSheetId="3">#REF!</definedName>
    <definedName name="Werk132">#REF!</definedName>
    <definedName name="Werk133" localSheetId="5">#REF!</definedName>
    <definedName name="Werk133" localSheetId="3">#REF!</definedName>
    <definedName name="Werk133">#REF!</definedName>
    <definedName name="Werk134" localSheetId="5">#REF!</definedName>
    <definedName name="Werk134" localSheetId="3">#REF!</definedName>
    <definedName name="Werk134">#REF!</definedName>
    <definedName name="Werk141" localSheetId="5">#REF!</definedName>
    <definedName name="Werk141" localSheetId="3">#REF!</definedName>
    <definedName name="Werk141">#REF!</definedName>
    <definedName name="Werk142" localSheetId="5">#REF!</definedName>
    <definedName name="Werk142" localSheetId="3">#REF!</definedName>
    <definedName name="Werk142">#REF!</definedName>
    <definedName name="Werk143" localSheetId="5">#REF!</definedName>
    <definedName name="Werk143" localSheetId="3">#REF!</definedName>
    <definedName name="Werk143">#REF!</definedName>
    <definedName name="Werk144" localSheetId="5">#REF!</definedName>
    <definedName name="Werk144" localSheetId="3">#REF!</definedName>
    <definedName name="Werk144">#REF!</definedName>
    <definedName name="ww" localSheetId="5">#REF!</definedName>
    <definedName name="ww" localSheetId="3">#REF!</definedName>
    <definedName name="ww">#REF!</definedName>
    <definedName name="W행" localSheetId="5">#REF!</definedName>
    <definedName name="W행" localSheetId="3">#REF!</definedName>
    <definedName name="W행">#REF!</definedName>
    <definedName name="W행1">#N/A</definedName>
    <definedName name="XG액션" localSheetId="5">#REF!</definedName>
    <definedName name="XG액션" localSheetId="3">#REF!</definedName>
    <definedName name="XG액션">#REF!</definedName>
    <definedName name="xx" localSheetId="5">#REF!</definedName>
    <definedName name="xx" localSheetId="3">#REF!</definedName>
    <definedName name="xx">#REF!</definedName>
    <definedName name="X행" localSheetId="5">#REF!</definedName>
    <definedName name="X행" localSheetId="3">#REF!</definedName>
    <definedName name="X행">#REF!</definedName>
    <definedName name="YEN" localSheetId="5">#REF!</definedName>
    <definedName name="YEN" localSheetId="3">#REF!</definedName>
    <definedName name="YEN">#REF!</definedName>
    <definedName name="yy" localSheetId="5">#REF!</definedName>
    <definedName name="yy" localSheetId="3">#REF!</definedName>
    <definedName name="yy">#REF!</definedName>
    <definedName name="YYY" localSheetId="5">#REF!</definedName>
    <definedName name="YYY" localSheetId="3">#REF!</definedName>
    <definedName name="YYY">#REF!</definedName>
    <definedName name="ZZ" localSheetId="5">#REF!</definedName>
    <definedName name="ZZ" localSheetId="3">#REF!</definedName>
    <definedName name="ZZ">#REF!</definedName>
    <definedName name="기안" localSheetId="5">'[25]2.대외공문'!#REF!</definedName>
    <definedName name="기안" localSheetId="3">'[25]2.대외공문'!#REF!</definedName>
    <definedName name="기안">'[25]2.대외공문'!#REF!</definedName>
    <definedName name="기안3" localSheetId="5">#REF!</definedName>
    <definedName name="기안3" localSheetId="3">#REF!</definedName>
    <definedName name="기안3">#REF!</definedName>
    <definedName name="기안갑" localSheetId="5">#REF!</definedName>
    <definedName name="기안갑" localSheetId="3">#REF!</definedName>
    <definedName name="기안갑">#REF!</definedName>
    <definedName name="기안갑1">#N/A</definedName>
    <definedName name="기안용지" localSheetId="5">#REF!</definedName>
    <definedName name="기안용지" localSheetId="3">#REF!</definedName>
    <definedName name="기안용지">#REF!</definedName>
    <definedName name="기안을" localSheetId="5">#REF!</definedName>
    <definedName name="기안을" localSheetId="3">#REF!</definedName>
    <definedName name="기안을">#REF!</definedName>
    <definedName name="기안을1">#N/A</definedName>
    <definedName name="單位阡원_阡￥" localSheetId="5">#REF!</definedName>
    <definedName name="單位阡원_阡￥" localSheetId="3">#REF!</definedName>
    <definedName name="單位阡원_阡￥">#REF!</definedName>
    <definedName name="ㄴㅇㅎㅇ">#N/A</definedName>
    <definedName name="년도__실적추정은_건설이자_미포" localSheetId="5">'[26]R&amp;D'!#REF!</definedName>
    <definedName name="년도__실적추정은_건설이자_미포" localSheetId="3">'[26]R&amp;D'!#REF!</definedName>
    <definedName name="년도__실적추정은_건설이자_미포">'[26]R&amp;D'!#REF!</definedName>
    <definedName name="解_任_">[5]기안!$A$34</definedName>
    <definedName name="ㄷㅈ">[11]총괄표!$C$2</definedName>
    <definedName name="대회" localSheetId="5">#REF!</definedName>
    <definedName name="대회" localSheetId="3">#REF!</definedName>
    <definedName name="대회">#REF!</definedName>
    <definedName name="라ㅕ화" localSheetId="5">#REF!</definedName>
    <definedName name="라ㅕ화" localSheetId="3">#REF!</definedName>
    <definedName name="라ㅕ화">#REF!</definedName>
    <definedName name="_xlnm.Extract" localSheetId="5">#REF!</definedName>
    <definedName name="_xlnm.Extract" localSheetId="3">#REF!</definedName>
    <definedName name="_xlnm.Extract">#REF!</definedName>
    <definedName name="ㅁ1" localSheetId="5">[6]신규DEP!#REF!</definedName>
    <definedName name="ㅁ1" localSheetId="3">[6]신규DEP!#REF!</definedName>
    <definedName name="ㅁ1">[6]신규DEP!#REF!</definedName>
    <definedName name="ㅁ1430" localSheetId="5">#REF!</definedName>
    <definedName name="ㅁ1430" localSheetId="3">#REF!</definedName>
    <definedName name="ㅁ1430">#REF!</definedName>
    <definedName name="ㅁㅁㅁ" localSheetId="5">'[27]5.세운W-A'!#REF!</definedName>
    <definedName name="ㅁㅁㅁ" localSheetId="3">'[27]5.세운W-A'!#REF!</definedName>
    <definedName name="ㅁㅁㅁ">'[27]5.세운W-A'!#REF!</definedName>
    <definedName name="모" localSheetId="5">#REF!</definedName>
    <definedName name="모" localSheetId="3">#REF!</definedName>
    <definedName name="모">#REF!</definedName>
    <definedName name="발" localSheetId="5">#REF!</definedName>
    <definedName name="발" localSheetId="3">#REF!</definedName>
    <definedName name="발">#REF!</definedName>
    <definedName name="변경" localSheetId="5">#REF!</definedName>
    <definedName name="변경" localSheetId="3">#REF!</definedName>
    <definedName name="변경">#REF!</definedName>
    <definedName name="부서" localSheetId="5">#REF!</definedName>
    <definedName name="부서" localSheetId="3">#REF!</definedName>
    <definedName name="부서">#REF!</definedName>
    <definedName name="부서별예산" localSheetId="5">#REF!</definedName>
    <definedName name="부서별예산" localSheetId="3">#REF!</definedName>
    <definedName name="부서별예산">#REF!</definedName>
    <definedName name="비교A" localSheetId="5">#REF!</definedName>
    <definedName name="비교A" localSheetId="3">#REF!</definedName>
    <definedName name="비교A">#REF!</definedName>
    <definedName name="ㅅ7" localSheetId="5">#REF!</definedName>
    <definedName name="ㅅ7" localSheetId="3">#REF!</definedName>
    <definedName name="ㅅ7">#REF!</definedName>
    <definedName name="사업투자" localSheetId="5">#REF!</definedName>
    <definedName name="사업투자" localSheetId="3">#REF!</definedName>
    <definedName name="사업투자">#REF!</definedName>
    <definedName name="사업투자1" localSheetId="5">#REF!</definedName>
    <definedName name="사업투자1" localSheetId="3">#REF!</definedName>
    <definedName name="사업투자1">#REF!</definedName>
    <definedName name="엉댜ㄷㅈ" localSheetId="5">#REF!</definedName>
    <definedName name="엉댜ㄷㅈ" localSheetId="3">#REF!</definedName>
    <definedName name="엉댜ㄷㅈ">#REF!</definedName>
    <definedName name="엉댜ㄷㅈ1">#N/A</definedName>
    <definedName name="예산총괄시트설ONLY" localSheetId="5">#REF!</definedName>
    <definedName name="예산총괄시트설ONLY" localSheetId="3">#REF!</definedName>
    <definedName name="예산총괄시트설ONLY">#REF!</definedName>
    <definedName name="장기투자.94.BB" localSheetId="5">#REF!</definedName>
    <definedName name="장기투자.94.BB" localSheetId="3">#REF!</definedName>
    <definedName name="장기투자.94.BB">#REF!</definedName>
    <definedName name="제목" localSheetId="5">#REF!</definedName>
    <definedName name="제목" localSheetId="3">#REF!</definedName>
    <definedName name="제목">#REF!</definedName>
    <definedName name="투자비" localSheetId="5">#REF!</definedName>
    <definedName name="투자비" localSheetId="3">#REF!</definedName>
    <definedName name="투자비">#REF!</definedName>
    <definedName name="허">#N/A</definedName>
    <definedName name="흵____R3_t" localSheetId="5">#REF!</definedName>
    <definedName name="흵____R3_t" localSheetId="3">#REF!</definedName>
    <definedName name="흵____R3_t">#REF!</definedName>
    <definedName name="ㅗㅗㅘㅣㅣㅏ" localSheetId="5">#REF!</definedName>
    <definedName name="ㅗㅗㅘㅣㅣㅏ" localSheetId="3">#REF!</definedName>
    <definedName name="ㅗㅗㅘㅣㅣㅏ">#REF!</definedName>
    <definedName name="ㅘㅎ">#N/A</definedName>
  </definedNames>
  <calcPr calcId="145621"/>
</workbook>
</file>

<file path=xl/calcChain.xml><?xml version="1.0" encoding="utf-8"?>
<calcChain xmlns="http://schemas.openxmlformats.org/spreadsheetml/2006/main">
  <c r="L35" i="47" l="1"/>
  <c r="K5" i="42"/>
  <c r="L5" i="42" s="1"/>
  <c r="J4" i="43" s="1"/>
  <c r="L42" i="45"/>
  <c r="I42" i="45"/>
  <c r="F42" i="45"/>
  <c r="F44" i="45" s="1"/>
  <c r="M4" i="43" s="1"/>
  <c r="N4" i="43" s="1"/>
  <c r="L19" i="41"/>
  <c r="H19" i="41"/>
  <c r="L18" i="41"/>
  <c r="H18" i="41"/>
  <c r="L17" i="41"/>
  <c r="H17" i="41"/>
  <c r="L16" i="41"/>
  <c r="H16" i="41"/>
  <c r="L15" i="41"/>
  <c r="H15" i="41"/>
  <c r="L14" i="41"/>
  <c r="H14" i="41"/>
  <c r="L13" i="41"/>
  <c r="H13" i="41"/>
  <c r="L12" i="41"/>
  <c r="H12" i="41"/>
  <c r="L11" i="41"/>
  <c r="H11" i="41"/>
  <c r="L10" i="41"/>
  <c r="N9" i="41" s="1"/>
  <c r="H10" i="41"/>
  <c r="L9" i="41"/>
  <c r="H9" i="41"/>
  <c r="L8" i="41"/>
  <c r="H8" i="41"/>
  <c r="L7" i="41"/>
  <c r="H7" i="41"/>
  <c r="L6" i="41"/>
  <c r="H6" i="41"/>
  <c r="D4" i="41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M9" i="41" l="1"/>
  <c r="O9" i="41" s="1"/>
  <c r="M16" i="41"/>
  <c r="N16" i="41"/>
  <c r="H9" i="40"/>
  <c r="H16" i="40"/>
  <c r="O16" i="41" l="1"/>
  <c r="D4" i="40" l="1"/>
  <c r="AM37" i="20"/>
  <c r="AM34" i="20"/>
  <c r="AM23" i="20"/>
  <c r="AM22" i="20"/>
  <c r="G4" i="40" l="1"/>
  <c r="AM11" i="20"/>
  <c r="AM10" i="20"/>
  <c r="L4" i="41"/>
  <c r="H4" i="41"/>
  <c r="L3" i="41"/>
  <c r="H3" i="41"/>
  <c r="G3" i="40"/>
  <c r="N6" i="41" l="1"/>
  <c r="N3" i="41"/>
  <c r="N12" i="41"/>
  <c r="H6" i="40"/>
  <c r="H3" i="40"/>
  <c r="H20" i="40" s="1"/>
  <c r="G4" i="43" s="1"/>
  <c r="H12" i="40"/>
  <c r="M12" i="41"/>
  <c r="M3" i="41"/>
  <c r="M6" i="41"/>
  <c r="O3" i="41" l="1"/>
  <c r="O6" i="41"/>
  <c r="O12" i="41"/>
  <c r="M20" i="41"/>
  <c r="N20" i="41"/>
  <c r="O20" i="41" l="1"/>
  <c r="H4" i="43" s="1"/>
  <c r="AF36" i="20"/>
  <c r="AH35" i="20"/>
  <c r="AF33" i="20"/>
  <c r="AH32" i="20"/>
  <c r="AF31" i="20"/>
  <c r="AF30" i="20"/>
  <c r="AF29" i="20"/>
  <c r="AF28" i="20"/>
  <c r="AC27" i="20"/>
  <c r="AF27" i="20" s="1"/>
  <c r="AC26" i="20"/>
  <c r="AF26" i="20" s="1"/>
  <c r="AF25" i="20"/>
  <c r="AF24" i="20"/>
  <c r="AF23" i="20"/>
  <c r="AG23" i="20" s="1"/>
  <c r="AC21" i="20"/>
  <c r="AF21" i="20" s="1"/>
  <c r="AF20" i="20"/>
  <c r="AC19" i="20"/>
  <c r="AF19" i="20" s="1"/>
  <c r="AC18" i="20"/>
  <c r="AF18" i="20" s="1"/>
  <c r="AC17" i="20"/>
  <c r="AF17" i="20" s="1"/>
  <c r="AC16" i="20"/>
  <c r="AF16" i="20" s="1"/>
  <c r="AC15" i="20"/>
  <c r="AF15" i="20" s="1"/>
  <c r="AC14" i="20"/>
  <c r="AF14" i="20" s="1"/>
  <c r="AC13" i="20"/>
  <c r="AF13" i="20" s="1"/>
  <c r="AC12" i="20"/>
  <c r="AF12" i="20" s="1"/>
  <c r="AG19" i="20" l="1"/>
  <c r="AM19" i="20"/>
  <c r="AG29" i="20"/>
  <c r="AM29" i="20"/>
  <c r="AG13" i="20"/>
  <c r="AM13" i="20"/>
  <c r="AG21" i="20"/>
  <c r="AM21" i="20"/>
  <c r="AG30" i="20"/>
  <c r="AM30" i="20"/>
  <c r="AG28" i="20"/>
  <c r="AM28" i="20"/>
  <c r="AG20" i="20"/>
  <c r="AM20" i="20"/>
  <c r="AG31" i="20"/>
  <c r="AM31" i="20"/>
  <c r="AG16" i="20"/>
  <c r="AM16" i="20"/>
  <c r="AG25" i="20"/>
  <c r="AM25" i="20"/>
  <c r="AG33" i="20"/>
  <c r="AM33" i="20"/>
  <c r="AG17" i="20"/>
  <c r="AM17" i="20"/>
  <c r="AG26" i="20"/>
  <c r="AM26" i="20"/>
  <c r="AG12" i="20"/>
  <c r="AM12" i="20"/>
  <c r="AG14" i="20"/>
  <c r="AM14" i="20"/>
  <c r="AG15" i="20"/>
  <c r="AM15" i="20"/>
  <c r="AG24" i="20"/>
  <c r="AM24" i="20"/>
  <c r="AG18" i="20"/>
  <c r="AM18" i="20"/>
  <c r="AG27" i="20"/>
  <c r="AM27" i="20"/>
  <c r="AG36" i="20"/>
  <c r="AM36" i="20"/>
  <c r="AM38" i="20" l="1"/>
  <c r="F4" i="43" s="1"/>
  <c r="L4" i="43" s="1"/>
  <c r="I4" i="43" l="1"/>
  <c r="O4" i="43" l="1"/>
  <c r="Q4" i="43" s="1"/>
</calcChain>
</file>

<file path=xl/sharedStrings.xml><?xml version="1.0" encoding="utf-8"?>
<sst xmlns="http://schemas.openxmlformats.org/spreadsheetml/2006/main" count="1099" uniqueCount="356">
  <si>
    <t>图示</t>
  </si>
  <si>
    <t>车型配置</t>
  </si>
  <si>
    <t>零件号</t>
  </si>
  <si>
    <t>零件名称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</si>
  <si>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</si>
  <si>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内部图号</t>
  </si>
  <si>
    <t>会签：</t>
  </si>
  <si>
    <t>名称</t>
  </si>
  <si>
    <t>批准：</t>
  </si>
  <si>
    <t>日期：</t>
  </si>
  <si>
    <t>规格型号</t>
  </si>
  <si>
    <t>——</t>
  </si>
  <si>
    <t>版本：A</t>
  </si>
  <si>
    <t>说明：</t>
  </si>
  <si>
    <t>种类</t>
  </si>
  <si>
    <t>序号</t>
  </si>
  <si>
    <t>装配等级</t>
  </si>
  <si>
    <t>来源</t>
  </si>
  <si>
    <t>QAD</t>
  </si>
  <si>
    <t>重要度</t>
  </si>
  <si>
    <t>单位</t>
  </si>
  <si>
    <t>数据版本</t>
  </si>
  <si>
    <t>是否申请新零件号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</si>
  <si>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</si>
  <si>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</si>
  <si>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</si>
  <si>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</si>
  <si>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</si>
  <si>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</si>
  <si>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</si>
  <si>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</si>
  <si>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</si>
  <si>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</si>
  <si>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</si>
  <si>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</si>
  <si>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</si>
  <si>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</si>
  <si>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</si>
  <si>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</si>
  <si>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</si>
  <si>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
自制</t>
  </si>
  <si>
    <t>供应商</t>
  </si>
  <si>
    <t>原材料价格</t>
  </si>
  <si>
    <t>材料成本</t>
  </si>
  <si>
    <t>用量</t>
  </si>
  <si>
    <t>长</t>
  </si>
  <si>
    <t>宽</t>
  </si>
  <si>
    <t>高</t>
  </si>
  <si>
    <t>大黄蜂</t>
  </si>
  <si>
    <t>A</t>
  </si>
  <si>
    <t>EA</t>
  </si>
  <si>
    <t>Y</t>
  </si>
  <si>
    <t>N</t>
  </si>
  <si>
    <t>ASSY</t>
  </si>
  <si>
    <t>Q235</t>
  </si>
  <si>
    <t>弯管</t>
  </si>
  <si>
    <t>562*462*41</t>
  </si>
  <si>
    <t>焊接</t>
  </si>
  <si>
    <t>冲压件</t>
  </si>
  <si>
    <t>冲压</t>
  </si>
  <si>
    <t>t=3</t>
  </si>
  <si>
    <t>t=2.5</t>
  </si>
  <si>
    <t>C</t>
  </si>
  <si>
    <t>标准件</t>
  </si>
  <si>
    <t>J6L</t>
  </si>
  <si>
    <t>Ea</t>
  </si>
  <si>
    <t>M4</t>
  </si>
  <si>
    <t>副驾驶座椅总成</t>
  </si>
  <si>
    <t>织物面料、靠背可调可放平</t>
  </si>
  <si>
    <t>M468100000171</t>
  </si>
  <si>
    <t>校核：             标准化：</t>
  </si>
  <si>
    <t>副驾驶座椅总成设计BOM</t>
  </si>
  <si>
    <r>
      <rPr>
        <b/>
        <sz val="12"/>
        <rFont val="宋体"/>
        <family val="3"/>
        <charset val="134"/>
      </rPr>
      <t>零件描述</t>
    </r>
  </si>
  <si>
    <r>
      <rPr>
        <b/>
        <sz val="12"/>
        <rFont val="宋体"/>
        <family val="3"/>
        <charset val="134"/>
      </rPr>
      <t>图纸号</t>
    </r>
  </si>
  <si>
    <r>
      <rPr>
        <b/>
        <sz val="12"/>
        <rFont val="宋体"/>
        <family val="3"/>
        <charset val="134"/>
      </rPr>
      <t>图纸版本</t>
    </r>
  </si>
  <si>
    <r>
      <rPr>
        <b/>
        <sz val="12"/>
        <rFont val="宋体"/>
        <family val="3"/>
        <charset val="134"/>
      </rPr>
      <t>沿用件</t>
    </r>
    <r>
      <rPr>
        <b/>
        <sz val="12"/>
        <rFont val="Arial"/>
        <family val="2"/>
      </rPr>
      <t xml:space="preserve">            Y/N</t>
    </r>
  </si>
  <si>
    <r>
      <rPr>
        <b/>
        <sz val="12"/>
        <rFont val="宋体"/>
        <family val="3"/>
        <charset val="134"/>
      </rPr>
      <t>零件类别</t>
    </r>
  </si>
  <si>
    <r>
      <rPr>
        <b/>
        <sz val="12"/>
        <rFont val="宋体"/>
        <family val="3"/>
        <charset val="134"/>
      </rPr>
      <t>备注</t>
    </r>
  </si>
  <si>
    <t>装配总成</t>
  </si>
  <si>
    <t>SHT0015163</t>
  </si>
  <si>
    <t>SHT0015523</t>
  </si>
  <si>
    <t>后横管</t>
  </si>
  <si>
    <t>管件</t>
  </si>
  <si>
    <t>t=2.5mm</t>
  </si>
  <si>
    <t>25*380*25</t>
  </si>
  <si>
    <t>M3000S</t>
  </si>
  <si>
    <t>SQXM3000-6901105</t>
  </si>
  <si>
    <t>Q195</t>
  </si>
  <si>
    <t>t=1.5mm</t>
  </si>
  <si>
    <t>450*25*44</t>
  </si>
  <si>
    <t>SHT0014967</t>
  </si>
  <si>
    <t>横支撑钢丝</t>
  </si>
  <si>
    <t>钢丝</t>
  </si>
  <si>
    <t>φ5</t>
  </si>
  <si>
    <t>φ5*257</t>
  </si>
  <si>
    <t>折弯</t>
  </si>
  <si>
    <t>SHT0014968</t>
  </si>
  <si>
    <t>左侧翼支撑钢丝</t>
  </si>
  <si>
    <t>φ8</t>
  </si>
  <si>
    <t>226*92*70</t>
  </si>
  <si>
    <t>SHT0014969</t>
  </si>
  <si>
    <t>右侧翼支撑钢丝</t>
  </si>
  <si>
    <t>SHT0014970</t>
  </si>
  <si>
    <t>泡沫扣片钢丝</t>
  </si>
  <si>
    <t>387*68*22</t>
  </si>
  <si>
    <t>SHT0014972</t>
  </si>
  <si>
    <t>高度支撑钢丝</t>
  </si>
  <si>
    <t>7*276*24</t>
  </si>
  <si>
    <t>SHT0014973</t>
  </si>
  <si>
    <t>泡沫前端撑型钢丝</t>
  </si>
  <si>
    <t>84*367*17</t>
  </si>
  <si>
    <t>SHT0014965</t>
  </si>
  <si>
    <t>底支架加强钣金</t>
  </si>
  <si>
    <t>t=5</t>
  </si>
  <si>
    <t>60*15*2</t>
  </si>
  <si>
    <t>195*34*5</t>
  </si>
  <si>
    <t>SHT0014974</t>
  </si>
  <si>
    <t>泡沫后扣片钢丝</t>
  </si>
  <si>
    <t>5*324*36</t>
  </si>
  <si>
    <t>SQXM3000-6901101</t>
  </si>
  <si>
    <t>安全带锁扣固定座</t>
  </si>
  <si>
    <t>45#</t>
  </si>
  <si>
    <t>25*17*25</t>
  </si>
  <si>
    <t>H4681010216A0</t>
  </si>
  <si>
    <t>安全带连接限位片</t>
  </si>
  <si>
    <t>40*3*44</t>
  </si>
  <si>
    <t>38*30*3</t>
  </si>
  <si>
    <t>SHT0015161</t>
  </si>
  <si>
    <t>副驾底支架左连接板</t>
  </si>
  <si>
    <t xml:space="preserve">SAPH440 </t>
  </si>
  <si>
    <t>130*110*5</t>
  </si>
  <si>
    <t>SHT0015162</t>
  </si>
  <si>
    <t>副驾底支架右连接板</t>
  </si>
  <si>
    <t>108*99*5</t>
  </si>
  <si>
    <t>SHT0015416</t>
  </si>
  <si>
    <t>副驾左侧U型管</t>
  </si>
  <si>
    <t>451*25*247</t>
  </si>
  <si>
    <t>SHT0015417</t>
  </si>
  <si>
    <t>副驾右侧U型管</t>
  </si>
  <si>
    <t>M4-6907004</t>
  </si>
  <si>
    <t>前部安装板</t>
  </si>
  <si>
    <t>340*102*3</t>
  </si>
  <si>
    <t>M4-6907005-R</t>
  </si>
  <si>
    <t>后部安装板</t>
  </si>
  <si>
    <t>328*102*3</t>
  </si>
  <si>
    <t>SHT0015418</t>
  </si>
  <si>
    <t>插座安装钣金</t>
  </si>
  <si>
    <t>t=1.5</t>
  </si>
  <si>
    <t>274*90*10.5</t>
  </si>
  <si>
    <t>305*108*1.5</t>
  </si>
  <si>
    <t>SHT0015419</t>
  </si>
  <si>
    <t>线束固定钣金</t>
  </si>
  <si>
    <t>430*20</t>
  </si>
  <si>
    <t>432*20*2.5</t>
  </si>
  <si>
    <t>SHT0015420</t>
  </si>
  <si>
    <t>左安装支架总成</t>
  </si>
  <si>
    <t>SHT0015421</t>
  </si>
  <si>
    <t>左安装支架</t>
  </si>
  <si>
    <t>t=2</t>
  </si>
  <si>
    <t>152.5*75*21</t>
  </si>
  <si>
    <t>155*83*2</t>
  </si>
  <si>
    <t>Q370C08</t>
  </si>
  <si>
    <t>焊接六角螺母</t>
  </si>
  <si>
    <t>SHT0015422</t>
  </si>
  <si>
    <t>右安装支架总成</t>
  </si>
  <si>
    <t>SHT0015423</t>
  </si>
  <si>
    <t>右安装支架</t>
  </si>
  <si>
    <t>中文名称</t>
  </si>
  <si>
    <t>SHT0015163</t>
    <phoneticPr fontId="70" type="noConversion"/>
  </si>
  <si>
    <t>电泳</t>
    <phoneticPr fontId="70" type="noConversion"/>
  </si>
  <si>
    <t>河北自制</t>
    <phoneticPr fontId="70" type="noConversion"/>
  </si>
  <si>
    <t>电泳车间</t>
    <phoneticPr fontId="70" type="noConversion"/>
  </si>
  <si>
    <t>物料代码</t>
  </si>
  <si>
    <t>物料名称</t>
    <phoneticPr fontId="70" type="noConversion"/>
  </si>
  <si>
    <t>工序</t>
  </si>
  <si>
    <t>每序时间（s）</t>
  </si>
  <si>
    <t>人数</t>
    <phoneticPr fontId="70" type="noConversion"/>
  </si>
  <si>
    <t>人工费用</t>
    <phoneticPr fontId="70" type="noConversion"/>
  </si>
  <si>
    <t>人工费率/h</t>
    <phoneticPr fontId="70" type="noConversion"/>
  </si>
  <si>
    <t>费用</t>
    <phoneticPr fontId="70" type="noConversion"/>
  </si>
  <si>
    <t>焊接</t>
    <phoneticPr fontId="70" type="noConversion"/>
  </si>
  <si>
    <t>切断</t>
    <phoneticPr fontId="70" type="noConversion"/>
  </si>
  <si>
    <t>合计</t>
  </si>
  <si>
    <t>设备</t>
  </si>
  <si>
    <t>设备折旧（固定制造费用）</t>
  </si>
  <si>
    <t>燃动费（变动制造费用）</t>
  </si>
  <si>
    <t>固定制造费用合计</t>
  </si>
  <si>
    <t>变动制造费用合计</t>
  </si>
  <si>
    <t>设备原值</t>
  </si>
  <si>
    <t>折旧年限</t>
  </si>
  <si>
    <t>折旧费</t>
  </si>
  <si>
    <t>设备功率（KW）</t>
  </si>
  <si>
    <t>设备运行效率（**%）</t>
  </si>
  <si>
    <t>电费单价
（元/度）</t>
  </si>
  <si>
    <t>燃动费
（元/件）</t>
  </si>
  <si>
    <t>电泳线</t>
    <phoneticPr fontId="70" type="noConversion"/>
  </si>
  <si>
    <t>手工焊机</t>
    <phoneticPr fontId="70" type="noConversion"/>
  </si>
  <si>
    <t>金属圆锯机（FA-111NC）</t>
    <phoneticPr fontId="70" type="noConversion"/>
  </si>
  <si>
    <t>零件号</t>
    <phoneticPr fontId="70" type="noConversion"/>
  </si>
  <si>
    <t>零件名称</t>
    <phoneticPr fontId="70" type="noConversion"/>
  </si>
  <si>
    <t>零件尺寸</t>
    <phoneticPr fontId="70" type="noConversion"/>
  </si>
  <si>
    <t>包装</t>
    <phoneticPr fontId="70" type="noConversion"/>
  </si>
  <si>
    <t>运费</t>
    <phoneticPr fontId="70" type="noConversion"/>
  </si>
  <si>
    <t>长</t>
    <phoneticPr fontId="70" type="noConversion"/>
  </si>
  <si>
    <t>宽</t>
    <phoneticPr fontId="70" type="noConversion"/>
  </si>
  <si>
    <t>高</t>
    <phoneticPr fontId="70" type="noConversion"/>
  </si>
  <si>
    <t>SHT0014197</t>
  </si>
  <si>
    <t>底支架焊接总成</t>
  </si>
  <si>
    <t>3层瓦楞纸</t>
    <phoneticPr fontId="70" type="noConversion"/>
  </si>
  <si>
    <t>5层瓦楞纸</t>
    <phoneticPr fontId="70" type="noConversion"/>
  </si>
  <si>
    <t>7层瓦楞纸</t>
    <phoneticPr fontId="70" type="noConversion"/>
  </si>
  <si>
    <t>50g/㎡</t>
    <phoneticPr fontId="70" type="noConversion"/>
  </si>
  <si>
    <t>序号</t>
    <phoneticPr fontId="70" type="noConversion"/>
  </si>
  <si>
    <t>设计图示</t>
  </si>
  <si>
    <t>目标价</t>
    <phoneticPr fontId="70" type="noConversion"/>
  </si>
  <si>
    <t>材料+制造</t>
    <phoneticPr fontId="70" type="noConversion"/>
  </si>
  <si>
    <t>西安采购文安恒德价格/未税</t>
    <phoneticPr fontId="70" type="noConversion"/>
  </si>
  <si>
    <t>差价</t>
    <phoneticPr fontId="70" type="noConversion"/>
  </si>
  <si>
    <t>材料成本</t>
    <phoneticPr fontId="70" type="noConversion"/>
  </si>
  <si>
    <t>制造费用</t>
    <phoneticPr fontId="70" type="noConversion"/>
  </si>
  <si>
    <t>合计</t>
    <phoneticPr fontId="70" type="noConversion"/>
  </si>
  <si>
    <t>不包含模具开发费用</t>
    <phoneticPr fontId="70" type="noConversion"/>
  </si>
  <si>
    <t>模具费</t>
    <phoneticPr fontId="70" type="noConversion"/>
  </si>
  <si>
    <t>模具摊销费用</t>
    <phoneticPr fontId="70" type="noConversion"/>
  </si>
  <si>
    <t>河北自制价格（含模具摊销）/未税</t>
    <phoneticPr fontId="70" type="noConversion"/>
  </si>
  <si>
    <t>价格/未税</t>
    <phoneticPr fontId="70" type="noConversion"/>
  </si>
  <si>
    <t>副驾驶底支架焊接总成</t>
    <phoneticPr fontId="70" type="noConversion"/>
  </si>
  <si>
    <t>焊接车间</t>
    <phoneticPr fontId="70" type="noConversion"/>
  </si>
  <si>
    <t>弯管车间</t>
    <phoneticPr fontId="70" type="noConversion"/>
  </si>
  <si>
    <t>河北外购</t>
    <phoneticPr fontId="70" type="noConversion"/>
  </si>
  <si>
    <t>BFA0000325</t>
    <phoneticPr fontId="70" type="noConversion"/>
  </si>
  <si>
    <t>SHT0001103</t>
  </si>
  <si>
    <t>BFA0000518</t>
  </si>
  <si>
    <t>Q235</t>
    <phoneticPr fontId="70" type="noConversion"/>
  </si>
  <si>
    <t>SHT0015523</t>
    <phoneticPr fontId="70" type="noConversion"/>
  </si>
  <si>
    <t>后横管</t>
    <phoneticPr fontId="70" type="noConversion"/>
  </si>
  <si>
    <t>弯管</t>
    <phoneticPr fontId="70" type="noConversion"/>
  </si>
  <si>
    <t>切弧</t>
    <phoneticPr fontId="70" type="noConversion"/>
  </si>
  <si>
    <t>SQXM3000-6901105</t>
    <phoneticPr fontId="70" type="noConversion"/>
  </si>
  <si>
    <t>上纵管</t>
    <phoneticPr fontId="70" type="noConversion"/>
  </si>
  <si>
    <t>钻孔</t>
    <phoneticPr fontId="70" type="noConversion"/>
  </si>
  <si>
    <t>SHT0015416</t>
    <phoneticPr fontId="70" type="noConversion"/>
  </si>
  <si>
    <t>副驾左侧U型管</t>
    <phoneticPr fontId="70" type="noConversion"/>
  </si>
  <si>
    <t>SHT0015417</t>
    <phoneticPr fontId="70" type="noConversion"/>
  </si>
  <si>
    <t>副驾右侧U型管</t>
    <phoneticPr fontId="70" type="noConversion"/>
  </si>
  <si>
    <t>数控弯管机</t>
  </si>
  <si>
    <t>JF21-63开式固定台压力机JF21-63</t>
  </si>
  <si>
    <t>台钻</t>
    <phoneticPr fontId="70" type="noConversion"/>
  </si>
  <si>
    <t>零件件号</t>
  </si>
  <si>
    <t>零件图片</t>
  </si>
  <si>
    <t>模具工艺</t>
  </si>
  <si>
    <t>模具价格
（未税）</t>
  </si>
  <si>
    <t>备注1</t>
  </si>
  <si>
    <t>检具详情</t>
  </si>
  <si>
    <t>检具价格
（未税）</t>
  </si>
  <si>
    <t>备注2</t>
  </si>
  <si>
    <t>焊接夹具</t>
  </si>
  <si>
    <t>销售价
（未税）</t>
  </si>
  <si>
    <t>销售价
（含税）</t>
  </si>
  <si>
    <t>备注4</t>
  </si>
  <si>
    <t>副驾驶低架
焊接总成</t>
  </si>
  <si>
    <t>总成检具</t>
  </si>
  <si>
    <t>op10焊接</t>
  </si>
  <si>
    <t>焊接一序</t>
  </si>
  <si>
    <t>焊接总成供货
地址不详不含运输</t>
  </si>
  <si>
    <t>op20焊接</t>
  </si>
  <si>
    <t>焊接二序</t>
  </si>
  <si>
    <t>op30焊接</t>
  </si>
  <si>
    <t>焊接三序</t>
  </si>
  <si>
    <t>插头安装钣金</t>
  </si>
  <si>
    <t>op10下料</t>
  </si>
  <si>
    <t>单件检具</t>
  </si>
  <si>
    <t>铁制简易仿形</t>
  </si>
  <si>
    <t>op20成型</t>
  </si>
  <si>
    <t>TD</t>
  </si>
  <si>
    <t>op30冲孔</t>
  </si>
  <si>
    <t>副驾底支架
右连接板</t>
  </si>
  <si>
    <t>复合模具</t>
  </si>
  <si>
    <t>无需</t>
  </si>
  <si>
    <t>副驾底支架
左连接板</t>
  </si>
  <si>
    <t>铁制简易仿形
一检双件</t>
  </si>
  <si>
    <t>单模单件</t>
  </si>
  <si>
    <t>一模两件</t>
  </si>
  <si>
    <t>op40冲孔</t>
  </si>
  <si>
    <t>共用</t>
  </si>
  <si>
    <t>op30冲孔1</t>
  </si>
  <si>
    <t>共用一模两件</t>
  </si>
  <si>
    <t>op40冲孔2</t>
  </si>
  <si>
    <t>前后安装板</t>
  </si>
  <si>
    <t>M4-6907004
M4-6907005</t>
  </si>
  <si>
    <t>客供零件</t>
  </si>
  <si>
    <t>客户采购
我司焊接</t>
  </si>
  <si>
    <t>op10断料</t>
  </si>
  <si>
    <t>段管机</t>
  </si>
  <si>
    <t>op20弯管</t>
  </si>
  <si>
    <t>弯管机模</t>
  </si>
  <si>
    <t>op30压型</t>
  </si>
  <si>
    <t>冲压模具</t>
  </si>
  <si>
    <t>op40切口</t>
  </si>
  <si>
    <t>SHT0015416-2</t>
  </si>
  <si>
    <t>共用下料机</t>
  </si>
  <si>
    <t>上枞管（两件）</t>
  </si>
  <si>
    <t>SQXM3000
6901105</t>
  </si>
  <si>
    <t>op20切口</t>
  </si>
  <si>
    <t>共用切口模</t>
  </si>
  <si>
    <t>型钢丝</t>
  </si>
  <si>
    <t>弯丝机</t>
  </si>
  <si>
    <t>扣片钢丝</t>
  </si>
  <si>
    <t>SHT014967</t>
  </si>
  <si>
    <t>直钢丝</t>
  </si>
  <si>
    <t>泡沫前端型
支撑钢丝</t>
  </si>
  <si>
    <t>安全带固定座
限位片</t>
  </si>
  <si>
    <t>内部借用</t>
  </si>
  <si>
    <t>工装车</t>
    <phoneticPr fontId="70" type="noConversion"/>
  </si>
  <si>
    <t>工装车单价</t>
    <phoneticPr fontId="70" type="noConversion"/>
  </si>
  <si>
    <t>工装车数量</t>
    <phoneticPr fontId="70" type="noConversion"/>
  </si>
  <si>
    <t>工装车费用</t>
    <phoneticPr fontId="70" type="noConversion"/>
  </si>
  <si>
    <t>工装车装载数量</t>
    <phoneticPr fontId="70" type="noConversion"/>
  </si>
  <si>
    <t>508*415*313</t>
    <phoneticPr fontId="70" type="noConversion"/>
  </si>
  <si>
    <t>夹具价格
（未税）</t>
    <phoneticPr fontId="70" type="noConversion"/>
  </si>
  <si>
    <t>备注3</t>
    <phoneticPr fontId="70" type="noConversion"/>
  </si>
  <si>
    <r>
      <rPr>
        <b/>
        <sz val="14"/>
        <rFont val="宋体"/>
        <family val="3"/>
        <charset val="134"/>
      </rPr>
      <t>零件类别</t>
    </r>
  </si>
  <si>
    <t>OP10焊接</t>
    <phoneticPr fontId="70" type="noConversion"/>
  </si>
  <si>
    <t>OP30焊接</t>
    <phoneticPr fontId="70" type="noConversion"/>
  </si>
  <si>
    <t>OP20焊接</t>
    <phoneticPr fontId="70" type="noConversion"/>
  </si>
  <si>
    <t>OP10切断</t>
    <phoneticPr fontId="70" type="noConversion"/>
  </si>
  <si>
    <t>OP20切弧</t>
    <phoneticPr fontId="70" type="noConversion"/>
  </si>
  <si>
    <t>备注1</t>
    <phoneticPr fontId="70" type="noConversion"/>
  </si>
  <si>
    <t>备注2</t>
    <phoneticPr fontId="70" type="noConversion"/>
  </si>
  <si>
    <t>新开</t>
    <phoneticPr fontId="70" type="noConversion"/>
  </si>
  <si>
    <t>借用</t>
    <phoneticPr fontId="70" type="noConversion"/>
  </si>
  <si>
    <t>管件</t>
    <phoneticPr fontId="70" type="noConversion"/>
  </si>
  <si>
    <t>Q195</t>
    <phoneticPr fontId="70" type="noConversion"/>
  </si>
  <si>
    <t>t=1.5mm</t>
    <phoneticPr fontId="70" type="noConversion"/>
  </si>
  <si>
    <t>OP10落料</t>
    <phoneticPr fontId="70" type="noConversion"/>
  </si>
  <si>
    <t>OP20成型</t>
    <phoneticPr fontId="70" type="noConversion"/>
  </si>
  <si>
    <t>模具价格
（未税）</t>
    <phoneticPr fontId="70" type="noConversion"/>
  </si>
  <si>
    <t>前期激光切割</t>
    <phoneticPr fontId="70" type="noConversion"/>
  </si>
  <si>
    <t>OP20弯管</t>
    <phoneticPr fontId="70" type="noConversion"/>
  </si>
  <si>
    <t>OP30冲孔</t>
    <phoneticPr fontId="70" type="noConversion"/>
  </si>
  <si>
    <t>OP10落料冲孔</t>
    <phoneticPr fontId="70" type="noConversion"/>
  </si>
  <si>
    <t>SHT0015422</t>
    <phoneticPr fontId="70" type="noConversion"/>
  </si>
  <si>
    <t>SHT0015423</t>
    <phoneticPr fontId="70" type="noConversion"/>
  </si>
  <si>
    <t>OP10下料</t>
    <phoneticPr fontId="70" type="noConversion"/>
  </si>
  <si>
    <t>OP40冲孔</t>
  </si>
  <si>
    <t>OP40冲孔</t>
    <phoneticPr fontId="70" type="noConversion"/>
  </si>
  <si>
    <t>备注</t>
    <phoneticPr fontId="70" type="noConversion"/>
  </si>
  <si>
    <t>自制</t>
  </si>
  <si>
    <t>自制</t>
    <phoneticPr fontId="70" type="noConversion"/>
  </si>
  <si>
    <t>外购</t>
  </si>
  <si>
    <t>外购</t>
    <phoneticPr fontId="70" type="noConversion"/>
  </si>
  <si>
    <t>检具</t>
    <phoneticPr fontId="70" type="noConversion"/>
  </si>
  <si>
    <t>待定</t>
    <phoneticPr fontId="70" type="noConversion"/>
  </si>
  <si>
    <t>检具</t>
    <phoneticPr fontId="70" type="noConversion"/>
  </si>
  <si>
    <t>切弧待定</t>
    <phoneticPr fontId="70" type="noConversion"/>
  </si>
  <si>
    <t>河北自制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</si>
</sst>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#,##0.00_);[Red]\(#,##0.00\)"/>
    <numFmt numFmtId="177" formatCode="0.0000_);[Red]\(0.0000\)"/>
    <numFmt numFmtId="178" formatCode="0_);[Red]\(0\)"/>
    <numFmt numFmtId="179" formatCode="0.000_);[Red]\(0.000\)"/>
    <numFmt numFmtId="180" formatCode="0.00_);[Red]\(0.00\)"/>
    <numFmt numFmtId="181" formatCode="0.0000"/>
    <numFmt numFmtId="182" formatCode="0.0000_ "/>
    <numFmt numFmtId="183" formatCode="_ * #,##0.0000_ ;_ * \-#,##0.0000_ ;_ * &quot;-&quot;????_ ;_ @_ "/>
    <numFmt numFmtId="184" formatCode="#,##0.00_ "/>
    <numFmt numFmtId="185" formatCode="0.00_ "/>
  </numFmts>
  <fonts count="76">
    <font>
      <sz val="11"/>
      <color theme="1"/>
      <name val="宋体"/>
      <charset val="134"/>
      <scheme val="minor"/>
    </font>
    <font>
      <sz val="11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微软雅黑"/>
      <family val="2"/>
      <charset val="134"/>
    </font>
    <font>
      <b/>
      <sz val="11"/>
      <name val="Arial"/>
      <family val="2"/>
    </font>
    <font>
      <b/>
      <sz val="12"/>
      <name val="宋体"/>
      <family val="3"/>
      <charset val="134"/>
      <scheme val="minor"/>
    </font>
    <font>
      <b/>
      <sz val="12"/>
      <name val="Arial"/>
      <family val="2"/>
    </font>
    <font>
      <sz val="12"/>
      <color indexed="8"/>
      <name val="宋体"/>
      <family val="3"/>
      <charset val="134"/>
      <scheme val="minor"/>
    </font>
    <font>
      <b/>
      <sz val="28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6"/>
      <name val="宋体"/>
      <family val="3"/>
      <charset val="134"/>
    </font>
    <font>
      <sz val="9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新細明體"/>
      <charset val="136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sz val="11"/>
      <color indexed="0"/>
      <name val="宋体"/>
      <family val="3"/>
      <charset val="134"/>
    </font>
    <font>
      <b/>
      <sz val="10"/>
      <name val="Arial"/>
      <family val="2"/>
    </font>
    <font>
      <b/>
      <sz val="11"/>
      <color indexed="52"/>
      <name val="Tahoma"/>
      <family val="2"/>
    </font>
    <font>
      <sz val="11"/>
      <color indexed="62"/>
      <name val="Tahoma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i/>
      <sz val="11"/>
      <color indexed="23"/>
      <name val="Tahoma"/>
      <family val="2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sz val="11"/>
      <color indexed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name val="宋体"/>
      <family val="3"/>
      <charset val="134"/>
      <scheme val="minor"/>
    </font>
    <font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80">
    <xf numFmtId="0" fontId="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7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0"/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69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" fillId="0" borderId="0"/>
    <xf numFmtId="0" fontId="2" fillId="0" borderId="0"/>
    <xf numFmtId="0" fontId="36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" fillId="0" borderId="0"/>
    <xf numFmtId="0" fontId="27" fillId="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7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4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37" fillId="14" borderId="18" applyNumberForma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9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7" fillId="14" borderId="18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2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7" fillId="26" borderId="2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0" borderId="0"/>
    <xf numFmtId="0" fontId="28" fillId="15" borderId="0" applyNumberFormat="0" applyBorder="0" applyAlignment="0" applyProtection="0">
      <alignment vertical="center"/>
    </xf>
    <xf numFmtId="0" fontId="2" fillId="0" borderId="0"/>
    <xf numFmtId="0" fontId="27" fillId="1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0" borderId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15" borderId="16" applyNumberFormat="0" applyAlignment="0" applyProtection="0">
      <alignment vertical="center"/>
    </xf>
    <xf numFmtId="0" fontId="27" fillId="0" borderId="0">
      <alignment vertical="center"/>
    </xf>
    <xf numFmtId="0" fontId="34" fillId="14" borderId="16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15" borderId="16" applyNumberFormat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" fillId="0" borderId="0"/>
    <xf numFmtId="0" fontId="27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17" borderId="0" applyNumberFormat="0" applyBorder="0" applyAlignment="0" applyProtection="0">
      <alignment vertical="center"/>
    </xf>
    <xf numFmtId="0" fontId="2" fillId="0" borderId="0"/>
    <xf numFmtId="0" fontId="53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54" fillId="0" borderId="17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" fillId="0" borderId="0"/>
    <xf numFmtId="0" fontId="2" fillId="0" borderId="0"/>
    <xf numFmtId="0" fontId="27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69" fillId="0" borderId="0"/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15" borderId="16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15" borderId="16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3" fontId="6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6" fillId="0" borderId="0"/>
    <xf numFmtId="0" fontId="25" fillId="25" borderId="0" applyNumberFormat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" fillId="0" borderId="0">
      <alignment vertical="center"/>
    </xf>
    <xf numFmtId="0" fontId="35" fillId="15" borderId="16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" fillId="0" borderId="0"/>
    <xf numFmtId="0" fontId="37" fillId="14" borderId="18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" fillId="0" borderId="0"/>
    <xf numFmtId="0" fontId="57" fillId="0" borderId="22" applyNumberFormat="0" applyFill="0" applyAlignment="0" applyProtection="0">
      <alignment vertical="center"/>
    </xf>
    <xf numFmtId="0" fontId="2" fillId="0" borderId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2" fillId="0" borderId="0"/>
    <xf numFmtId="0" fontId="57" fillId="0" borderId="22" applyNumberFormat="0" applyFill="0" applyAlignment="0" applyProtection="0">
      <alignment vertical="center"/>
    </xf>
    <xf numFmtId="0" fontId="2" fillId="0" borderId="0"/>
    <xf numFmtId="0" fontId="57" fillId="0" borderId="22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55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55" fillId="0" borderId="15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7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6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/>
    <xf numFmtId="0" fontId="4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48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 applyNumberFormat="0" applyBorder="0" applyProtection="0">
      <alignment vertical="center"/>
    </xf>
    <xf numFmtId="0" fontId="2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2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2" fillId="0" borderId="0"/>
    <xf numFmtId="0" fontId="2" fillId="0" borderId="0"/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6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48" fillId="4" borderId="14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 applyNumberFormat="0" applyFill="0" applyBorder="0" applyAlignment="0" applyProtection="0">
      <alignment vertical="center"/>
    </xf>
    <xf numFmtId="0" fontId="2" fillId="0" borderId="0"/>
    <xf numFmtId="0" fontId="43" fillId="0" borderId="2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26" borderId="21" applyNumberFormat="0" applyAlignment="0" applyProtection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15" borderId="16" applyNumberFormat="0" applyAlignment="0" applyProtection="0">
      <alignment vertical="center"/>
    </xf>
    <xf numFmtId="0" fontId="2" fillId="0" borderId="0">
      <alignment vertical="center"/>
    </xf>
    <xf numFmtId="0" fontId="35" fillId="15" borderId="16" applyNumberFormat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69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14" borderId="16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14" borderId="16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27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35" fillId="15" borderId="16" applyNumberFormat="0" applyAlignment="0" applyProtection="0">
      <alignment vertical="center"/>
    </xf>
    <xf numFmtId="0" fontId="2" fillId="0" borderId="0">
      <alignment vertical="center"/>
    </xf>
    <xf numFmtId="0" fontId="35" fillId="15" borderId="16" applyNumberFormat="0" applyAlignment="0" applyProtection="0">
      <alignment vertical="center"/>
    </xf>
    <xf numFmtId="0" fontId="2" fillId="0" borderId="0">
      <alignment vertical="center"/>
    </xf>
    <xf numFmtId="0" fontId="51" fillId="15" borderId="16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27" fillId="0" borderId="0">
      <alignment vertical="center"/>
    </xf>
    <xf numFmtId="0" fontId="48" fillId="4" borderId="1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4" borderId="14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26" borderId="21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46" fillId="26" borderId="2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/>
    <xf numFmtId="0" fontId="6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51" fillId="15" borderId="16" applyNumberFormat="0" applyAlignment="0" applyProtection="0">
      <alignment vertical="center"/>
    </xf>
    <xf numFmtId="0" fontId="51" fillId="15" borderId="16" applyNumberFormat="0" applyAlignment="0" applyProtection="0">
      <alignment vertical="center"/>
    </xf>
    <xf numFmtId="0" fontId="51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48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7" fillId="4" borderId="14" applyNumberFormat="0" applyFont="0" applyAlignment="0" applyProtection="0">
      <alignment vertical="center"/>
    </xf>
    <xf numFmtId="0" fontId="2" fillId="0" borderId="0"/>
    <xf numFmtId="0" fontId="68" fillId="0" borderId="0" applyNumberFormat="0" applyFill="0" applyBorder="0" applyAlignment="0" applyProtection="0"/>
    <xf numFmtId="0" fontId="2" fillId="0" borderId="0"/>
    <xf numFmtId="0" fontId="26" fillId="0" borderId="0">
      <alignment vertical="center"/>
    </xf>
  </cellStyleXfs>
  <cellXfs count="224">
    <xf numFmtId="0" fontId="0" fillId="0" borderId="0" xfId="0">
      <alignment vertical="center"/>
    </xf>
    <xf numFmtId="0" fontId="1" fillId="0" borderId="0" xfId="138" applyFont="1" applyAlignment="1" applyProtection="1">
      <alignment horizontal="center" vertical="center" wrapText="1"/>
      <protection locked="0"/>
    </xf>
    <xf numFmtId="49" fontId="1" fillId="0" borderId="0" xfId="138" applyNumberFormat="1" applyFont="1" applyAlignment="1" applyProtection="1">
      <alignment horizontal="center" vertical="center" wrapText="1"/>
      <protection locked="0"/>
    </xf>
    <xf numFmtId="177" fontId="1" fillId="0" borderId="0" xfId="138" applyNumberFormat="1" applyFont="1" applyAlignment="1" applyProtection="1">
      <alignment horizontal="center" vertical="center" wrapText="1"/>
      <protection locked="0"/>
    </xf>
    <xf numFmtId="10" fontId="1" fillId="0" borderId="0" xfId="138" applyNumberFormat="1" applyFont="1" applyAlignment="1" applyProtection="1">
      <alignment horizontal="center" vertical="center" wrapText="1"/>
      <protection locked="0"/>
    </xf>
    <xf numFmtId="0" fontId="7" fillId="0" borderId="1" xfId="138" applyFont="1" applyBorder="1" applyAlignment="1" applyProtection="1">
      <alignment horizontal="center" vertical="center" wrapText="1"/>
      <protection locked="0"/>
    </xf>
    <xf numFmtId="180" fontId="1" fillId="0" borderId="0" xfId="138" applyNumberFormat="1" applyFont="1" applyAlignment="1" applyProtection="1">
      <alignment horizontal="center" vertical="center" wrapText="1"/>
      <protection locked="0"/>
    </xf>
    <xf numFmtId="181" fontId="1" fillId="0" borderId="0" xfId="138" applyNumberFormat="1" applyFont="1" applyAlignment="1" applyProtection="1">
      <alignment horizontal="center" vertical="center" wrapText="1"/>
      <protection locked="0"/>
    </xf>
    <xf numFmtId="0" fontId="12" fillId="0" borderId="1" xfId="138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53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38" applyFont="1" applyBorder="1" applyAlignment="1" applyProtection="1">
      <alignment horizontal="center" vertical="center" wrapText="1"/>
      <protection locked="0"/>
    </xf>
    <xf numFmtId="0" fontId="13" fillId="0" borderId="1" xfId="138" applyFont="1" applyBorder="1" applyAlignment="1" applyProtection="1">
      <alignment horizontal="center" vertical="center" wrapText="1"/>
      <protection locked="0"/>
    </xf>
    <xf numFmtId="177" fontId="4" fillId="0" borderId="1" xfId="138" applyNumberFormat="1" applyFont="1" applyBorder="1" applyAlignment="1" applyProtection="1">
      <alignment horizontal="center" vertical="center" wrapText="1"/>
      <protection locked="0"/>
    </xf>
    <xf numFmtId="0" fontId="13" fillId="0" borderId="1" xfId="29" applyFont="1" applyBorder="1" applyAlignment="1">
      <alignment horizontal="center" vertical="center" wrapText="1"/>
    </xf>
    <xf numFmtId="0" fontId="5" fillId="0" borderId="1" xfId="138" applyFont="1" applyBorder="1" applyAlignment="1" applyProtection="1">
      <alignment horizontal="center" vertical="center" wrapText="1"/>
      <protection locked="0"/>
    </xf>
    <xf numFmtId="0" fontId="18" fillId="0" borderId="1" xfId="29" applyFont="1" applyBorder="1" applyAlignment="1">
      <alignment horizontal="center" vertical="center" wrapText="1"/>
    </xf>
    <xf numFmtId="0" fontId="19" fillId="0" borderId="0" xfId="138" applyFont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20" fillId="0" borderId="0" xfId="861" applyFont="1" applyAlignment="1">
      <alignment horizontal="center" vertical="center" wrapText="1"/>
    </xf>
    <xf numFmtId="0" fontId="23" fillId="0" borderId="1" xfId="138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861" applyFont="1" applyBorder="1" applyAlignment="1">
      <alignment horizontal="center" vertical="center" wrapText="1"/>
    </xf>
    <xf numFmtId="0" fontId="6" fillId="0" borderId="1" xfId="778" applyFont="1" applyBorder="1" applyAlignment="1">
      <alignment horizontal="center" vertical="center" wrapText="1"/>
    </xf>
    <xf numFmtId="0" fontId="9" fillId="0" borderId="1" xfId="775" applyFont="1" applyBorder="1" applyAlignment="1">
      <alignment horizontal="center" vertical="center" wrapText="1"/>
    </xf>
    <xf numFmtId="0" fontId="11" fillId="0" borderId="1" xfId="499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6" fillId="0" borderId="1" xfId="861" applyFont="1" applyBorder="1" applyAlignment="1">
      <alignment horizontal="center" vertical="center" wrapText="1"/>
    </xf>
    <xf numFmtId="49" fontId="4" fillId="0" borderId="1" xfId="259" applyNumberFormat="1" applyFont="1" applyFill="1" applyBorder="1" applyAlignment="1" applyProtection="1">
      <alignment horizontal="center" vertical="center" wrapText="1"/>
      <protection locked="0"/>
    </xf>
    <xf numFmtId="183" fontId="12" fillId="0" borderId="1" xfId="0" applyNumberFormat="1" applyFont="1" applyBorder="1" applyAlignment="1">
      <alignment horizontal="center" vertical="center" wrapText="1"/>
    </xf>
    <xf numFmtId="183" fontId="12" fillId="0" borderId="1" xfId="49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176" fontId="6" fillId="0" borderId="1" xfId="778" applyNumberFormat="1" applyFont="1" applyBorder="1" applyAlignment="1">
      <alignment horizontal="center" vertical="center" wrapText="1"/>
    </xf>
    <xf numFmtId="182" fontId="3" fillId="0" borderId="8" xfId="138" applyNumberFormat="1" applyFont="1" applyBorder="1" applyAlignment="1" applyProtection="1">
      <alignment horizontal="center" vertical="center" wrapText="1"/>
      <protection locked="0"/>
    </xf>
    <xf numFmtId="182" fontId="12" fillId="0" borderId="1" xfId="535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138" applyNumberFormat="1" applyFont="1" applyBorder="1" applyAlignment="1" applyProtection="1">
      <alignment horizontal="center" vertical="center" wrapText="1"/>
      <protection locked="0"/>
    </xf>
    <xf numFmtId="10" fontId="12" fillId="0" borderId="1" xfId="499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535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38" applyFont="1" applyBorder="1" applyAlignment="1" applyProtection="1">
      <alignment horizontal="center" vertical="center" wrapText="1"/>
      <protection locked="0"/>
    </xf>
    <xf numFmtId="0" fontId="4" fillId="0" borderId="9" xfId="138" applyFont="1" applyBorder="1" applyAlignment="1" applyProtection="1">
      <alignment horizontal="center" vertical="center" wrapText="1"/>
      <protection locked="0"/>
    </xf>
    <xf numFmtId="180" fontId="3" fillId="0" borderId="8" xfId="138" applyNumberFormat="1" applyFont="1" applyBorder="1" applyAlignment="1" applyProtection="1">
      <alignment horizontal="center" vertical="center" wrapText="1"/>
      <protection locked="0"/>
    </xf>
    <xf numFmtId="180" fontId="4" fillId="0" borderId="1" xfId="138" applyNumberFormat="1" applyFont="1" applyBorder="1" applyAlignment="1" applyProtection="1">
      <alignment horizontal="center" vertical="center" wrapText="1"/>
      <protection locked="0"/>
    </xf>
    <xf numFmtId="180" fontId="12" fillId="0" borderId="1" xfId="499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535" applyNumberFormat="1" applyFont="1" applyFill="1" applyBorder="1" applyAlignment="1" applyProtection="1">
      <alignment horizontal="center" vertical="center" wrapText="1"/>
      <protection locked="0"/>
    </xf>
    <xf numFmtId="0" fontId="71" fillId="31" borderId="1" xfId="1278" applyFont="1" applyFill="1" applyBorder="1" applyAlignment="1">
      <alignment horizontal="center" vertical="center" wrapText="1"/>
    </xf>
    <xf numFmtId="0" fontId="2" fillId="0" borderId="0" xfId="688">
      <alignment vertical="center"/>
    </xf>
    <xf numFmtId="0" fontId="72" fillId="32" borderId="1" xfId="688" applyFont="1" applyFill="1" applyBorder="1" applyAlignment="1">
      <alignment horizontal="center" vertical="center" wrapText="1"/>
    </xf>
    <xf numFmtId="0" fontId="10" fillId="0" borderId="1" xfId="688" applyFont="1" applyBorder="1" applyAlignment="1">
      <alignment horizontal="center" vertical="center"/>
    </xf>
    <xf numFmtId="184" fontId="10" fillId="0" borderId="1" xfId="688" applyNumberFormat="1" applyFont="1" applyBorder="1" applyAlignment="1">
      <alignment horizontal="center" vertical="center"/>
    </xf>
    <xf numFmtId="184" fontId="73" fillId="0" borderId="1" xfId="688" applyNumberFormat="1" applyFont="1" applyBorder="1" applyAlignment="1">
      <alignment horizontal="center" vertical="center"/>
    </xf>
    <xf numFmtId="0" fontId="16" fillId="0" borderId="2" xfId="688" applyFont="1" applyBorder="1" applyAlignment="1">
      <alignment horizontal="center" vertical="center"/>
    </xf>
    <xf numFmtId="0" fontId="10" fillId="0" borderId="8" xfId="688" applyFont="1" applyBorder="1" applyAlignment="1">
      <alignment horizontal="center" vertical="center"/>
    </xf>
    <xf numFmtId="184" fontId="10" fillId="0" borderId="8" xfId="688" applyNumberFormat="1" applyFont="1" applyBorder="1" applyAlignment="1">
      <alignment horizontal="center" vertical="center"/>
    </xf>
    <xf numFmtId="184" fontId="2" fillId="0" borderId="0" xfId="688" applyNumberFormat="1">
      <alignment vertical="center"/>
    </xf>
    <xf numFmtId="0" fontId="2" fillId="0" borderId="0" xfId="688" applyAlignment="1">
      <alignment vertical="center" wrapText="1"/>
    </xf>
    <xf numFmtId="0" fontId="2" fillId="0" borderId="0" xfId="688" applyAlignment="1">
      <alignment horizontal="center" vertical="center"/>
    </xf>
    <xf numFmtId="0" fontId="71" fillId="31" borderId="7" xfId="1278" applyFont="1" applyFill="1" applyBorder="1" applyAlignment="1">
      <alignment horizontal="center" vertical="center" wrapText="1"/>
    </xf>
    <xf numFmtId="0" fontId="71" fillId="0" borderId="7" xfId="1278" applyFont="1" applyBorder="1" applyAlignment="1">
      <alignment horizontal="center" vertical="center" wrapText="1"/>
    </xf>
    <xf numFmtId="0" fontId="72" fillId="32" borderId="7" xfId="688" applyFont="1" applyFill="1" applyBorder="1" applyAlignment="1">
      <alignment horizontal="center" vertical="center" wrapText="1"/>
    </xf>
    <xf numFmtId="0" fontId="71" fillId="31" borderId="5" xfId="1278" applyFont="1" applyFill="1" applyBorder="1" applyAlignment="1">
      <alignment horizontal="center" vertical="center" wrapText="1"/>
    </xf>
    <xf numFmtId="184" fontId="10" fillId="0" borderId="1" xfId="688" applyNumberFormat="1" applyFont="1" applyBorder="1">
      <alignment vertical="center"/>
    </xf>
    <xf numFmtId="0" fontId="73" fillId="0" borderId="1" xfId="688" applyFont="1" applyBorder="1" applyAlignment="1">
      <alignment horizontal="center" vertical="center"/>
    </xf>
    <xf numFmtId="9" fontId="73" fillId="0" borderId="1" xfId="688" applyNumberFormat="1" applyFont="1" applyBorder="1" applyAlignment="1">
      <alignment horizontal="center" vertical="center"/>
    </xf>
    <xf numFmtId="0" fontId="10" fillId="0" borderId="1" xfId="688" quotePrefix="1" applyFont="1" applyBorder="1" applyAlignment="1">
      <alignment horizontal="center" vertical="center"/>
    </xf>
    <xf numFmtId="0" fontId="10" fillId="0" borderId="8" xfId="688" applyFont="1" applyBorder="1">
      <alignment vertical="center"/>
    </xf>
    <xf numFmtId="0" fontId="26" fillId="0" borderId="1" xfId="1279" applyBorder="1" applyAlignment="1">
      <alignment horizontal="center" vertical="center"/>
    </xf>
    <xf numFmtId="0" fontId="26" fillId="0" borderId="0" xfId="1279">
      <alignment vertical="center"/>
    </xf>
    <xf numFmtId="0" fontId="26" fillId="0" borderId="1" xfId="1279" applyBorder="1" applyAlignment="1">
      <alignment horizontal="center" vertical="center" wrapText="1"/>
    </xf>
    <xf numFmtId="180" fontId="26" fillId="0" borderId="1" xfId="1279" applyNumberFormat="1" applyBorder="1">
      <alignment vertical="center"/>
    </xf>
    <xf numFmtId="180" fontId="26" fillId="0" borderId="1" xfId="1279" applyNumberFormat="1" applyBorder="1" applyAlignment="1">
      <alignment horizontal="center" vertical="center"/>
    </xf>
    <xf numFmtId="0" fontId="26" fillId="0" borderId="0" xfId="1279" applyAlignment="1">
      <alignment horizontal="left" vertical="center"/>
    </xf>
    <xf numFmtId="180" fontId="26" fillId="0" borderId="0" xfId="1279" applyNumberFormat="1" applyAlignment="1">
      <alignment horizontal="center" vertical="center"/>
    </xf>
    <xf numFmtId="0" fontId="26" fillId="0" borderId="0" xfId="1279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180" fontId="0" fillId="2" borderId="1" xfId="0" applyNumberForma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left" vertical="center"/>
    </xf>
    <xf numFmtId="0" fontId="2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left" vertical="center"/>
    </xf>
    <xf numFmtId="179" fontId="4" fillId="0" borderId="1" xfId="138" applyNumberFormat="1" applyFont="1" applyBorder="1" applyAlignment="1" applyProtection="1">
      <alignment horizontal="center" vertical="center" wrapText="1"/>
      <protection locked="0"/>
    </xf>
    <xf numFmtId="179" fontId="12" fillId="0" borderId="1" xfId="49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138" applyNumberFormat="1" applyFont="1" applyAlignment="1" applyProtection="1">
      <alignment horizontal="center" vertical="center" wrapText="1"/>
      <protection locked="0"/>
    </xf>
    <xf numFmtId="177" fontId="12" fillId="0" borderId="1" xfId="499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35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2" fillId="0" borderId="1" xfId="861" applyFont="1" applyBorder="1" applyAlignment="1">
      <alignment horizontal="center" vertical="center" wrapText="1"/>
    </xf>
    <xf numFmtId="179" fontId="4" fillId="2" borderId="0" xfId="138" applyNumberFormat="1" applyFont="1" applyFill="1" applyAlignment="1" applyProtection="1">
      <alignment horizontal="center" vertical="center" wrapText="1"/>
      <protection locked="0"/>
    </xf>
    <xf numFmtId="184" fontId="10" fillId="2" borderId="8" xfId="688" applyNumberFormat="1" applyFont="1" applyFill="1" applyBorder="1" applyAlignment="1">
      <alignment horizontal="center" vertical="center"/>
    </xf>
    <xf numFmtId="184" fontId="2" fillId="2" borderId="0" xfId="688" applyNumberFormat="1" applyFill="1" applyAlignment="1">
      <alignment horizontal="center" vertical="center"/>
    </xf>
    <xf numFmtId="180" fontId="26" fillId="2" borderId="1" xfId="1279" applyNumberFormat="1" applyFill="1" applyBorder="1" applyAlignment="1">
      <alignment horizontal="center" vertical="center"/>
    </xf>
    <xf numFmtId="0" fontId="7" fillId="32" borderId="1" xfId="688" applyFont="1" applyFill="1" applyBorder="1" applyAlignment="1">
      <alignment horizontal="center" vertical="center"/>
    </xf>
    <xf numFmtId="0" fontId="7" fillId="32" borderId="1" xfId="688" applyFont="1" applyFill="1" applyBorder="1" applyAlignment="1">
      <alignment horizontal="center" vertical="center" wrapText="1"/>
    </xf>
    <xf numFmtId="0" fontId="7" fillId="0" borderId="1" xfId="688" applyFont="1" applyBorder="1" applyAlignment="1">
      <alignment horizontal="center" vertical="center"/>
    </xf>
    <xf numFmtId="0" fontId="2" fillId="21" borderId="1" xfId="688" applyFill="1" applyBorder="1" applyAlignment="1">
      <alignment horizontal="center" vertical="center" wrapText="1"/>
    </xf>
    <xf numFmtId="0" fontId="2" fillId="0" borderId="1" xfId="688" applyBorder="1" applyAlignment="1">
      <alignment horizontal="center" vertical="center"/>
    </xf>
    <xf numFmtId="0" fontId="2" fillId="24" borderId="1" xfId="688" applyFill="1" applyBorder="1" applyAlignment="1">
      <alignment horizontal="center" vertical="center"/>
    </xf>
    <xf numFmtId="0" fontId="2" fillId="23" borderId="1" xfId="688" applyFill="1" applyBorder="1" applyAlignment="1">
      <alignment horizontal="center" vertical="center"/>
    </xf>
    <xf numFmtId="0" fontId="2" fillId="21" borderId="1" xfId="688" applyFill="1" applyBorder="1" applyAlignment="1">
      <alignment horizontal="center" vertical="center"/>
    </xf>
    <xf numFmtId="0" fontId="7" fillId="22" borderId="1" xfId="688" applyFont="1" applyFill="1" applyBorder="1" applyAlignment="1">
      <alignment horizontal="center" vertical="center"/>
    </xf>
    <xf numFmtId="0" fontId="2" fillId="22" borderId="1" xfId="688" applyFill="1" applyBorder="1" applyAlignment="1">
      <alignment horizontal="center" vertical="center"/>
    </xf>
    <xf numFmtId="0" fontId="2" fillId="22" borderId="1" xfId="688" applyFill="1" applyBorder="1" applyAlignment="1">
      <alignment horizontal="center" vertical="center" wrapText="1"/>
    </xf>
    <xf numFmtId="0" fontId="2" fillId="2" borderId="0" xfId="688" applyFill="1">
      <alignment vertical="center"/>
    </xf>
    <xf numFmtId="178" fontId="0" fillId="0" borderId="1" xfId="0" applyNumberFormat="1" applyBorder="1" applyAlignment="1">
      <alignment horizontal="center" vertical="center"/>
    </xf>
    <xf numFmtId="178" fontId="26" fillId="0" borderId="0" xfId="1279" applyNumberFormat="1">
      <alignment vertical="center"/>
    </xf>
    <xf numFmtId="178" fontId="26" fillId="0" borderId="1" xfId="1279" applyNumberFormat="1" applyBorder="1" applyAlignment="1">
      <alignment horizontal="center" vertical="center" wrapText="1"/>
    </xf>
    <xf numFmtId="178" fontId="26" fillId="0" borderId="1" xfId="1279" applyNumberFormat="1" applyBorder="1">
      <alignment vertical="center"/>
    </xf>
    <xf numFmtId="0" fontId="17" fillId="0" borderId="0" xfId="138" applyFont="1" applyBorder="1" applyAlignment="1" applyProtection="1">
      <alignment horizontal="center" vertical="center" wrapText="1"/>
      <protection locked="0"/>
    </xf>
    <xf numFmtId="0" fontId="13" fillId="0" borderId="1" xfId="778" applyFont="1" applyBorder="1" applyAlignment="1">
      <alignment horizontal="center" vertical="center" wrapText="1"/>
    </xf>
    <xf numFmtId="0" fontId="75" fillId="0" borderId="0" xfId="138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horizontal="center" vertical="center" wrapText="1"/>
    </xf>
    <xf numFmtId="0" fontId="6" fillId="0" borderId="23" xfId="778" applyFont="1" applyBorder="1" applyAlignment="1">
      <alignment horizontal="center" vertical="center" wrapText="1"/>
    </xf>
    <xf numFmtId="0" fontId="4" fillId="0" borderId="23" xfId="138" applyFont="1" applyBorder="1" applyAlignment="1" applyProtection="1">
      <alignment horizontal="center" vertical="center" wrapText="1"/>
      <protection locked="0"/>
    </xf>
    <xf numFmtId="180" fontId="14" fillId="0" borderId="1" xfId="0" applyNumberFormat="1" applyFont="1" applyBorder="1" applyAlignment="1">
      <alignment horizontal="center" vertical="center"/>
    </xf>
    <xf numFmtId="49" fontId="9" fillId="0" borderId="1" xfId="138" applyNumberFormat="1" applyFont="1" applyBorder="1" applyAlignment="1" applyProtection="1">
      <alignment horizontal="center" vertical="center" wrapText="1"/>
      <protection locked="0"/>
    </xf>
    <xf numFmtId="0" fontId="9" fillId="0" borderId="1" xfId="138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center" vertical="center"/>
    </xf>
    <xf numFmtId="180" fontId="14" fillId="0" borderId="8" xfId="0" applyNumberFormat="1" applyFont="1" applyBorder="1" applyAlignment="1">
      <alignment horizontal="center" vertical="center"/>
    </xf>
    <xf numFmtId="180" fontId="9" fillId="0" borderId="1" xfId="138" applyNumberFormat="1" applyFont="1" applyBorder="1" applyAlignment="1" applyProtection="1">
      <alignment horizontal="center" vertical="center" wrapText="1"/>
      <protection locked="0"/>
    </xf>
    <xf numFmtId="180" fontId="9" fillId="0" borderId="1" xfId="138" applyNumberFormat="1" applyFont="1" applyBorder="1" applyAlignment="1" applyProtection="1">
      <alignment horizontal="left" vertical="center" wrapText="1"/>
      <protection locked="0"/>
    </xf>
    <xf numFmtId="180" fontId="9" fillId="0" borderId="7" xfId="138" applyNumberFormat="1" applyFont="1" applyBorder="1" applyAlignment="1" applyProtection="1">
      <alignment horizontal="center" vertical="center" wrapText="1"/>
      <protection locked="0"/>
    </xf>
    <xf numFmtId="180" fontId="9" fillId="0" borderId="8" xfId="138" applyNumberFormat="1" applyFont="1" applyBorder="1" applyAlignment="1" applyProtection="1">
      <alignment horizontal="center" vertical="center" wrapText="1"/>
      <protection locked="0"/>
    </xf>
    <xf numFmtId="0" fontId="17" fillId="0" borderId="1" xfId="138" applyFont="1" applyBorder="1" applyAlignment="1" applyProtection="1">
      <alignment horizontal="center" vertical="center" wrapText="1"/>
      <protection locked="0"/>
    </xf>
    <xf numFmtId="10" fontId="17" fillId="0" borderId="1" xfId="138" applyNumberFormat="1" applyFont="1" applyBorder="1" applyAlignment="1" applyProtection="1">
      <alignment horizontal="center" vertical="center" wrapText="1"/>
      <protection locked="0"/>
    </xf>
    <xf numFmtId="0" fontId="5" fillId="0" borderId="1" xfId="138" applyFont="1" applyBorder="1" applyAlignment="1" applyProtection="1">
      <alignment horizontal="center" vertical="center"/>
      <protection locked="0"/>
    </xf>
    <xf numFmtId="0" fontId="5" fillId="0" borderId="1" xfId="138" applyFont="1" applyBorder="1" applyAlignment="1" applyProtection="1">
      <alignment horizontal="center" vertical="center" wrapText="1"/>
      <protection locked="0"/>
    </xf>
    <xf numFmtId="0" fontId="8" fillId="0" borderId="1" xfId="138" applyFont="1" applyBorder="1" applyAlignment="1" applyProtection="1">
      <alignment horizontal="center" vertical="center" wrapText="1"/>
      <protection locked="0"/>
    </xf>
    <xf numFmtId="0" fontId="8" fillId="0" borderId="1" xfId="138" applyFont="1" applyBorder="1" applyAlignment="1" applyProtection="1">
      <alignment horizontal="center" vertical="center"/>
      <protection locked="0"/>
    </xf>
    <xf numFmtId="0" fontId="21" fillId="0" borderId="5" xfId="138" applyFont="1" applyBorder="1" applyAlignment="1" applyProtection="1">
      <alignment horizontal="center" vertical="center" wrapText="1"/>
      <protection locked="0"/>
    </xf>
    <xf numFmtId="0" fontId="21" fillId="0" borderId="6" xfId="138" applyFont="1" applyBorder="1" applyAlignment="1" applyProtection="1">
      <alignment horizontal="center" vertical="center" wrapText="1"/>
      <protection locked="0"/>
    </xf>
    <xf numFmtId="10" fontId="21" fillId="0" borderId="6" xfId="138" applyNumberFormat="1" applyFont="1" applyBorder="1" applyAlignment="1" applyProtection="1">
      <alignment horizontal="center" vertical="center" wrapText="1"/>
      <protection locked="0"/>
    </xf>
    <xf numFmtId="0" fontId="21" fillId="0" borderId="10" xfId="138" applyFont="1" applyBorder="1" applyAlignment="1" applyProtection="1">
      <alignment horizontal="center" vertical="center" wrapText="1"/>
      <protection locked="0"/>
    </xf>
    <xf numFmtId="0" fontId="21" fillId="0" borderId="0" xfId="138" applyFont="1" applyAlignment="1" applyProtection="1">
      <alignment horizontal="center" vertical="center" wrapText="1"/>
      <protection locked="0"/>
    </xf>
    <xf numFmtId="10" fontId="21" fillId="0" borderId="0" xfId="138" applyNumberFormat="1" applyFont="1" applyAlignment="1" applyProtection="1">
      <alignment horizontal="center" vertical="center" wrapText="1"/>
      <protection locked="0"/>
    </xf>
    <xf numFmtId="0" fontId="21" fillId="0" borderId="11" xfId="138" applyFont="1" applyBorder="1" applyAlignment="1" applyProtection="1">
      <alignment horizontal="center" vertical="center" wrapText="1"/>
      <protection locked="0"/>
    </xf>
    <xf numFmtId="0" fontId="21" fillId="0" borderId="2" xfId="138" applyFont="1" applyBorder="1" applyAlignment="1" applyProtection="1">
      <alignment horizontal="center" vertical="center" wrapText="1"/>
      <protection locked="0"/>
    </xf>
    <xf numFmtId="10" fontId="21" fillId="0" borderId="2" xfId="138" applyNumberFormat="1" applyFont="1" applyBorder="1" applyAlignment="1" applyProtection="1">
      <alignment horizontal="center" vertical="center" wrapText="1"/>
      <protection locked="0"/>
    </xf>
    <xf numFmtId="0" fontId="5" fillId="0" borderId="1" xfId="138" applyFont="1" applyBorder="1" applyAlignment="1" applyProtection="1">
      <alignment horizontal="center" vertical="top" wrapText="1"/>
      <protection locked="0"/>
    </xf>
    <xf numFmtId="0" fontId="18" fillId="0" borderId="7" xfId="29" applyFont="1" applyBorder="1" applyAlignment="1">
      <alignment horizontal="center" vertical="center" wrapText="1"/>
    </xf>
    <xf numFmtId="0" fontId="18" fillId="0" borderId="8" xfId="29" applyFont="1" applyBorder="1" applyAlignment="1">
      <alignment horizontal="center" vertical="center" wrapText="1"/>
    </xf>
    <xf numFmtId="0" fontId="3" fillId="0" borderId="13" xfId="138" applyFont="1" applyBorder="1" applyAlignment="1" applyProtection="1">
      <alignment horizontal="center" vertical="center" wrapText="1"/>
      <protection locked="0"/>
    </xf>
    <xf numFmtId="0" fontId="3" fillId="0" borderId="8" xfId="138" applyFont="1" applyBorder="1" applyAlignment="1" applyProtection="1">
      <alignment horizontal="center" vertical="center" wrapText="1"/>
      <protection locked="0"/>
    </xf>
    <xf numFmtId="177" fontId="3" fillId="0" borderId="13" xfId="138" applyNumberFormat="1" applyFont="1" applyBorder="1" applyAlignment="1" applyProtection="1">
      <alignment horizontal="center" vertical="center" wrapText="1"/>
      <protection locked="0"/>
    </xf>
    <xf numFmtId="177" fontId="3" fillId="0" borderId="8" xfId="138" applyNumberFormat="1" applyFont="1" applyBorder="1" applyAlignment="1" applyProtection="1">
      <alignment horizontal="center" vertical="center" wrapText="1"/>
      <protection locked="0"/>
    </xf>
    <xf numFmtId="179" fontId="15" fillId="0" borderId="13" xfId="138" applyNumberFormat="1" applyFont="1" applyBorder="1" applyAlignment="1" applyProtection="1">
      <alignment horizontal="center" vertical="center" wrapText="1"/>
      <protection locked="0"/>
    </xf>
    <xf numFmtId="179" fontId="15" fillId="0" borderId="8" xfId="138" applyNumberFormat="1" applyFont="1" applyBorder="1" applyAlignment="1" applyProtection="1">
      <alignment horizontal="center" vertical="center" wrapText="1"/>
      <protection locked="0"/>
    </xf>
    <xf numFmtId="182" fontId="3" fillId="0" borderId="8" xfId="138" applyNumberFormat="1" applyFont="1" applyBorder="1" applyAlignment="1" applyProtection="1">
      <alignment horizontal="center" vertical="center" wrapText="1"/>
      <protection locked="0"/>
    </xf>
    <xf numFmtId="10" fontId="3" fillId="0" borderId="13" xfId="138" applyNumberFormat="1" applyFont="1" applyBorder="1" applyAlignment="1" applyProtection="1">
      <alignment horizontal="center" vertical="center" wrapText="1"/>
      <protection locked="0"/>
    </xf>
    <xf numFmtId="10" fontId="3" fillId="0" borderId="8" xfId="138" applyNumberFormat="1" applyFont="1" applyBorder="1" applyAlignment="1" applyProtection="1">
      <alignment horizontal="center" vertical="center" wrapText="1"/>
      <protection locked="0"/>
    </xf>
    <xf numFmtId="0" fontId="16" fillId="0" borderId="11" xfId="688" applyFont="1" applyBorder="1" applyAlignment="1">
      <alignment horizontal="center" vertical="center"/>
    </xf>
    <xf numFmtId="0" fontId="16" fillId="0" borderId="2" xfId="688" applyFont="1" applyBorder="1" applyAlignment="1">
      <alignment horizontal="center" vertical="center"/>
    </xf>
    <xf numFmtId="0" fontId="10" fillId="0" borderId="1" xfId="688" applyFont="1" applyBorder="1" applyAlignment="1">
      <alignment horizontal="center" vertical="center" wrapText="1"/>
    </xf>
    <xf numFmtId="184" fontId="73" fillId="0" borderId="1" xfId="688" applyNumberFormat="1" applyFont="1" applyBorder="1" applyAlignment="1">
      <alignment horizontal="center" vertical="center"/>
    </xf>
    <xf numFmtId="0" fontId="71" fillId="31" borderId="1" xfId="1278" applyFont="1" applyFill="1" applyBorder="1" applyAlignment="1">
      <alignment horizontal="center" vertical="center" wrapText="1"/>
    </xf>
    <xf numFmtId="0" fontId="71" fillId="31" borderId="3" xfId="1278" applyFont="1" applyFill="1" applyBorder="1" applyAlignment="1">
      <alignment horizontal="center" vertical="center" wrapText="1"/>
    </xf>
    <xf numFmtId="0" fontId="71" fillId="31" borderId="4" xfId="1278" applyFont="1" applyFill="1" applyBorder="1" applyAlignment="1">
      <alignment horizontal="center" vertical="center" wrapText="1"/>
    </xf>
    <xf numFmtId="0" fontId="71" fillId="31" borderId="7" xfId="1278" applyFont="1" applyFill="1" applyBorder="1" applyAlignment="1">
      <alignment horizontal="center" vertical="center" wrapText="1"/>
    </xf>
    <xf numFmtId="0" fontId="71" fillId="31" borderId="13" xfId="1278" applyFont="1" applyFill="1" applyBorder="1" applyAlignment="1">
      <alignment horizontal="center" vertical="center" wrapText="1"/>
    </xf>
    <xf numFmtId="184" fontId="10" fillId="0" borderId="1" xfId="688" applyNumberFormat="1" applyFont="1" applyBorder="1" applyAlignment="1">
      <alignment horizontal="center" vertical="center"/>
    </xf>
    <xf numFmtId="0" fontId="71" fillId="31" borderId="9" xfId="1278" applyFont="1" applyFill="1" applyBorder="1" applyAlignment="1">
      <alignment horizontal="center" vertical="center" wrapText="1"/>
    </xf>
    <xf numFmtId="184" fontId="2" fillId="0" borderId="0" xfId="688" applyNumberFormat="1" applyAlignment="1">
      <alignment horizontal="center" vertical="center"/>
    </xf>
    <xf numFmtId="0" fontId="2" fillId="0" borderId="0" xfId="688" applyAlignment="1">
      <alignment horizontal="center" vertical="center"/>
    </xf>
    <xf numFmtId="0" fontId="16" fillId="0" borderId="12" xfId="688" applyFont="1" applyBorder="1" applyAlignment="1">
      <alignment horizontal="center" vertical="center"/>
    </xf>
    <xf numFmtId="0" fontId="26" fillId="0" borderId="1" xfId="1279" applyBorder="1" applyAlignment="1">
      <alignment horizontal="center" vertical="center"/>
    </xf>
    <xf numFmtId="0" fontId="2" fillId="23" borderId="7" xfId="688" applyFill="1" applyBorder="1" applyAlignment="1">
      <alignment horizontal="center" vertical="center" wrapText="1"/>
    </xf>
    <xf numFmtId="0" fontId="2" fillId="23" borderId="13" xfId="688" applyFill="1" applyBorder="1" applyAlignment="1">
      <alignment horizontal="center" vertical="center" wrapText="1"/>
    </xf>
    <xf numFmtId="0" fontId="2" fillId="23" borderId="8" xfId="688" applyFill="1" applyBorder="1" applyAlignment="1">
      <alignment horizontal="center" vertical="center" wrapText="1"/>
    </xf>
    <xf numFmtId="0" fontId="7" fillId="0" borderId="1" xfId="688" applyFont="1" applyBorder="1" applyAlignment="1">
      <alignment horizontal="center" vertical="center"/>
    </xf>
    <xf numFmtId="0" fontId="2" fillId="21" borderId="1" xfId="688" applyFill="1" applyBorder="1" applyAlignment="1">
      <alignment horizontal="center" vertical="center"/>
    </xf>
    <xf numFmtId="0" fontId="2" fillId="0" borderId="1" xfId="688" applyBorder="1" applyAlignment="1">
      <alignment horizontal="center" vertical="center"/>
    </xf>
    <xf numFmtId="0" fontId="2" fillId="24" borderId="1" xfId="688" applyFill="1" applyBorder="1" applyAlignment="1">
      <alignment horizontal="center" vertical="center"/>
    </xf>
    <xf numFmtId="0" fontId="2" fillId="23" borderId="1" xfId="688" applyFill="1" applyBorder="1" applyAlignment="1">
      <alignment horizontal="center" vertical="center"/>
    </xf>
    <xf numFmtId="0" fontId="2" fillId="23" borderId="7" xfId="688" applyFill="1" applyBorder="1" applyAlignment="1">
      <alignment horizontal="center" vertical="center"/>
    </xf>
    <xf numFmtId="0" fontId="2" fillId="23" borderId="13" xfId="688" applyFill="1" applyBorder="1" applyAlignment="1">
      <alignment horizontal="center" vertical="center"/>
    </xf>
    <xf numFmtId="0" fontId="2" fillId="23" borderId="8" xfId="688" applyFill="1" applyBorder="1" applyAlignment="1">
      <alignment horizontal="center" vertical="center"/>
    </xf>
    <xf numFmtId="0" fontId="2" fillId="0" borderId="7" xfId="688" applyBorder="1" applyAlignment="1">
      <alignment horizontal="center" vertical="center"/>
    </xf>
    <xf numFmtId="0" fontId="2" fillId="0" borderId="13" xfId="688" applyBorder="1" applyAlignment="1">
      <alignment horizontal="center" vertical="center"/>
    </xf>
    <xf numFmtId="0" fontId="2" fillId="0" borderId="8" xfId="688" applyBorder="1" applyAlignment="1">
      <alignment horizontal="center" vertical="center"/>
    </xf>
    <xf numFmtId="0" fontId="2" fillId="24" borderId="7" xfId="688" applyFill="1" applyBorder="1" applyAlignment="1">
      <alignment horizontal="center" vertical="center"/>
    </xf>
    <xf numFmtId="0" fontId="2" fillId="24" borderId="13" xfId="688" applyFill="1" applyBorder="1" applyAlignment="1">
      <alignment horizontal="center" vertical="center"/>
    </xf>
    <xf numFmtId="0" fontId="2" fillId="24" borderId="8" xfId="688" applyFill="1" applyBorder="1" applyAlignment="1">
      <alignment horizontal="center" vertical="center"/>
    </xf>
    <xf numFmtId="0" fontId="2" fillId="21" borderId="1" xfId="688" applyFill="1" applyBorder="1" applyAlignment="1">
      <alignment horizontal="center" vertical="center" wrapText="1"/>
    </xf>
    <xf numFmtId="0" fontId="2" fillId="23" borderId="1" xfId="688" applyFill="1" applyBorder="1" applyAlignment="1">
      <alignment horizontal="center" vertical="center" wrapText="1"/>
    </xf>
    <xf numFmtId="0" fontId="2" fillId="0" borderId="1" xfId="688" applyBorder="1" applyAlignment="1">
      <alignment horizontal="center" vertical="center" wrapText="1"/>
    </xf>
    <xf numFmtId="185" fontId="7" fillId="0" borderId="1" xfId="688" applyNumberFormat="1" applyFont="1" applyBorder="1" applyAlignment="1">
      <alignment horizontal="center" vertical="center"/>
    </xf>
    <xf numFmtId="0" fontId="13" fillId="0" borderId="7" xfId="29" applyFont="1" applyBorder="1" applyAlignment="1">
      <alignment horizontal="center" vertical="center" wrapText="1"/>
    </xf>
    <xf numFmtId="0" fontId="13" fillId="0" borderId="13" xfId="29" applyFont="1" applyBorder="1" applyAlignment="1">
      <alignment horizontal="center" vertical="center" wrapText="1"/>
    </xf>
    <xf numFmtId="0" fontId="13" fillId="0" borderId="8" xfId="29" applyFont="1" applyBorder="1" applyAlignment="1">
      <alignment horizontal="center" vertical="center" wrapText="1"/>
    </xf>
    <xf numFmtId="0" fontId="13" fillId="0" borderId="7" xfId="861" applyFont="1" applyBorder="1" applyAlignment="1">
      <alignment horizontal="center" vertical="center" wrapText="1"/>
    </xf>
    <xf numFmtId="0" fontId="13" fillId="0" borderId="13" xfId="861" applyFont="1" applyBorder="1" applyAlignment="1">
      <alignment horizontal="center" vertical="center" wrapText="1"/>
    </xf>
    <xf numFmtId="0" fontId="13" fillId="0" borderId="8" xfId="861" applyFont="1" applyBorder="1" applyAlignment="1">
      <alignment horizontal="center" vertical="center" wrapText="1"/>
    </xf>
    <xf numFmtId="0" fontId="4" fillId="0" borderId="7" xfId="138" applyFont="1" applyBorder="1" applyAlignment="1" applyProtection="1">
      <alignment horizontal="center" vertical="center" wrapText="1"/>
      <protection locked="0"/>
    </xf>
    <xf numFmtId="0" fontId="4" fillId="0" borderId="13" xfId="138" applyFont="1" applyBorder="1" applyAlignment="1" applyProtection="1">
      <alignment horizontal="center" vertical="center" wrapText="1"/>
      <protection locked="0"/>
    </xf>
    <xf numFmtId="0" fontId="4" fillId="0" borderId="8" xfId="138" applyFont="1" applyBorder="1" applyAlignment="1" applyProtection="1">
      <alignment horizontal="center" vertical="center" wrapText="1"/>
      <protection locked="0"/>
    </xf>
    <xf numFmtId="0" fontId="13" fillId="0" borderId="24" xfId="29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7" xfId="138" applyFont="1" applyBorder="1" applyAlignment="1" applyProtection="1">
      <alignment horizontal="center" vertical="center" wrapText="1"/>
      <protection locked="0"/>
    </xf>
    <xf numFmtId="0" fontId="5" fillId="0" borderId="8" xfId="138" applyFont="1" applyBorder="1" applyAlignment="1" applyProtection="1">
      <alignment horizontal="center" vertical="center" wrapText="1"/>
      <protection locked="0"/>
    </xf>
    <xf numFmtId="49" fontId="4" fillId="0" borderId="7" xfId="259" applyNumberFormat="1" applyFont="1" applyFill="1" applyBorder="1" applyAlignment="1" applyProtection="1">
      <alignment horizontal="center" vertical="center" wrapText="1"/>
      <protection locked="0"/>
    </xf>
    <xf numFmtId="49" fontId="4" fillId="0" borderId="13" xfId="259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259" applyNumberFormat="1" applyFont="1" applyFill="1" applyBorder="1" applyAlignment="1" applyProtection="1">
      <alignment horizontal="center" vertical="center" wrapText="1"/>
      <protection locked="0"/>
    </xf>
    <xf numFmtId="0" fontId="74" fillId="0" borderId="7" xfId="29" applyFont="1" applyBorder="1" applyAlignment="1">
      <alignment horizontal="center" vertical="center" wrapText="1"/>
    </xf>
    <xf numFmtId="0" fontId="74" fillId="0" borderId="8" xfId="29" applyFont="1" applyBorder="1" applyAlignment="1">
      <alignment horizontal="center" vertical="center" wrapText="1"/>
    </xf>
    <xf numFmtId="0" fontId="18" fillId="0" borderId="23" xfId="29" applyFont="1" applyBorder="1" applyAlignment="1">
      <alignment horizontal="center" vertical="center" wrapText="1"/>
    </xf>
    <xf numFmtId="0" fontId="4" fillId="0" borderId="23" xfId="138" applyFont="1" applyBorder="1" applyAlignment="1" applyProtection="1">
      <alignment horizontal="center" vertical="center" wrapText="1"/>
      <protection locked="0"/>
    </xf>
    <xf numFmtId="0" fontId="3" fillId="0" borderId="23" xfId="138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>
      <alignment horizontal="center" vertical="center" wrapText="1"/>
    </xf>
    <xf numFmtId="0" fontId="5" fillId="0" borderId="13" xfId="138" applyFont="1" applyBorder="1" applyAlignment="1" applyProtection="1">
      <alignment horizontal="center" vertical="center" wrapText="1"/>
      <protection locked="0"/>
    </xf>
    <xf numFmtId="0" fontId="6" fillId="0" borderId="24" xfId="778" applyFont="1" applyBorder="1" applyAlignment="1">
      <alignment horizontal="center" vertical="center" wrapText="1"/>
    </xf>
    <xf numFmtId="0" fontId="6" fillId="0" borderId="13" xfId="778" applyFont="1" applyBorder="1" applyAlignment="1">
      <alignment horizontal="center" vertical="center" wrapText="1"/>
    </xf>
    <xf numFmtId="0" fontId="6" fillId="0" borderId="8" xfId="778" applyFont="1" applyBorder="1" applyAlignment="1">
      <alignment horizontal="center" vertical="center" wrapText="1"/>
    </xf>
    <xf numFmtId="0" fontId="4" fillId="0" borderId="24" xfId="138" applyFont="1" applyBorder="1" applyAlignment="1" applyProtection="1">
      <alignment horizontal="center" vertical="center" wrapText="1"/>
      <protection locked="0"/>
    </xf>
  </cellXfs>
  <cellStyles count="1280">
    <cellStyle name="_x005f_x000a_mouse.drv=lm 3" xfId="1278"/>
    <cellStyle name="20% - 强调文字颜色 1 10" xfId="106"/>
    <cellStyle name="20% - 强调文字颜色 1 11" xfId="14"/>
    <cellStyle name="20% - 强调文字颜色 1 2" xfId="8"/>
    <cellStyle name="20% - 强调文字颜色 1 2 2" xfId="110"/>
    <cellStyle name="20% - 强调文字颜色 1 2 3" xfId="87"/>
    <cellStyle name="20% - 强调文字颜色 1 2 4" xfId="112"/>
    <cellStyle name="20% - 强调文字颜色 1 2 5" xfId="116"/>
    <cellStyle name="20% - 强调文字颜色 1 3" xfId="95"/>
    <cellStyle name="20% - 强调文字颜色 1 4" xfId="89"/>
    <cellStyle name="20% - 强调文字颜色 1 5" xfId="83"/>
    <cellStyle name="20% - 强调文字颜色 1 6" xfId="92"/>
    <cellStyle name="20% - 强调文字颜色 1 7" xfId="94"/>
    <cellStyle name="20% - 强调文字颜色 1 8" xfId="101"/>
    <cellStyle name="20% - 强调文字颜色 1 9" xfId="103"/>
    <cellStyle name="20% - 强调文字颜色 2 10" xfId="76"/>
    <cellStyle name="20% - 强调文字颜色 2 11" xfId="119"/>
    <cellStyle name="20% - 强调文字颜色 2 2" xfId="127"/>
    <cellStyle name="20% - 强调文字颜色 2 2 2" xfId="128"/>
    <cellStyle name="20% - 强调文字颜色 2 2 3" xfId="129"/>
    <cellStyle name="20% - 强调文字颜色 2 2 4" xfId="130"/>
    <cellStyle name="20% - 强调文字颜色 2 2 5" xfId="131"/>
    <cellStyle name="20% - 强调文字颜色 2 3" xfId="132"/>
    <cellStyle name="20% - 强调文字颜色 2 4" xfId="133"/>
    <cellStyle name="20% - 强调文字颜色 2 5" xfId="134"/>
    <cellStyle name="20% - 强调文字颜色 2 6" xfId="135"/>
    <cellStyle name="20% - 强调文字颜色 2 7" xfId="136"/>
    <cellStyle name="20% - 强调文字颜色 2 8" xfId="137"/>
    <cellStyle name="20% - 强调文字颜色 2 9" xfId="141"/>
    <cellStyle name="20% - 强调文字颜色 3 10" xfId="117"/>
    <cellStyle name="20% - 强调文字颜色 3 11" xfId="143"/>
    <cellStyle name="20% - 强调文字颜色 3 2" xfId="147"/>
    <cellStyle name="20% - 强调文字颜色 3 2 2" xfId="149"/>
    <cellStyle name="20% - 强调文字颜色 3 2 3" xfId="151"/>
    <cellStyle name="20% - 强调文字颜色 3 2 4" xfId="153"/>
    <cellStyle name="20% - 强调文字颜色 3 2 5" xfId="154"/>
    <cellStyle name="20% - 强调文字颜色 3 3" xfId="59"/>
    <cellStyle name="20% - 强调文字颜色 3 4" xfId="156"/>
    <cellStyle name="20% - 强调文字颜色 3 5" xfId="161"/>
    <cellStyle name="20% - 强调文字颜色 3 6" xfId="164"/>
    <cellStyle name="20% - 强调文字颜色 3 7" xfId="166"/>
    <cellStyle name="20% - 强调文字颜色 3 8" xfId="171"/>
    <cellStyle name="20% - 强调文字颜色 3 9" xfId="176"/>
    <cellStyle name="20% - 强调文字颜色 4 10" xfId="178"/>
    <cellStyle name="20% - 强调文字颜色 4 11" xfId="182"/>
    <cellStyle name="20% - 强调文字颜色 4 2" xfId="186"/>
    <cellStyle name="20% - 强调文字颜色 4 2 2" xfId="187"/>
    <cellStyle name="20% - 强调文字颜色 4 2 3" xfId="193"/>
    <cellStyle name="20% - 强调文字颜色 4 2 4" xfId="199"/>
    <cellStyle name="20% - 强调文字颜色 4 2 5" xfId="200"/>
    <cellStyle name="20% - 强调文字颜色 4 3" xfId="201"/>
    <cellStyle name="20% - 强调文字颜色 4 4" xfId="202"/>
    <cellStyle name="20% - 强调文字颜色 4 5" xfId="15"/>
    <cellStyle name="20% - 强调文字颜色 4 6" xfId="207"/>
    <cellStyle name="20% - 强调文字颜色 4 7" xfId="211"/>
    <cellStyle name="20% - 强调文字颜色 4 8" xfId="221"/>
    <cellStyle name="20% - 强调文字颜色 4 9" xfId="224"/>
    <cellStyle name="20% - 强调文字颜色 5 10" xfId="228"/>
    <cellStyle name="20% - 强调文字颜色 5 11" xfId="230"/>
    <cellStyle name="20% - 强调文字颜色 5 2" xfId="232"/>
    <cellStyle name="20% - 强调文字颜色 5 2 2" xfId="233"/>
    <cellStyle name="20% - 强调文字颜色 5 2 3" xfId="237"/>
    <cellStyle name="20% - 强调文字颜色 5 2 4" xfId="240"/>
    <cellStyle name="20% - 强调文字颜色 5 2 5" xfId="244"/>
    <cellStyle name="20% - 强调文字颜色 5 3" xfId="247"/>
    <cellStyle name="20% - 强调文字颜色 5 4" xfId="248"/>
    <cellStyle name="20% - 强调文字颜色 5 5" xfId="252"/>
    <cellStyle name="20% - 强调文字颜色 5 6" xfId="258"/>
    <cellStyle name="20% - 强调文字颜色 5 7" xfId="260"/>
    <cellStyle name="20% - 强调文字颜色 5 8" xfId="264"/>
    <cellStyle name="20% - 强调文字颜色 5 9" xfId="267"/>
    <cellStyle name="20% - 强调文字颜色 6 10" xfId="270"/>
    <cellStyle name="20% - 强调文字颜色 6 11" xfId="271"/>
    <cellStyle name="20% - 强调文字颜色 6 2" xfId="272"/>
    <cellStyle name="20% - 强调文字颜色 6 2 2" xfId="278"/>
    <cellStyle name="20% - 强调文字颜色 6 2 3" xfId="281"/>
    <cellStyle name="20% - 强调文字颜色 6 2 4" xfId="284"/>
    <cellStyle name="20% - 强调文字颜色 6 2 5" xfId="288"/>
    <cellStyle name="20% - 强调文字颜色 6 3" xfId="290"/>
    <cellStyle name="20% - 强调文字颜色 6 4" xfId="292"/>
    <cellStyle name="20% - 强调文字颜色 6 5" xfId="295"/>
    <cellStyle name="20% - 强调文字颜色 6 6" xfId="299"/>
    <cellStyle name="20% - 强调文字颜色 6 7" xfId="302"/>
    <cellStyle name="20% - 强调文字颜色 6 8" xfId="308"/>
    <cellStyle name="20% - 强调文字颜色 6 9" xfId="312"/>
    <cellStyle name="40% - 强调文字颜色 1 10" xfId="316"/>
    <cellStyle name="40% - 强调文字颜色 1 11" xfId="319"/>
    <cellStyle name="40% - 强调文字颜色 1 2" xfId="321"/>
    <cellStyle name="40% - 强调文字颜色 1 2 2" xfId="322"/>
    <cellStyle name="40% - 强调文字颜色 1 2 3" xfId="323"/>
    <cellStyle name="40% - 强调文字颜色 1 2 4" xfId="324"/>
    <cellStyle name="40% - 强调文字颜色 1 2 5" xfId="325"/>
    <cellStyle name="40% - 强调文字颜色 1 3" xfId="326"/>
    <cellStyle name="40% - 强调文字颜色 1 4" xfId="327"/>
    <cellStyle name="40% - 强调文字颜色 1 5" xfId="329"/>
    <cellStyle name="40% - 强调文字颜色 1 6" xfId="330"/>
    <cellStyle name="40% - 强调文字颜色 1 7" xfId="331"/>
    <cellStyle name="40% - 强调文字颜色 1 8" xfId="333"/>
    <cellStyle name="40% - 强调文字颜色 1 9" xfId="334"/>
    <cellStyle name="40% - 强调文字颜色 2 10" xfId="336"/>
    <cellStyle name="40% - 强调文字颜色 2 11" xfId="107"/>
    <cellStyle name="40% - 强调文字颜色 2 2" xfId="86"/>
    <cellStyle name="40% - 强调文字颜色 2 2 2" xfId="340"/>
    <cellStyle name="40% - 强调文字颜色 2 2 3" xfId="342"/>
    <cellStyle name="40% - 强调文字颜色 2 2 4" xfId="345"/>
    <cellStyle name="40% - 强调文字颜色 2 2 5" xfId="347"/>
    <cellStyle name="40% - 强调文字颜色 2 3" xfId="111"/>
    <cellStyle name="40% - 强调文字颜色 2 4" xfId="115"/>
    <cellStyle name="40% - 强调文字颜色 2 5" xfId="145"/>
    <cellStyle name="40% - 强调文字颜色 2 6" xfId="348"/>
    <cellStyle name="40% - 强调文字颜色 2 7" xfId="349"/>
    <cellStyle name="40% - 强调文字颜色 2 8" xfId="352"/>
    <cellStyle name="40% - 强调文字颜色 2 9" xfId="353"/>
    <cellStyle name="40% - 强调文字颜色 3 10" xfId="26"/>
    <cellStyle name="40% - 强调文字颜色 3 11" xfId="77"/>
    <cellStyle name="40% - 强调文字颜色 3 2" xfId="354"/>
    <cellStyle name="40% - 强调文字颜色 3 2 2" xfId="355"/>
    <cellStyle name="40% - 强调文字颜色 3 2 3" xfId="357"/>
    <cellStyle name="40% - 强调文字颜色 3 2 4" xfId="358"/>
    <cellStyle name="40% - 强调文字颜色 3 2 5" xfId="359"/>
    <cellStyle name="40% - 强调文字颜色 3 3" xfId="360"/>
    <cellStyle name="40% - 强调文字颜色 3 4" xfId="363"/>
    <cellStyle name="40% - 强调文字颜色 3 5" xfId="365"/>
    <cellStyle name="40% - 强调文字颜色 3 6" xfId="366"/>
    <cellStyle name="40% - 强调文字颜色 3 7" xfId="367"/>
    <cellStyle name="40% - 强调文字颜色 3 8" xfId="39"/>
    <cellStyle name="40% - 强调文字颜色 3 9" xfId="20"/>
    <cellStyle name="40% - 强调文字颜色 4 10" xfId="113"/>
    <cellStyle name="40% - 强调文字颜色 4 11" xfId="118"/>
    <cellStyle name="40% - 强调文字颜色 4 2" xfId="46"/>
    <cellStyle name="40% - 强调文字颜色 4 2 2" xfId="372"/>
    <cellStyle name="40% - 强调文字颜色 4 2 3" xfId="374"/>
    <cellStyle name="40% - 强调文字颜色 4 2 4" xfId="376"/>
    <cellStyle name="40% - 强调文字颜色 4 2 5" xfId="378"/>
    <cellStyle name="40% - 强调文字颜色 4 3" xfId="380"/>
    <cellStyle name="40% - 强调文字颜色 4 4" xfId="279"/>
    <cellStyle name="40% - 强调文字颜色 4 5" xfId="282"/>
    <cellStyle name="40% - 强调文字颜色 4 6" xfId="285"/>
    <cellStyle name="40% - 强调文字颜色 4 7" xfId="286"/>
    <cellStyle name="40% - 强调文字颜色 4 8" xfId="381"/>
    <cellStyle name="40% - 强调文字颜色 4 9" xfId="382"/>
    <cellStyle name="40% - 强调文字颜色 5 10" xfId="387"/>
    <cellStyle name="40% - 强调文字颜色 5 11" xfId="179"/>
    <cellStyle name="40% - 强调文字颜色 5 2" xfId="391"/>
    <cellStyle name="40% - 强调文字颜色 5 2 2" xfId="296"/>
    <cellStyle name="40% - 强调文字颜色 5 2 3" xfId="300"/>
    <cellStyle name="40% - 强调文字颜色 5 2 4" xfId="303"/>
    <cellStyle name="40% - 强调文字颜色 5 2 5" xfId="309"/>
    <cellStyle name="40% - 强调文字颜色 5 3" xfId="393"/>
    <cellStyle name="40% - 强调文字颜色 5 4" xfId="397"/>
    <cellStyle name="40% - 强调文字颜色 5 5" xfId="398"/>
    <cellStyle name="40% - 强调文字颜色 5 6" xfId="400"/>
    <cellStyle name="40% - 强调文字颜色 5 7" xfId="50"/>
    <cellStyle name="40% - 强调文字颜色 5 8" xfId="404"/>
    <cellStyle name="40% - 强调文字颜色 5 9" xfId="407"/>
    <cellStyle name="40% - 强调文字颜色 6 10" xfId="411"/>
    <cellStyle name="40% - 强调文字颜色 6 11" xfId="229"/>
    <cellStyle name="40% - 强调文字颜色 6 2" xfId="412"/>
    <cellStyle name="40% - 强调文字颜色 6 2 2" xfId="414"/>
    <cellStyle name="40% - 强调文字颜色 6 2 3" xfId="417"/>
    <cellStyle name="40% - 强调文字颜色 6 2 4" xfId="420"/>
    <cellStyle name="40% - 强调文字颜色 6 2 5" xfId="423"/>
    <cellStyle name="40% - 强调文字颜色 6 3" xfId="428"/>
    <cellStyle name="40% - 强调文字颜色 6 4" xfId="429"/>
    <cellStyle name="40% - 强调文字颜色 6 5" xfId="55"/>
    <cellStyle name="40% - 强调文字颜色 6 6" xfId="432"/>
    <cellStyle name="40% - 强调文字颜色 6 7" xfId="436"/>
    <cellStyle name="40% - 强调文字颜色 6 8" xfId="441"/>
    <cellStyle name="40% - 强调文字颜色 6 9" xfId="356"/>
    <cellStyle name="60% - 强调文字颜色 1 10" xfId="442"/>
    <cellStyle name="60% - 强调文字颜色 1 11" xfId="3"/>
    <cellStyle name="60% - 强调文字颜色 1 2" xfId="159"/>
    <cellStyle name="60% - 强调文字颜色 1 2 2" xfId="443"/>
    <cellStyle name="60% - 强调文字颜色 1 2 3" xfId="444"/>
    <cellStyle name="60% - 强调文字颜色 1 2 4" xfId="448"/>
    <cellStyle name="60% - 强调文字颜色 1 2 5" xfId="450"/>
    <cellStyle name="60% - 强调文字颜色 1 3" xfId="162"/>
    <cellStyle name="60% - 强调文字颜色 1 4" xfId="165"/>
    <cellStyle name="60% - 强调文字颜色 1 5" xfId="168"/>
    <cellStyle name="60% - 强调文字颜色 1 6" xfId="170"/>
    <cellStyle name="60% - 强调文字颜色 1 7" xfId="175"/>
    <cellStyle name="60% - 强调文字颜色 1 8" xfId="335"/>
    <cellStyle name="60% - 强调文字颜色 1 9" xfId="109"/>
    <cellStyle name="60% - 强调文字颜色 2 10" xfId="454"/>
    <cellStyle name="60% - 强调文字颜色 2 11" xfId="317"/>
    <cellStyle name="60% - 强调文字颜色 2 2" xfId="205"/>
    <cellStyle name="60% - 强调文字颜色 2 2 2" xfId="30"/>
    <cellStyle name="60% - 强调文字颜色 2 2 3" xfId="80"/>
    <cellStyle name="60% - 强调文字颜色 2 2 4" xfId="124"/>
    <cellStyle name="60% - 强调文字颜色 2 2 5" xfId="455"/>
    <cellStyle name="60% - 强调文字颜色 2 3" xfId="17"/>
    <cellStyle name="60% - 强调文字颜色 2 4" xfId="210"/>
    <cellStyle name="60% - 强调文字颜色 2 5" xfId="215"/>
    <cellStyle name="60% - 强调文字颜色 2 6" xfId="220"/>
    <cellStyle name="60% - 强调文字颜色 2 7" xfId="227"/>
    <cellStyle name="60% - 强调文字颜色 2 8" xfId="459"/>
    <cellStyle name="60% - 强调文字颜色 2 9" xfId="460"/>
    <cellStyle name="60% - 强调文字颜色 3 10" xfId="177"/>
    <cellStyle name="60% - 强调文字颜色 3 11" xfId="337"/>
    <cellStyle name="60% - 强调文字颜色 3 2" xfId="250"/>
    <cellStyle name="60% - 强调文字颜色 3 2 2" xfId="465"/>
    <cellStyle name="60% - 强调文字颜色 3 2 3" xfId="467"/>
    <cellStyle name="60% - 强调文字颜色 3 2 4" xfId="470"/>
    <cellStyle name="60% - 强调文字颜色 3 2 5" xfId="472"/>
    <cellStyle name="60% - 强调文字颜色 3 3" xfId="254"/>
    <cellStyle name="60% - 强调文字颜色 3 4" xfId="257"/>
    <cellStyle name="60% - 强调文字颜色 3 5" xfId="261"/>
    <cellStyle name="60% - 强调文字颜色 3 6" xfId="263"/>
    <cellStyle name="60% - 强调文字颜色 3 7" xfId="268"/>
    <cellStyle name="60% - 强调文字颜色 3 8" xfId="476"/>
    <cellStyle name="60% - 强调文字颜色 3 9" xfId="479"/>
    <cellStyle name="60% - 强调文字颜色 4 10" xfId="483"/>
    <cellStyle name="60% - 强调文字颜色 4 11" xfId="27"/>
    <cellStyle name="60% - 强调文字颜色 4 2" xfId="294"/>
    <cellStyle name="60% - 强调文字颜色 4 2 2" xfId="430"/>
    <cellStyle name="60% - 强调文字颜色 4 2 3" xfId="56"/>
    <cellStyle name="60% - 强调文字颜色 4 2 4" xfId="433"/>
    <cellStyle name="60% - 强调文字颜色 4 2 5" xfId="437"/>
    <cellStyle name="60% - 强调文字颜色 4 3" xfId="298"/>
    <cellStyle name="60% - 强调文字颜色 4 4" xfId="301"/>
    <cellStyle name="60% - 强调文字颜色 4 5" xfId="305"/>
    <cellStyle name="60% - 强调文字颜色 4 6" xfId="307"/>
    <cellStyle name="60% - 强调文字颜色 4 7" xfId="313"/>
    <cellStyle name="60% - 强调文字颜色 4 8" xfId="191"/>
    <cellStyle name="60% - 强调文字颜色 4 9" xfId="196"/>
    <cellStyle name="60% - 强调文字颜色 5 10" xfId="88"/>
    <cellStyle name="60% - 强调文字颜色 5 11" xfId="114"/>
    <cellStyle name="60% - 强调文字颜色 5 2" xfId="484"/>
    <cellStyle name="60% - 强调文字颜色 5 2 2" xfId="487"/>
    <cellStyle name="60% - 强调文字颜色 5 2 3" xfId="489"/>
    <cellStyle name="60% - 强调文字颜色 5 2 4" xfId="491"/>
    <cellStyle name="60% - 强调文字颜色 5 2 5" xfId="496"/>
    <cellStyle name="60% - 强调文字颜色 5 3" xfId="498"/>
    <cellStyle name="60% - 强调文字颜色 5 4" xfId="500"/>
    <cellStyle name="60% - 强调文字颜色 5 5" xfId="501"/>
    <cellStyle name="60% - 强调文字颜色 5 6" xfId="504"/>
    <cellStyle name="60% - 强调文字颜色 5 7" xfId="507"/>
    <cellStyle name="60% - 强调文字颜色 5 8" xfId="508"/>
    <cellStyle name="60% - 强调文字颜色 5 9" xfId="512"/>
    <cellStyle name="60% - 强调文字颜色 6 10" xfId="516"/>
    <cellStyle name="60% - 强调文字颜色 6 11" xfId="388"/>
    <cellStyle name="60% - 强调文字颜色 6 2" xfId="518"/>
    <cellStyle name="60% - 强调文字颜色 6 2 2" xfId="521"/>
    <cellStyle name="60% - 强调文字颜色 6 2 3" xfId="526"/>
    <cellStyle name="60% - 强调文字颜色 6 2 4" xfId="273"/>
    <cellStyle name="60% - 强调文字颜色 6 2 5" xfId="291"/>
    <cellStyle name="60% - 强调文字颜色 6 3" xfId="527"/>
    <cellStyle name="60% - 强调文字颜色 6 4" xfId="528"/>
    <cellStyle name="60% - 强调文字颜色 6 5" xfId="529"/>
    <cellStyle name="60% - 强调文字颜色 6 6" xfId="532"/>
    <cellStyle name="60% - 强调文字颜色 6 7" xfId="481"/>
    <cellStyle name="60% - 强调文字颜色 6 8" xfId="31"/>
    <cellStyle name="60% - 强调文字颜色 6 9" xfId="81"/>
    <cellStyle name="BOM_Level_1" xfId="362"/>
    <cellStyle name="BOM_Level_Below3 2 2" xfId="259"/>
    <cellStyle name="BOM_Level_Below3 4" xfId="535"/>
    <cellStyle name="BOM_Level_Below3 4 2" xfId="499"/>
    <cellStyle name="Normal_Rag6Idx" xfId="497"/>
    <cellStyle name="RowLevel_1" xfId="1277"/>
    <cellStyle name="标题 1 10" xfId="537"/>
    <cellStyle name="标题 1 11" xfId="540"/>
    <cellStyle name="标题 1 2" xfId="541"/>
    <cellStyle name="标题 1 2 2" xfId="543"/>
    <cellStyle name="标题 1 2 3" xfId="545"/>
    <cellStyle name="标题 1 2 4" xfId="546"/>
    <cellStyle name="标题 1 2 5" xfId="548"/>
    <cellStyle name="标题 1 3" xfId="550"/>
    <cellStyle name="标题 1 4" xfId="552"/>
    <cellStyle name="标题 1 5" xfId="554"/>
    <cellStyle name="标题 1 6" xfId="557"/>
    <cellStyle name="标题 1 7" xfId="560"/>
    <cellStyle name="标题 1 8" xfId="562"/>
    <cellStyle name="标题 1 9" xfId="564"/>
    <cellStyle name="标题 10" xfId="566"/>
    <cellStyle name="标题 11" xfId="569"/>
    <cellStyle name="标题 12" xfId="572"/>
    <cellStyle name="标题 13" xfId="573"/>
    <cellStyle name="标题 14" xfId="574"/>
    <cellStyle name="标题 2 10" xfId="402"/>
    <cellStyle name="标题 2 11" xfId="54"/>
    <cellStyle name="标题 2 2" xfId="575"/>
    <cellStyle name="标题 2 2 2" xfId="576"/>
    <cellStyle name="标题 2 2 3" xfId="577"/>
    <cellStyle name="标题 2 2 4" xfId="413"/>
    <cellStyle name="标题 2 2 5" xfId="426"/>
    <cellStyle name="标题 2 3" xfId="578"/>
    <cellStyle name="标题 2 4" xfId="579"/>
    <cellStyle name="标题 2 5" xfId="580"/>
    <cellStyle name="标题 2 6" xfId="581"/>
    <cellStyle name="标题 2 7" xfId="582"/>
    <cellStyle name="标题 2 8" xfId="583"/>
    <cellStyle name="标题 2 9" xfId="584"/>
    <cellStyle name="标题 3 10" xfId="589"/>
    <cellStyle name="标题 3 11" xfId="9"/>
    <cellStyle name="标题 3 2" xfId="592"/>
    <cellStyle name="标题 3 2 2" xfId="100"/>
    <cellStyle name="标题 3 2 3" xfId="105"/>
    <cellStyle name="标题 3 2 4" xfId="594"/>
    <cellStyle name="标题 3 2 5" xfId="597"/>
    <cellStyle name="标题 3 3" xfId="601"/>
    <cellStyle name="标题 3 4" xfId="605"/>
    <cellStyle name="标题 3 5" xfId="609"/>
    <cellStyle name="标题 3 6" xfId="613"/>
    <cellStyle name="标题 3 7" xfId="617"/>
    <cellStyle name="标题 3 8" xfId="621"/>
    <cellStyle name="标题 3 9" xfId="628"/>
    <cellStyle name="标题 4 10" xfId="523"/>
    <cellStyle name="标题 4 11" xfId="275"/>
    <cellStyle name="标题 4 2" xfId="495"/>
    <cellStyle name="标题 4 2 2" xfId="632"/>
    <cellStyle name="标题 4 2 3" xfId="634"/>
    <cellStyle name="标题 4 2 4" xfId="637"/>
    <cellStyle name="标题 4 2 5" xfId="638"/>
    <cellStyle name="标题 4 3" xfId="640"/>
    <cellStyle name="标题 4 4" xfId="373"/>
    <cellStyle name="标题 4 5" xfId="375"/>
    <cellStyle name="标题 4 6" xfId="377"/>
    <cellStyle name="标题 4 7" xfId="379"/>
    <cellStyle name="标题 4 8" xfId="641"/>
    <cellStyle name="标题 4 9" xfId="150"/>
    <cellStyle name="标题 5" xfId="642"/>
    <cellStyle name="标题 5 2" xfId="644"/>
    <cellStyle name="标题 5 3" xfId="645"/>
    <cellStyle name="标题 5 4" xfId="64"/>
    <cellStyle name="标题 6" xfId="646"/>
    <cellStyle name="标题 7" xfId="648"/>
    <cellStyle name="标题 8" xfId="651"/>
    <cellStyle name="标题 9" xfId="653"/>
    <cellStyle name="差 10" xfId="654"/>
    <cellStyle name="差 11" xfId="655"/>
    <cellStyle name="差 2" xfId="656"/>
    <cellStyle name="差 2 2" xfId="658"/>
    <cellStyle name="差 2 3" xfId="659"/>
    <cellStyle name="差 2 4" xfId="660"/>
    <cellStyle name="差 2 5" xfId="661"/>
    <cellStyle name="差 3" xfId="663"/>
    <cellStyle name="差 4" xfId="666"/>
    <cellStyle name="差 5" xfId="668"/>
    <cellStyle name="差 6" xfId="34"/>
    <cellStyle name="差 7" xfId="37"/>
    <cellStyle name="差 8" xfId="41"/>
    <cellStyle name="差 9" xfId="23"/>
    <cellStyle name="差_KING" xfId="670"/>
    <cellStyle name="常规" xfId="0" builtinId="0"/>
    <cellStyle name="常规 10" xfId="671"/>
    <cellStyle name="常规 10 2" xfId="650"/>
    <cellStyle name="常规 10 3" xfId="652"/>
    <cellStyle name="常规 11" xfId="672"/>
    <cellStyle name="常规 12" xfId="673"/>
    <cellStyle name="常规 13" xfId="515"/>
    <cellStyle name="常规 14" xfId="385"/>
    <cellStyle name="常规 15" xfId="181"/>
    <cellStyle name="常规 16" xfId="185"/>
    <cellStyle name="常规 17" xfId="675"/>
    <cellStyle name="常规 18" xfId="680"/>
    <cellStyle name="常规 19" xfId="682"/>
    <cellStyle name="常规 2" xfId="684"/>
    <cellStyle name="常规 2 10" xfId="688"/>
    <cellStyle name="常规 2 10 2" xfId="389"/>
    <cellStyle name="常规 2 11" xfId="691"/>
    <cellStyle name="常规 2 11 2" xfId="692"/>
    <cellStyle name="常规 2 12" xfId="696"/>
    <cellStyle name="常规 2 12 2" xfId="698"/>
    <cellStyle name="常规 2 13" xfId="702"/>
    <cellStyle name="常规 2 13 2" xfId="707"/>
    <cellStyle name="常规 2 14" xfId="711"/>
    <cellStyle name="常规 2 14 2" xfId="152"/>
    <cellStyle name="常规 2 15" xfId="713"/>
    <cellStyle name="常规 2 15 2" xfId="410"/>
    <cellStyle name="常规 2 16" xfId="716"/>
    <cellStyle name="常规 2 16 2" xfId="446"/>
    <cellStyle name="常规 2 17" xfId="719"/>
    <cellStyle name="常规 2 17 2" xfId="724"/>
    <cellStyle name="常规 2 18" xfId="727"/>
    <cellStyle name="常规 2 18 2" xfId="635"/>
    <cellStyle name="常规 2 19" xfId="721"/>
    <cellStyle name="常规 2 19 2" xfId="729"/>
    <cellStyle name="常规 2 2" xfId="475"/>
    <cellStyle name="常规 2 2 10" xfId="416"/>
    <cellStyle name="常规 2 2 10 2" xfId="731"/>
    <cellStyle name="常规 2 2 11" xfId="419"/>
    <cellStyle name="常规 2 2 11 2" xfId="732"/>
    <cellStyle name="常规 2 2 12" xfId="421"/>
    <cellStyle name="常规 2 2 12 2" xfId="735"/>
    <cellStyle name="常规 2 2 13" xfId="424"/>
    <cellStyle name="常规 2 2 13 2" xfId="538"/>
    <cellStyle name="常规 2 2 14" xfId="736"/>
    <cellStyle name="常规 2 2 14 2" xfId="332"/>
    <cellStyle name="常规 2 2 15" xfId="235"/>
    <cellStyle name="常规 2 2 15 2" xfId="351"/>
    <cellStyle name="常规 2 2 16" xfId="239"/>
    <cellStyle name="常规 2 2 16 2" xfId="371"/>
    <cellStyle name="常规 2 2 17" xfId="242"/>
    <cellStyle name="常规 2 2 17 2" xfId="289"/>
    <cellStyle name="常规 2 2 18" xfId="246"/>
    <cellStyle name="常规 2 2 18 2" xfId="53"/>
    <cellStyle name="常规 2 2 19" xfId="737"/>
    <cellStyle name="常规 2 2 19 2" xfId="440"/>
    <cellStyle name="常规 2 2 2" xfId="320"/>
    <cellStyle name="常规 2 2 2 10" xfId="626"/>
    <cellStyle name="常规 2 2 2 11" xfId="706"/>
    <cellStyle name="常规 2 2 2 12" xfId="741"/>
    <cellStyle name="常规 2 2 2 13" xfId="743"/>
    <cellStyle name="常规 2 2 2 14" xfId="587"/>
    <cellStyle name="常规 2 2 2 15" xfId="7"/>
    <cellStyle name="常规 2 2 2 16" xfId="96"/>
    <cellStyle name="常规 2 2 2 17" xfId="90"/>
    <cellStyle name="常规 2 2 2 18" xfId="84"/>
    <cellStyle name="常规 2 2 2 19" xfId="93"/>
    <cellStyle name="常规 2 2 2 2" xfId="744"/>
    <cellStyle name="常规 2 2 2 2 10" xfId="600"/>
    <cellStyle name="常规 2 2 2 2 10 2" xfId="139"/>
    <cellStyle name="常规 2 2 2 2 11" xfId="604"/>
    <cellStyle name="常规 2 2 2 2 11 2" xfId="172"/>
    <cellStyle name="常规 2 2 2 2 12" xfId="608"/>
    <cellStyle name="常规 2 2 2 2 12 2" xfId="222"/>
    <cellStyle name="常规 2 2 2 2 13" xfId="612"/>
    <cellStyle name="常规 2 2 2 2 13 2" xfId="265"/>
    <cellStyle name="常规 2 2 2 2 14" xfId="616"/>
    <cellStyle name="常规 2 2 2 2 14 2" xfId="310"/>
    <cellStyle name="常规 2 2 2 2 15" xfId="620"/>
    <cellStyle name="常规 2 2 2 2 15 2" xfId="503"/>
    <cellStyle name="常规 2 2 2 2 16" xfId="625"/>
    <cellStyle name="常规 2 2 2 2 16 2" xfId="531"/>
    <cellStyle name="常规 2 2 2 2 17" xfId="705"/>
    <cellStyle name="常规 2 2 2 2 17 2" xfId="746"/>
    <cellStyle name="常规 2 2 2 2 18" xfId="740"/>
    <cellStyle name="常规 2 2 2 2 18 2" xfId="747"/>
    <cellStyle name="常规 2 2 2 2 19" xfId="742"/>
    <cellStyle name="常规 2 2 2 2 19 2" xfId="4"/>
    <cellStyle name="常规 2 2 2 2 2" xfId="748"/>
    <cellStyle name="常规 2 2 2 2 2 2" xfId="749"/>
    <cellStyle name="常规 2 2 2 2 2 2 2" xfId="751"/>
    <cellStyle name="常规 2 2 2 2 20" xfId="619"/>
    <cellStyle name="常规 2 2 2 2 20 2" xfId="502"/>
    <cellStyle name="常规 2 2 2 2 21" xfId="624"/>
    <cellStyle name="常规 2 2 2 2 21 2" xfId="530"/>
    <cellStyle name="常规 2 2 2 2 22" xfId="704"/>
    <cellStyle name="常规 2 2 2 2 22 2" xfId="745"/>
    <cellStyle name="常规 2 2 2 2 23" xfId="739"/>
    <cellStyle name="常规 2 2 2 2 3" xfId="752"/>
    <cellStyle name="常规 2 2 2 2 3 2" xfId="753"/>
    <cellStyle name="常规 2 2 2 2 4" xfId="591"/>
    <cellStyle name="常规 2 2 2 2 4 2" xfId="102"/>
    <cellStyle name="常规 2 2 2 2 5" xfId="599"/>
    <cellStyle name="常规 2 2 2 2 5 2" xfId="140"/>
    <cellStyle name="常规 2 2 2 2 6" xfId="603"/>
    <cellStyle name="常规 2 2 2 2 6 2" xfId="173"/>
    <cellStyle name="常规 2 2 2 2 7" xfId="607"/>
    <cellStyle name="常规 2 2 2 2 7 2" xfId="223"/>
    <cellStyle name="常规 2 2 2 2 8" xfId="611"/>
    <cellStyle name="常规 2 2 2 2 8 2" xfId="266"/>
    <cellStyle name="常规 2 2 2 2 9" xfId="615"/>
    <cellStyle name="常规 2 2 2 2 9 2" xfId="311"/>
    <cellStyle name="常规 2 2 2 20" xfId="6"/>
    <cellStyle name="常规 2 2 2 21" xfId="97"/>
    <cellStyle name="常规 2 2 2 22" xfId="91"/>
    <cellStyle name="常规 2 2 2 23" xfId="85"/>
    <cellStyle name="常规 2 2 2 24" xfId="1279"/>
    <cellStyle name="常规 2 2 2 3" xfId="754"/>
    <cellStyle name="常规 2 2 2 4" xfId="63"/>
    <cellStyle name="常规 2 2 2 5" xfId="48"/>
    <cellStyle name="常规 2 2 2 6" xfId="66"/>
    <cellStyle name="常规 2 2 2 7" xfId="68"/>
    <cellStyle name="常规 2 2 2 8" xfId="69"/>
    <cellStyle name="常规 2 2 2 9" xfId="73"/>
    <cellStyle name="常规 2 2 20" xfId="234"/>
    <cellStyle name="常规 2 2 20 2" xfId="350"/>
    <cellStyle name="常规 2 2 21" xfId="238"/>
    <cellStyle name="常规 2 2 21 2" xfId="370"/>
    <cellStyle name="常规 2 2 22" xfId="241"/>
    <cellStyle name="常规 2 2 22 2" xfId="287"/>
    <cellStyle name="常规 2 2 23" xfId="245"/>
    <cellStyle name="常规 2 2 23 2" xfId="52"/>
    <cellStyle name="常规 2 2 24" xfId="738"/>
    <cellStyle name="常规 2 2 24 2" xfId="439"/>
    <cellStyle name="常规 2 2 25" xfId="755"/>
    <cellStyle name="常规 2 2 25 2" xfId="756"/>
    <cellStyle name="常规 2 2 26" xfId="757"/>
    <cellStyle name="常规 2 2 26 2" xfId="758"/>
    <cellStyle name="常规 2 2 27" xfId="759"/>
    <cellStyle name="常规 2 2 3" xfId="761"/>
    <cellStyle name="常规 2 2 3 2" xfId="762"/>
    <cellStyle name="常规 2 2 4" xfId="765"/>
    <cellStyle name="常规 2 2 4 2" xfId="418"/>
    <cellStyle name="常规 2 2 5" xfId="766"/>
    <cellStyle name="常规 2 2 5 2" xfId="767"/>
    <cellStyle name="常规 2 2 6" xfId="542"/>
    <cellStyle name="常规 2 2 6 2" xfId="544"/>
    <cellStyle name="常规 2 2 7" xfId="551"/>
    <cellStyle name="常规 2 2 7 2" xfId="769"/>
    <cellStyle name="常规 2 2 8" xfId="553"/>
    <cellStyle name="常规 2 2 8 2" xfId="72"/>
    <cellStyle name="常规 2 2 9" xfId="555"/>
    <cellStyle name="常规 2 2 9 2" xfId="33"/>
    <cellStyle name="常规 2 20" xfId="714"/>
    <cellStyle name="常规 2 20 2" xfId="409"/>
    <cellStyle name="常规 2 21" xfId="717"/>
    <cellStyle name="常规 2 21 2" xfId="445"/>
    <cellStyle name="常规 2 22" xfId="720"/>
    <cellStyle name="常规 2 22 2" xfId="725"/>
    <cellStyle name="常规 2 23" xfId="728"/>
    <cellStyle name="常规 2 23 2" xfId="636"/>
    <cellStyle name="常规 2 24" xfId="722"/>
    <cellStyle name="常规 2 24 2" xfId="730"/>
    <cellStyle name="常规 2 25" xfId="771"/>
    <cellStyle name="常规 2 25 2" xfId="772"/>
    <cellStyle name="常规 2 26" xfId="11"/>
    <cellStyle name="常规 2 26 2" xfId="774"/>
    <cellStyle name="常规 2 27" xfId="775"/>
    <cellStyle name="常规 2 28" xfId="231"/>
    <cellStyle name="常规 2 3" xfId="477"/>
    <cellStyle name="常规 2 3 2" xfId="777"/>
    <cellStyle name="常规 2 4" xfId="778"/>
    <cellStyle name="常规 2 4 2" xfId="779"/>
    <cellStyle name="常规 2 5" xfId="780"/>
    <cellStyle name="常规 2 5 2" xfId="596"/>
    <cellStyle name="常规 2 6" xfId="781"/>
    <cellStyle name="常规 2 6 2" xfId="782"/>
    <cellStyle name="常规 2 7" xfId="783"/>
    <cellStyle name="常规 2 7 2" xfId="108"/>
    <cellStyle name="常规 2 8" xfId="785"/>
    <cellStyle name="常规 2 8 2" xfId="462"/>
    <cellStyle name="常规 2 9" xfId="787"/>
    <cellStyle name="常规 2 9 2" xfId="480"/>
    <cellStyle name="常规 20" xfId="180"/>
    <cellStyle name="常规 21" xfId="184"/>
    <cellStyle name="常规 22" xfId="676"/>
    <cellStyle name="常规 23" xfId="681"/>
    <cellStyle name="常规 24" xfId="683"/>
    <cellStyle name="常规 25" xfId="788"/>
    <cellStyle name="常规 26" xfId="791"/>
    <cellStyle name="常规 27" xfId="793"/>
    <cellStyle name="常规 28" xfId="795"/>
    <cellStyle name="常规 29" xfId="797"/>
    <cellStyle name="常规 3" xfId="802"/>
    <cellStyle name="常规 3 10" xfId="733"/>
    <cellStyle name="常规 3 10 2" xfId="804"/>
    <cellStyle name="常规 3 11" xfId="805"/>
    <cellStyle name="常规 3 11 2" xfId="590"/>
    <cellStyle name="常规 3 12" xfId="806"/>
    <cellStyle name="常规 3 12 2" xfId="807"/>
    <cellStyle name="常规 3 13" xfId="808"/>
    <cellStyle name="常规 3 13 2" xfId="809"/>
    <cellStyle name="常规 3 14" xfId="10"/>
    <cellStyle name="常规 3 14 2" xfId="685"/>
    <cellStyle name="常规 3 15" xfId="763"/>
    <cellStyle name="常规 3 15 2" xfId="810"/>
    <cellStyle name="常规 3 16" xfId="812"/>
    <cellStyle name="常规 3 16 2" xfId="524"/>
    <cellStyle name="常规 3 17" xfId="814"/>
    <cellStyle name="常规 3 17 2" xfId="816"/>
    <cellStyle name="常规 3 18" xfId="818"/>
    <cellStyle name="常规 3 18 2" xfId="820"/>
    <cellStyle name="常规 3 19" xfId="822"/>
    <cellStyle name="常规 3 19 2" xfId="824"/>
    <cellStyle name="常规 3 2" xfId="188"/>
    <cellStyle name="常规 3 2 10" xfId="547"/>
    <cellStyle name="常规 3 2 11" xfId="549"/>
    <cellStyle name="常规 3 2 12" xfId="466"/>
    <cellStyle name="常规 3 2 13" xfId="468"/>
    <cellStyle name="常规 3 2 14" xfId="471"/>
    <cellStyle name="常规 3 2 15" xfId="473"/>
    <cellStyle name="常规 3 2 16" xfId="826"/>
    <cellStyle name="常规 3 2 17" xfId="339"/>
    <cellStyle name="常规 3 2 18" xfId="341"/>
    <cellStyle name="常规 3 2 19" xfId="344"/>
    <cellStyle name="常规 3 2 2" xfId="830"/>
    <cellStyle name="常规 3 2 2 2" xfId="563"/>
    <cellStyle name="常规 3 2 2 3" xfId="693"/>
    <cellStyle name="常规 3 2 20" xfId="474"/>
    <cellStyle name="常规 3 2 21" xfId="827"/>
    <cellStyle name="常规 3 2 22" xfId="338"/>
    <cellStyle name="常规 3 2 3" xfId="833"/>
    <cellStyle name="常规 3 2 4" xfId="836"/>
    <cellStyle name="常规 3 2 5" xfId="146"/>
    <cellStyle name="常规 3 2 6" xfId="58"/>
    <cellStyle name="常规 3 2 7" xfId="155"/>
    <cellStyle name="常规 3 2 8" xfId="160"/>
    <cellStyle name="常规 3 2 9" xfId="163"/>
    <cellStyle name="常规 3 20" xfId="764"/>
    <cellStyle name="常规 3 20 2" xfId="811"/>
    <cellStyle name="常规 3 21" xfId="813"/>
    <cellStyle name="常规 3 21 2" xfId="525"/>
    <cellStyle name="常规 3 22" xfId="815"/>
    <cellStyle name="常规 3 22 2" xfId="817"/>
    <cellStyle name="常规 3 23" xfId="819"/>
    <cellStyle name="常规 3 23 2" xfId="821"/>
    <cellStyle name="常规 3 24" xfId="823"/>
    <cellStyle name="常规 3 24 2" xfId="825"/>
    <cellStyle name="常规 3 25" xfId="840"/>
    <cellStyle name="常规 3 25 2" xfId="843"/>
    <cellStyle name="常规 3 26" xfId="845"/>
    <cellStyle name="常规 3 26 2" xfId="243"/>
    <cellStyle name="常规 3 27" xfId="1"/>
    <cellStyle name="常规 3 27 2" xfId="40"/>
    <cellStyle name="常规 3 27 3" xfId="22"/>
    <cellStyle name="常规 3 28" xfId="846"/>
    <cellStyle name="常规 3 28 2" xfId="847"/>
    <cellStyle name="常规 3 29" xfId="848"/>
    <cellStyle name="常规 3 3" xfId="194"/>
    <cellStyle name="常规 3 3 2" xfId="447"/>
    <cellStyle name="常规 3 30" xfId="841"/>
    <cellStyle name="常规 3 30 2" xfId="844"/>
    <cellStyle name="常规 3 4" xfId="849"/>
    <cellStyle name="常规 3 5" xfId="850"/>
    <cellStyle name="常规 3 6" xfId="851"/>
    <cellStyle name="常规 3 7" xfId="852"/>
    <cellStyle name="常规 3 7 2" xfId="853"/>
    <cellStyle name="常规 3 8" xfId="854"/>
    <cellStyle name="常规 3 8 2" xfId="67"/>
    <cellStyle name="常规 3 9" xfId="855"/>
    <cellStyle name="常规 3 9 2" xfId="842"/>
    <cellStyle name="常规 30" xfId="789"/>
    <cellStyle name="常规 31" xfId="792"/>
    <cellStyle name="常规 32" xfId="794"/>
    <cellStyle name="常规 33" xfId="796"/>
    <cellStyle name="常规 34" xfId="798"/>
    <cellStyle name="常规 35" xfId="453"/>
    <cellStyle name="常规 36" xfId="315"/>
    <cellStyle name="常规 37" xfId="318"/>
    <cellStyle name="常规 38" xfId="856"/>
    <cellStyle name="常规 38 2" xfId="857"/>
    <cellStyle name="常规 39" xfId="2"/>
    <cellStyle name="常规 4" xfId="861"/>
    <cellStyle name="常规 4 10" xfId="369"/>
    <cellStyle name="常规 4 10 2" xfId="863"/>
    <cellStyle name="常规 4 11" xfId="38"/>
    <cellStyle name="常规 4 11 2" xfId="158"/>
    <cellStyle name="常规 4 12" xfId="19"/>
    <cellStyle name="常规 4 12 2" xfId="204"/>
    <cellStyle name="常规 4 13" xfId="13"/>
    <cellStyle name="常规 4 13 2" xfId="249"/>
    <cellStyle name="常规 4 14" xfId="42"/>
    <cellStyle name="常规 4 14 2" xfId="293"/>
    <cellStyle name="常规 4 15" xfId="71"/>
    <cellStyle name="常规 4 15 2" xfId="485"/>
    <cellStyle name="常规 4 16" xfId="75"/>
    <cellStyle name="常规 4 16 2" xfId="519"/>
    <cellStyle name="常规 4 17" xfId="865"/>
    <cellStyle name="常规 4 17 2" xfId="868"/>
    <cellStyle name="常规 4 18" xfId="871"/>
    <cellStyle name="常规 4 18 2" xfId="874"/>
    <cellStyle name="常规 4 19" xfId="876"/>
    <cellStyle name="常规 4 19 2" xfId="879"/>
    <cellStyle name="常规 4 2" xfId="510"/>
    <cellStyle name="常规 4 2 10" xfId="882"/>
    <cellStyle name="常规 4 2 11" xfId="884"/>
    <cellStyle name="常规 4 2 12" xfId="885"/>
    <cellStyle name="常规 4 2 13" xfId="886"/>
    <cellStyle name="常规 4 2 14" xfId="887"/>
    <cellStyle name="常规 4 2 15" xfId="888"/>
    <cellStyle name="常规 4 2 16" xfId="890"/>
    <cellStyle name="常规 4 2 17" xfId="893"/>
    <cellStyle name="常规 4 2 18" xfId="895"/>
    <cellStyle name="常规 4 2 19" xfId="897"/>
    <cellStyle name="常规 4 2 2" xfId="900"/>
    <cellStyle name="常规 4 2 2 10" xfId="903"/>
    <cellStyle name="常规 4 2 2 10 2" xfId="394"/>
    <cellStyle name="常规 4 2 2 11" xfId="905"/>
    <cellStyle name="常规 4 2 2 11 2" xfId="425"/>
    <cellStyle name="常规 4 2 2 12" xfId="907"/>
    <cellStyle name="常规 4 2 2 12 2" xfId="383"/>
    <cellStyle name="常规 4 2 2 2" xfId="908"/>
    <cellStyle name="常规 4 2 2 2 2" xfId="677"/>
    <cellStyle name="常规 4 2 2 3" xfId="25"/>
    <cellStyle name="常规 4 2 2 3 2" xfId="912"/>
    <cellStyle name="常规 4 2 2 4" xfId="913"/>
    <cellStyle name="常规 4 2 2 4 2" xfId="915"/>
    <cellStyle name="常规 4 2 2 5" xfId="916"/>
    <cellStyle name="常规 4 2 2 5 2" xfId="588"/>
    <cellStyle name="常规 4 2 2 6" xfId="918"/>
    <cellStyle name="常规 4 2 2 6 2" xfId="920"/>
    <cellStyle name="常规 4 2 2 7" xfId="921"/>
    <cellStyle name="常规 4 2 2 7 2" xfId="837"/>
    <cellStyle name="常规 4 2 2 8" xfId="923"/>
    <cellStyle name="常规 4 2 2 8 2" xfId="924"/>
    <cellStyle name="常规 4 2 2 9" xfId="858"/>
    <cellStyle name="常规 4 2 2 9 2" xfId="776"/>
    <cellStyle name="常规 4 2 20" xfId="889"/>
    <cellStyle name="常规 4 2 21" xfId="891"/>
    <cellStyle name="常规 4 2 22" xfId="894"/>
    <cellStyle name="常规 4 2 23" xfId="896"/>
    <cellStyle name="常规 4 2 24" xfId="898"/>
    <cellStyle name="常规 4 2 25" xfId="44"/>
    <cellStyle name="常规 4 2 3" xfId="925"/>
    <cellStyle name="常规 4 2 3 2" xfId="927"/>
    <cellStyle name="常规 4 2 4" xfId="930"/>
    <cellStyle name="常规 4 2 4 2" xfId="933"/>
    <cellStyle name="常规 4 2 5" xfId="935"/>
    <cellStyle name="常规 4 2 6" xfId="937"/>
    <cellStyle name="常规 4 2 7" xfId="939"/>
    <cellStyle name="常规 4 2 8" xfId="941"/>
    <cellStyle name="常规 4 2 9" xfId="942"/>
    <cellStyle name="常规 4 20" xfId="70"/>
    <cellStyle name="常规 4 20 2" xfId="486"/>
    <cellStyle name="常规 4 21" xfId="74"/>
    <cellStyle name="常规 4 21 2" xfId="520"/>
    <cellStyle name="常规 4 22" xfId="866"/>
    <cellStyle name="常规 4 22 2" xfId="869"/>
    <cellStyle name="常规 4 23" xfId="872"/>
    <cellStyle name="常规 4 23 2" xfId="875"/>
    <cellStyle name="常规 4 24" xfId="877"/>
    <cellStyle name="常规 4 24 2" xfId="880"/>
    <cellStyle name="常规 4 3" xfId="514"/>
    <cellStyle name="常规 4 3 2" xfId="123"/>
    <cellStyle name="常规 4 4" xfId="901"/>
    <cellStyle name="常规 4 4 2" xfId="909"/>
    <cellStyle name="常规 4 5" xfId="926"/>
    <cellStyle name="常规 4 5 2" xfId="928"/>
    <cellStyle name="常规 4 6" xfId="931"/>
    <cellStyle name="常规 4 6 2" xfId="934"/>
    <cellStyle name="常规 4 7" xfId="936"/>
    <cellStyle name="常规 4 7 2" xfId="328"/>
    <cellStyle name="常规 4 8" xfId="938"/>
    <cellStyle name="常规 4 8 2" xfId="144"/>
    <cellStyle name="常规 4 9" xfId="940"/>
    <cellStyle name="常规 4 9 2" xfId="364"/>
    <cellStyle name="常规 40" xfId="452"/>
    <cellStyle name="常规 40 2" xfId="944"/>
    <cellStyle name="常规 41" xfId="314"/>
    <cellStyle name="常规 41 2" xfId="943"/>
    <cellStyle name="常规 41 3" xfId="945"/>
    <cellStyle name="常规 5" xfId="206"/>
    <cellStyle name="常规 5 2" xfId="29"/>
    <cellStyle name="常规 5 2 2" xfId="36"/>
    <cellStyle name="常规 6" xfId="18"/>
    <cellStyle name="常规 6 10" xfId="799"/>
    <cellStyle name="常规 6 11" xfId="862"/>
    <cellStyle name="常规 6 12" xfId="203"/>
    <cellStyle name="常规 6 13" xfId="16"/>
    <cellStyle name="常规 6 14" xfId="209"/>
    <cellStyle name="常规 6 15" xfId="214"/>
    <cellStyle name="常规 6 16" xfId="219"/>
    <cellStyle name="常规 6 17" xfId="226"/>
    <cellStyle name="常规 6 18" xfId="458"/>
    <cellStyle name="常规 6 19" xfId="463"/>
    <cellStyle name="常规 6 2" xfId="946"/>
    <cellStyle name="常规 6 2 10" xfId="556"/>
    <cellStyle name="常规 6 2 10 2" xfId="32"/>
    <cellStyle name="常规 6 2 11" xfId="559"/>
    <cellStyle name="常规 6 2 11 2" xfId="950"/>
    <cellStyle name="常规 6 2 12" xfId="561"/>
    <cellStyle name="常规 6 2 12 2" xfId="951"/>
    <cellStyle name="常规 6 2 2" xfId="399"/>
    <cellStyle name="常规 6 2 2 2" xfId="952"/>
    <cellStyle name="常规 6 2 3" xfId="49"/>
    <cellStyle name="常规 6 2 3 2" xfId="760"/>
    <cellStyle name="常规 6 2 4" xfId="403"/>
    <cellStyle name="常规 6 2 4 2" xfId="953"/>
    <cellStyle name="常规 6 2 5" xfId="406"/>
    <cellStyle name="常规 6 2 5 2" xfId="343"/>
    <cellStyle name="常规 6 2 6" xfId="954"/>
    <cellStyle name="常规 6 2 6 2" xfId="955"/>
    <cellStyle name="常规 6 2 7" xfId="956"/>
    <cellStyle name="常规 6 2 7 2" xfId="892"/>
    <cellStyle name="常规 6 2 8" xfId="957"/>
    <cellStyle name="常规 6 2 8 2" xfId="958"/>
    <cellStyle name="常规 6 2 9" xfId="959"/>
    <cellStyle name="常规 6 2 9 2" xfId="960"/>
    <cellStyle name="常规 6 20" xfId="213"/>
    <cellStyle name="常规 6 21" xfId="218"/>
    <cellStyle name="常规 6 22" xfId="225"/>
    <cellStyle name="常规 6 23" xfId="457"/>
    <cellStyle name="常规 6 24" xfId="464"/>
    <cellStyle name="常规 6 3" xfId="961"/>
    <cellStyle name="常规 6 3 2" xfId="431"/>
    <cellStyle name="常规 6 4" xfId="910"/>
    <cellStyle name="常规 6 4 2" xfId="678"/>
    <cellStyle name="常规 6 5" xfId="24"/>
    <cellStyle name="常规 6 6" xfId="914"/>
    <cellStyle name="常规 6 7" xfId="917"/>
    <cellStyle name="常规 6 8" xfId="919"/>
    <cellStyle name="常规 6 9" xfId="922"/>
    <cellStyle name="常规 7" xfId="208"/>
    <cellStyle name="常规 7 10" xfId="966"/>
    <cellStyle name="常规 7 11" xfId="967"/>
    <cellStyle name="常规 7 12" xfId="870"/>
    <cellStyle name="常规 7 13" xfId="968"/>
    <cellStyle name="常规 7 14" xfId="969"/>
    <cellStyle name="常规 7 15" xfId="970"/>
    <cellStyle name="常规 7 16" xfId="972"/>
    <cellStyle name="常规 7 17" xfId="976"/>
    <cellStyle name="常规 7 18" xfId="948"/>
    <cellStyle name="常规 7 19" xfId="964"/>
    <cellStyle name="常规 7 2" xfId="977"/>
    <cellStyle name="常规 7 2 10" xfId="622"/>
    <cellStyle name="常规 7 2 10 2" xfId="505"/>
    <cellStyle name="常规 7 2 11" xfId="629"/>
    <cellStyle name="常规 7 2 11 2" xfId="533"/>
    <cellStyle name="常规 7 2 12" xfId="708"/>
    <cellStyle name="常规 7 2 12 2" xfId="974"/>
    <cellStyle name="常规 7 2 2" xfId="978"/>
    <cellStyle name="常规 7 2 2 2" xfId="979"/>
    <cellStyle name="常规 7 2 3" xfId="593"/>
    <cellStyle name="常规 7 2 3 2" xfId="99"/>
    <cellStyle name="常规 7 2 4" xfId="602"/>
    <cellStyle name="常规 7 2 4 2" xfId="980"/>
    <cellStyle name="常规 7 2 5" xfId="606"/>
    <cellStyle name="常规 7 2 5 2" xfId="169"/>
    <cellStyle name="常规 7 2 6" xfId="610"/>
    <cellStyle name="常规 7 2 6 2" xfId="217"/>
    <cellStyle name="常规 7 2 7" xfId="614"/>
    <cellStyle name="常规 7 2 7 2" xfId="262"/>
    <cellStyle name="常规 7 2 8" xfId="618"/>
    <cellStyle name="常规 7 2 8 2" xfId="306"/>
    <cellStyle name="常规 7 2 9" xfId="623"/>
    <cellStyle name="常规 7 2 9 2" xfId="506"/>
    <cellStyle name="常规 7 20" xfId="971"/>
    <cellStyle name="常规 7 21" xfId="973"/>
    <cellStyle name="常规 7 22" xfId="975"/>
    <cellStyle name="常规 7 23" xfId="949"/>
    <cellStyle name="常规 7 24" xfId="965"/>
    <cellStyle name="常规 7 3" xfId="12"/>
    <cellStyle name="常规 7 3 2" xfId="493"/>
    <cellStyle name="常规 7 4" xfId="929"/>
    <cellStyle name="常规 7 4 2" xfId="981"/>
    <cellStyle name="常规 7 5" xfId="982"/>
    <cellStyle name="常规 7 6" xfId="983"/>
    <cellStyle name="常规 7 7" xfId="984"/>
    <cellStyle name="常规 7 8" xfId="985"/>
    <cellStyle name="常规 7 9" xfId="986"/>
    <cellStyle name="常规 8" xfId="212"/>
    <cellStyle name="常规 8 2" xfId="61"/>
    <cellStyle name="常规 9" xfId="216"/>
    <cellStyle name="超链接 2" xfId="987"/>
    <cellStyle name="好 10" xfId="686"/>
    <cellStyle name="好 11" xfId="803"/>
    <cellStyle name="好 2" xfId="988"/>
    <cellStyle name="好 2 2" xfId="989"/>
    <cellStyle name="好 2 3" xfId="390"/>
    <cellStyle name="好 2 4" xfId="392"/>
    <cellStyle name="好 2 5" xfId="396"/>
    <cellStyle name="好 3" xfId="990"/>
    <cellStyle name="好 4" xfId="991"/>
    <cellStyle name="好 5" xfId="98"/>
    <cellStyle name="好 6" xfId="104"/>
    <cellStyle name="好 7" xfId="595"/>
    <cellStyle name="好 8" xfId="598"/>
    <cellStyle name="好 9" xfId="488"/>
    <cellStyle name="好_KING" xfId="992"/>
    <cellStyle name="汇总 10" xfId="253"/>
    <cellStyle name="汇总 10 2" xfId="994"/>
    <cellStyle name="汇总 10 2 2" xfId="996"/>
    <cellStyle name="汇总 10 3" xfId="999"/>
    <cellStyle name="汇总 11" xfId="256"/>
    <cellStyle name="汇总 11 2" xfId="878"/>
    <cellStyle name="汇总 11 2 2" xfId="881"/>
    <cellStyle name="汇总 11 3" xfId="883"/>
    <cellStyle name="汇总 2" xfId="1000"/>
    <cellStyle name="汇总 2 2" xfId="1001"/>
    <cellStyle name="汇总 2 2 2" xfId="1002"/>
    <cellStyle name="汇总 2 2 2 2" xfId="998"/>
    <cellStyle name="汇总 2 2 3" xfId="1003"/>
    <cellStyle name="汇总 2 3" xfId="1005"/>
    <cellStyle name="汇总 2 3 2" xfId="1008"/>
    <cellStyle name="汇总 2 3 2 2" xfId="183"/>
    <cellStyle name="汇总 2 3 3" xfId="1010"/>
    <cellStyle name="汇总 2 4" xfId="1012"/>
    <cellStyle name="汇总 2 4 2" xfId="1013"/>
    <cellStyle name="汇总 2 4 2 2" xfId="1014"/>
    <cellStyle name="汇总 2 4 3" xfId="1015"/>
    <cellStyle name="汇总 2 5" xfId="1017"/>
    <cellStyle name="汇总 2 5 2" xfId="1019"/>
    <cellStyle name="汇总 2 6" xfId="1021"/>
    <cellStyle name="汇总 2 6 2" xfId="422"/>
    <cellStyle name="汇总 2 7" xfId="1023"/>
    <cellStyle name="汇总 3" xfId="770"/>
    <cellStyle name="汇总 3 2" xfId="1024"/>
    <cellStyle name="汇总 3 2 2" xfId="1025"/>
    <cellStyle name="汇总 3 3" xfId="1026"/>
    <cellStyle name="汇总 4" xfId="1027"/>
    <cellStyle name="汇总 4 2" xfId="1028"/>
    <cellStyle name="汇总 4 2 2" xfId="1029"/>
    <cellStyle name="汇总 4 3" xfId="1030"/>
    <cellStyle name="汇总 5" xfId="1031"/>
    <cellStyle name="汇总 5 2" xfId="697"/>
    <cellStyle name="汇总 5 2 2" xfId="699"/>
    <cellStyle name="汇总 5 3" xfId="703"/>
    <cellStyle name="汇总 6" xfId="1032"/>
    <cellStyle name="汇总 6 2" xfId="1033"/>
    <cellStyle name="汇总 6 2 2" xfId="1034"/>
    <cellStyle name="汇总 6 3" xfId="1035"/>
    <cellStyle name="汇总 7" xfId="993"/>
    <cellStyle name="汇总 7 2" xfId="995"/>
    <cellStyle name="汇总 7 2 2" xfId="1036"/>
    <cellStyle name="汇总 7 3" xfId="1037"/>
    <cellStyle name="汇总 8" xfId="997"/>
    <cellStyle name="汇总 8 2" xfId="1038"/>
    <cellStyle name="汇总 8 2 2" xfId="142"/>
    <cellStyle name="汇总 8 3" xfId="1039"/>
    <cellStyle name="汇总 9" xfId="1040"/>
    <cellStyle name="汇总 9 2" xfId="1041"/>
    <cellStyle name="汇总 9 2 2" xfId="1042"/>
    <cellStyle name="汇总 9 3" xfId="1043"/>
    <cellStyle name="计算 10" xfId="662"/>
    <cellStyle name="计算 10 2" xfId="1044"/>
    <cellStyle name="计算 10 2 2" xfId="1046"/>
    <cellStyle name="计算 10 3" xfId="1047"/>
    <cellStyle name="计算 11" xfId="665"/>
    <cellStyle name="计算 11 2" xfId="567"/>
    <cellStyle name="计算 11 2 2" xfId="1048"/>
    <cellStyle name="计算 11 3" xfId="570"/>
    <cellStyle name="计算 2" xfId="1049"/>
    <cellStyle name="计算 2 2" xfId="1051"/>
    <cellStyle name="计算 2 2 2" xfId="1052"/>
    <cellStyle name="计算 2 2 2 2" xfId="1053"/>
    <cellStyle name="计算 2 2 3" xfId="1054"/>
    <cellStyle name="计算 2 3" xfId="361"/>
    <cellStyle name="计算 2 3 2" xfId="1055"/>
    <cellStyle name="计算 2 3 2 2" xfId="1018"/>
    <cellStyle name="计算 2 3 3" xfId="43"/>
    <cellStyle name="计算 2 4" xfId="1056"/>
    <cellStyle name="计算 2 4 2" xfId="1057"/>
    <cellStyle name="计算 2 4 2 2" xfId="304"/>
    <cellStyle name="计算 2 4 3" xfId="1058"/>
    <cellStyle name="计算 2 5" xfId="1059"/>
    <cellStyle name="计算 2 5 2" xfId="1060"/>
    <cellStyle name="计算 2 6" xfId="1061"/>
    <cellStyle name="计算 2 6 2" xfId="1062"/>
    <cellStyle name="计算 2 7" xfId="368"/>
    <cellStyle name="计算 3" xfId="1063"/>
    <cellStyle name="计算 3 2" xfId="45"/>
    <cellStyle name="计算 3 2 2" xfId="1006"/>
    <cellStyle name="计算 3 3" xfId="1065"/>
    <cellStyle name="计算 4" xfId="1066"/>
    <cellStyle name="计算 4 2" xfId="1067"/>
    <cellStyle name="计算 4 2 2" xfId="297"/>
    <cellStyle name="计算 4 3" xfId="1068"/>
    <cellStyle name="计算 5" xfId="1069"/>
    <cellStyle name="计算 5 2" xfId="1070"/>
    <cellStyle name="计算 5 2 2" xfId="415"/>
    <cellStyle name="计算 5 3" xfId="1071"/>
    <cellStyle name="计算 6" xfId="1072"/>
    <cellStyle name="计算 6 2" xfId="517"/>
    <cellStyle name="计算 6 2 2" xfId="1073"/>
    <cellStyle name="计算 6 3" xfId="386"/>
    <cellStyle name="计算 7" xfId="831"/>
    <cellStyle name="计算 7 2" xfId="565"/>
    <cellStyle name="计算 7 2 2" xfId="1074"/>
    <cellStyle name="计算 7 3" xfId="694"/>
    <cellStyle name="计算 8" xfId="834"/>
    <cellStyle name="计算 8 2" xfId="585"/>
    <cellStyle name="计算 8 2 2" xfId="1075"/>
    <cellStyle name="计算 8 3" xfId="700"/>
    <cellStyle name="计算 9" xfId="839"/>
    <cellStyle name="计算 9 2" xfId="630"/>
    <cellStyle name="计算 9 2 2" xfId="534"/>
    <cellStyle name="计算 9 3" xfId="709"/>
    <cellStyle name="检查单元格 10" xfId="192"/>
    <cellStyle name="检查单元格 11" xfId="198"/>
    <cellStyle name="检查单元格 2" xfId="1004"/>
    <cellStyle name="检查单元格 2 2" xfId="1007"/>
    <cellStyle name="检查单元格 2 3" xfId="1009"/>
    <cellStyle name="检查单元格 2 4" xfId="773"/>
    <cellStyle name="检查单元格 2 5" xfId="269"/>
    <cellStyle name="检查单元格 3" xfId="1011"/>
    <cellStyle name="检查单元格 4" xfId="1016"/>
    <cellStyle name="检查单元格 5" xfId="1020"/>
    <cellStyle name="检查单元格 6" xfId="1022"/>
    <cellStyle name="检查单元格 7" xfId="1076"/>
    <cellStyle name="检查单元格 8" xfId="1078"/>
    <cellStyle name="检查单元格 9" xfId="1079"/>
    <cellStyle name="解释性文本 10" xfId="280"/>
    <cellStyle name="解释性文本 11" xfId="283"/>
    <cellStyle name="解释性文本 2" xfId="1080"/>
    <cellStyle name="解释性文本 2 2" xfId="21"/>
    <cellStyle name="解释性文本 2 3" xfId="643"/>
    <cellStyle name="解释性文本 2 4" xfId="647"/>
    <cellStyle name="解释性文本 2 5" xfId="649"/>
    <cellStyle name="解释性文本 3" xfId="1081"/>
    <cellStyle name="解释性文本 4" xfId="768"/>
    <cellStyle name="解释性文本 5" xfId="657"/>
    <cellStyle name="解释性文本 6" xfId="664"/>
    <cellStyle name="解释性文本 7" xfId="667"/>
    <cellStyle name="解释性文本 8" xfId="669"/>
    <cellStyle name="解释性文本 9" xfId="35"/>
    <cellStyle name="警告文本 10" xfId="1082"/>
    <cellStyle name="警告文本 11" xfId="1083"/>
    <cellStyle name="警告文本 2" xfId="911"/>
    <cellStyle name="警告文本 2 2" xfId="1084"/>
    <cellStyle name="警告文本 2 3" xfId="174"/>
    <cellStyle name="警告文本 2 4" xfId="1085"/>
    <cellStyle name="警告文本 2 5" xfId="1087"/>
    <cellStyle name="警告文本 3" xfId="1088"/>
    <cellStyle name="警告文本 4" xfId="1089"/>
    <cellStyle name="警告文本 5" xfId="1090"/>
    <cellStyle name="警告文本 6" xfId="1091"/>
    <cellStyle name="警告文本 7" xfId="1092"/>
    <cellStyle name="警告文本 8" xfId="1093"/>
    <cellStyle name="警告文本 9" xfId="1094"/>
    <cellStyle name="链接单元格 10" xfId="1095"/>
    <cellStyle name="链接单元格 11" xfId="1096"/>
    <cellStyle name="链接单元格 2" xfId="1097"/>
    <cellStyle name="链接单元格 2 2" xfId="1098"/>
    <cellStyle name="链接单元格 2 3" xfId="1100"/>
    <cellStyle name="链接单元格 2 4" xfId="1101"/>
    <cellStyle name="链接单元格 2 5" xfId="1102"/>
    <cellStyle name="链接单元格 3" xfId="1103"/>
    <cellStyle name="链接单元格 4" xfId="1104"/>
    <cellStyle name="链接单元格 5" xfId="1106"/>
    <cellStyle name="链接单元格 6" xfId="1107"/>
    <cellStyle name="链接单元格 7" xfId="62"/>
    <cellStyle name="链接单元格 8" xfId="1108"/>
    <cellStyle name="链接单元格 9" xfId="932"/>
    <cellStyle name="千位分隔 2" xfId="492"/>
    <cellStyle name="千位分隔 2 2" xfId="718"/>
    <cellStyle name="千位分隔 2 2 2" xfId="723"/>
    <cellStyle name="千位分隔 2 3" xfId="726"/>
    <cellStyle name="千位分隔 3" xfId="494"/>
    <cellStyle name="千位分隔 3 2" xfId="631"/>
    <cellStyle name="千位分隔 3 3" xfId="633"/>
    <cellStyle name="千位分隔 4" xfId="639"/>
    <cellStyle name="强调文字颜色 1 10" xfId="1109"/>
    <cellStyle name="强调文字颜色 1 11" xfId="1110"/>
    <cellStyle name="强调文字颜色 1 2" xfId="1111"/>
    <cellStyle name="强调文字颜色 1 2 2" xfId="482"/>
    <cellStyle name="强调文字颜色 1 2 3" xfId="28"/>
    <cellStyle name="强调文字颜色 1 2 4" xfId="78"/>
    <cellStyle name="强调文字颜色 1 2 5" xfId="120"/>
    <cellStyle name="强调文字颜色 1 3" xfId="1112"/>
    <cellStyle name="强调文字颜色 1 4" xfId="1113"/>
    <cellStyle name="强调文字颜色 1 5" xfId="1114"/>
    <cellStyle name="强调文字颜色 1 6" xfId="1115"/>
    <cellStyle name="强调文字颜色 1 7" xfId="1116"/>
    <cellStyle name="强调文字颜色 1 8" xfId="1050"/>
    <cellStyle name="强调文字颜色 1 9" xfId="1064"/>
    <cellStyle name="强调文字颜色 2 10" xfId="1117"/>
    <cellStyle name="强调文字颜色 2 11" xfId="1118"/>
    <cellStyle name="强调文字颜色 2 2" xfId="1119"/>
    <cellStyle name="强调文字颜色 2 2 2" xfId="1120"/>
    <cellStyle name="强调文字颜色 2 2 3" xfId="1121"/>
    <cellStyle name="强调文字颜色 2 2 4" xfId="1122"/>
    <cellStyle name="强调文字颜色 2 2 5" xfId="1123"/>
    <cellStyle name="强调文字颜色 2 3" xfId="1125"/>
    <cellStyle name="强调文字颜色 2 4" xfId="1126"/>
    <cellStyle name="强调文字颜色 2 5" xfId="1127"/>
    <cellStyle name="强调文字颜色 2 6" xfId="1128"/>
    <cellStyle name="强调文字颜色 2 7" xfId="1129"/>
    <cellStyle name="强调文字颜色 2 8" xfId="1130"/>
    <cellStyle name="强调文字颜色 2 9" xfId="1131"/>
    <cellStyle name="强调文字颜色 3 10" xfId="1132"/>
    <cellStyle name="强调文字颜色 3 11" xfId="1133"/>
    <cellStyle name="强调文字颜色 3 2" xfId="1134"/>
    <cellStyle name="强调文字颜色 3 2 2" xfId="1135"/>
    <cellStyle name="强调文字颜色 3 2 3" xfId="1137"/>
    <cellStyle name="强调文字颜色 3 2 4" xfId="1139"/>
    <cellStyle name="强调文字颜色 3 2 5" xfId="1141"/>
    <cellStyle name="强调文字颜色 3 3" xfId="687"/>
    <cellStyle name="强调文字颜色 3 4" xfId="690"/>
    <cellStyle name="强调文字颜色 3 5" xfId="695"/>
    <cellStyle name="强调文字颜色 3 6" xfId="701"/>
    <cellStyle name="强调文字颜色 3 7" xfId="710"/>
    <cellStyle name="强调文字颜色 3 8" xfId="712"/>
    <cellStyle name="强调文字颜色 3 9" xfId="715"/>
    <cellStyle name="强调文字颜色 4 10" xfId="251"/>
    <cellStyle name="强调文字颜色 4 11" xfId="255"/>
    <cellStyle name="强调文字颜色 4 2" xfId="1142"/>
    <cellStyle name="强调文字颜色 4 2 2" xfId="1143"/>
    <cellStyle name="强调文字颜色 4 2 3" xfId="1144"/>
    <cellStyle name="强调文字颜色 4 2 4" xfId="1145"/>
    <cellStyle name="强调文字颜色 4 2 5" xfId="1146"/>
    <cellStyle name="强调文字颜色 4 3" xfId="1147"/>
    <cellStyle name="强调文字颜色 4 4" xfId="1148"/>
    <cellStyle name="强调文字颜色 4 5" xfId="1149"/>
    <cellStyle name="强调文字颜色 4 6" xfId="1150"/>
    <cellStyle name="强调文字颜色 4 7" xfId="1151"/>
    <cellStyle name="强调文字颜色 4 8" xfId="1152"/>
    <cellStyle name="强调文字颜色 4 9" xfId="1154"/>
    <cellStyle name="强调文字颜色 5 10" xfId="873"/>
    <cellStyle name="强调文字颜色 5 11" xfId="1156"/>
    <cellStyle name="强调文字颜色 5 2" xfId="1157"/>
    <cellStyle name="强调文字颜色 5 2 2" xfId="1158"/>
    <cellStyle name="强调文字颜色 5 2 3" xfId="1159"/>
    <cellStyle name="强调文字颜色 5 2 4" xfId="522"/>
    <cellStyle name="强调文字颜色 5 2 5" xfId="276"/>
    <cellStyle name="强调文字颜色 5 3" xfId="1160"/>
    <cellStyle name="强调文字颜色 5 4" xfId="1161"/>
    <cellStyle name="强调文字颜色 5 5" xfId="1162"/>
    <cellStyle name="强调文字颜色 5 6" xfId="1163"/>
    <cellStyle name="强调文字颜色 5 7" xfId="1164"/>
    <cellStyle name="强调文字颜色 5 8" xfId="1165"/>
    <cellStyle name="强调文字颜色 5 9" xfId="1166"/>
    <cellStyle name="强调文字颜色 6 10" xfId="1167"/>
    <cellStyle name="强调文字颜色 6 11" xfId="1168"/>
    <cellStyle name="强调文字颜色 6 2" xfId="1169"/>
    <cellStyle name="强调文字颜色 6 2 2" xfId="1170"/>
    <cellStyle name="强调文字颜色 6 2 3" xfId="1171"/>
    <cellStyle name="强调文字颜色 6 2 4" xfId="734"/>
    <cellStyle name="强调文字颜色 6 2 5" xfId="1172"/>
    <cellStyle name="强调文字颜色 6 3" xfId="1173"/>
    <cellStyle name="强调文字颜色 6 4" xfId="1174"/>
    <cellStyle name="强调文字颜色 6 5" xfId="1175"/>
    <cellStyle name="强调文字颜色 6 6" xfId="1176"/>
    <cellStyle name="强调文字颜色 6 7" xfId="1177"/>
    <cellStyle name="强调文字颜色 6 8" xfId="1178"/>
    <cellStyle name="强调文字颜色 6 9" xfId="1179"/>
    <cellStyle name="适中 10" xfId="1180"/>
    <cellStyle name="适中 11" xfId="1181"/>
    <cellStyle name="适中 2" xfId="1182"/>
    <cellStyle name="适中 2 2" xfId="1183"/>
    <cellStyle name="适中 2 3" xfId="1136"/>
    <cellStyle name="适中 2 4" xfId="1138"/>
    <cellStyle name="适中 2 5" xfId="1140"/>
    <cellStyle name="适中 3" xfId="1184"/>
    <cellStyle name="适中 4" xfId="829"/>
    <cellStyle name="适中 5" xfId="832"/>
    <cellStyle name="适中 6" xfId="835"/>
    <cellStyle name="适中 7" xfId="148"/>
    <cellStyle name="适中 8" xfId="60"/>
    <cellStyle name="适中 9" xfId="157"/>
    <cellStyle name="输出 10" xfId="1185"/>
    <cellStyle name="输出 10 2" xfId="1186"/>
    <cellStyle name="输出 10 2 2" xfId="1187"/>
    <cellStyle name="输出 10 3" xfId="1188"/>
    <cellStyle name="输出 11" xfId="1189"/>
    <cellStyle name="输出 11 2" xfId="568"/>
    <cellStyle name="输出 11 2 2" xfId="1190"/>
    <cellStyle name="输出 11 3" xfId="571"/>
    <cellStyle name="输出 2" xfId="1191"/>
    <cellStyle name="输出 2 2" xfId="1192"/>
    <cellStyle name="输出 2 2 2" xfId="1193"/>
    <cellStyle name="输出 2 2 2 2" xfId="1194"/>
    <cellStyle name="输出 2 2 3" xfId="1195"/>
    <cellStyle name="输出 2 3" xfId="1196"/>
    <cellStyle name="输出 2 3 2" xfId="1197"/>
    <cellStyle name="输出 2 3 2 2" xfId="1198"/>
    <cellStyle name="输出 2 3 3" xfId="1199"/>
    <cellStyle name="输出 2 4" xfId="1200"/>
    <cellStyle name="输出 2 4 2" xfId="1201"/>
    <cellStyle name="输出 2 4 2 2" xfId="1105"/>
    <cellStyle name="输出 2 4 3" xfId="1202"/>
    <cellStyle name="输出 2 5" xfId="1203"/>
    <cellStyle name="输出 2 5 2" xfId="1204"/>
    <cellStyle name="输出 2 6" xfId="1205"/>
    <cellStyle name="输出 2 6 2" xfId="1206"/>
    <cellStyle name="输出 2 7" xfId="1207"/>
    <cellStyle name="输出 3" xfId="1208"/>
    <cellStyle name="输出 3 2" xfId="1209"/>
    <cellStyle name="输出 3 2 2" xfId="1077"/>
    <cellStyle name="输出 3 3" xfId="57"/>
    <cellStyle name="输出 4" xfId="1210"/>
    <cellStyle name="输出 4 2" xfId="801"/>
    <cellStyle name="输出 4 2 2" xfId="189"/>
    <cellStyle name="输出 4 3" xfId="860"/>
    <cellStyle name="输出 5" xfId="1211"/>
    <cellStyle name="输出 5 2" xfId="1212"/>
    <cellStyle name="输出 5 2 2" xfId="236"/>
    <cellStyle name="输出 5 3" xfId="1213"/>
    <cellStyle name="输出 6" xfId="1214"/>
    <cellStyle name="输出 6 2" xfId="277"/>
    <cellStyle name="输出 6 2 2" xfId="1215"/>
    <cellStyle name="输出 6 3" xfId="1217"/>
    <cellStyle name="输出 7" xfId="1218"/>
    <cellStyle name="输出 7 2" xfId="1219"/>
    <cellStyle name="输出 7 2 2" xfId="1220"/>
    <cellStyle name="输出 7 3" xfId="1221"/>
    <cellStyle name="输出 8" xfId="536"/>
    <cellStyle name="输出 8 2" xfId="1222"/>
    <cellStyle name="输出 8 2 2" xfId="451"/>
    <cellStyle name="输出 8 3" xfId="1223"/>
    <cellStyle name="输出 9" xfId="539"/>
    <cellStyle name="输出 9 2" xfId="1224"/>
    <cellStyle name="输出 9 2 2" xfId="456"/>
    <cellStyle name="输出 9 3" xfId="1225"/>
    <cellStyle name="输入 10" xfId="1153"/>
    <cellStyle name="输入 10 2" xfId="1226"/>
    <cellStyle name="输入 10 2 2" xfId="121"/>
    <cellStyle name="输入 10 3" xfId="1227"/>
    <cellStyle name="输入 11" xfId="1155"/>
    <cellStyle name="输入 11 2" xfId="79"/>
    <cellStyle name="输入 11 2 2" xfId="1124"/>
    <cellStyle name="输入 11 3" xfId="122"/>
    <cellStyle name="输入 2" xfId="784"/>
    <cellStyle name="输入 2 2" xfId="461"/>
    <cellStyle name="输入 2 2 2" xfId="1228"/>
    <cellStyle name="输入 2 2 2 2" xfId="65"/>
    <cellStyle name="输入 2 2 3" xfId="1216"/>
    <cellStyle name="输入 2 3" xfId="902"/>
    <cellStyle name="输入 2 3 2" xfId="395"/>
    <cellStyle name="输入 2 3 2 2" xfId="1229"/>
    <cellStyle name="输入 2 3 3" xfId="1230"/>
    <cellStyle name="输入 2 4" xfId="904"/>
    <cellStyle name="输入 2 4 2" xfId="427"/>
    <cellStyle name="输入 2 4 2 2" xfId="1231"/>
    <cellStyle name="输入 2 4 3" xfId="1232"/>
    <cellStyle name="输入 2 5" xfId="906"/>
    <cellStyle name="输入 2 5 2" xfId="384"/>
    <cellStyle name="输入 2 6" xfId="1233"/>
    <cellStyle name="输入 2 6 2" xfId="1234"/>
    <cellStyle name="输入 2 7" xfId="1235"/>
    <cellStyle name="输入 3" xfId="786"/>
    <cellStyle name="输入 3 2" xfId="478"/>
    <cellStyle name="输入 3 2 2" xfId="1236"/>
    <cellStyle name="输入 3 3" xfId="1237"/>
    <cellStyle name="输入 4" xfId="1238"/>
    <cellStyle name="输入 4 2" xfId="197"/>
    <cellStyle name="输入 4 2 2" xfId="449"/>
    <cellStyle name="输入 4 3" xfId="1239"/>
    <cellStyle name="输入 5" xfId="1240"/>
    <cellStyle name="输入 5 2" xfId="511"/>
    <cellStyle name="输入 5 2 2" xfId="125"/>
    <cellStyle name="输入 5 3" xfId="1241"/>
    <cellStyle name="输入 6" xfId="1242"/>
    <cellStyle name="输入 6 2" xfId="82"/>
    <cellStyle name="输入 6 2 2" xfId="469"/>
    <cellStyle name="输入 6 3" xfId="126"/>
    <cellStyle name="输入 7" xfId="1243"/>
    <cellStyle name="输入 7 2" xfId="963"/>
    <cellStyle name="输入 7 2 2" xfId="434"/>
    <cellStyle name="输入 7 3" xfId="1244"/>
    <cellStyle name="输入 8" xfId="1246"/>
    <cellStyle name="输入 8 2" xfId="1247"/>
    <cellStyle name="输入 8 2 2" xfId="490"/>
    <cellStyle name="输入 8 3" xfId="1248"/>
    <cellStyle name="输入 9" xfId="1249"/>
    <cellStyle name="输入 9 2" xfId="47"/>
    <cellStyle name="输入 9 2 2" xfId="274"/>
    <cellStyle name="输入 9 3" xfId="1250"/>
    <cellStyle name="样式 1" xfId="138"/>
    <cellStyle name="样式 1 10" xfId="864"/>
    <cellStyle name="样式 1 10 2" xfId="867"/>
    <cellStyle name="样式 1 10 2 2 2" xfId="1276"/>
    <cellStyle name="样式 1 2" xfId="1086"/>
    <cellStyle name="注释 10" xfId="800"/>
    <cellStyle name="注释 10 2" xfId="190"/>
    <cellStyle name="注释 10 2 2" xfId="828"/>
    <cellStyle name="注释 10 3" xfId="195"/>
    <cellStyle name="注释 11" xfId="859"/>
    <cellStyle name="注释 11 2" xfId="509"/>
    <cellStyle name="注释 11 2 2" xfId="899"/>
    <cellStyle name="注释 11 3" xfId="513"/>
    <cellStyle name="注释 2" xfId="947"/>
    <cellStyle name="注释 2 2" xfId="401"/>
    <cellStyle name="注释 2 2 2" xfId="1251"/>
    <cellStyle name="注释 2 2 2 2" xfId="1252"/>
    <cellStyle name="注释 2 2 2 2 2" xfId="790"/>
    <cellStyle name="注释 2 2 2 3" xfId="1045"/>
    <cellStyle name="注释 2 2 3" xfId="1253"/>
    <cellStyle name="注释 2 2 3 2" xfId="1254"/>
    <cellStyle name="注释 2 2 4" xfId="750"/>
    <cellStyle name="注释 2 3" xfId="51"/>
    <cellStyle name="注释 2 3 2" xfId="1255"/>
    <cellStyle name="注释 2 3 2 2" xfId="1256"/>
    <cellStyle name="注释 2 3 3" xfId="1257"/>
    <cellStyle name="注释 2 4" xfId="405"/>
    <cellStyle name="注释 2 4 2" xfId="1258"/>
    <cellStyle name="注释 2 4 2 2" xfId="689"/>
    <cellStyle name="注释 2 4 3" xfId="1259"/>
    <cellStyle name="注释 2 5" xfId="408"/>
    <cellStyle name="注释 2 5 2" xfId="346"/>
    <cellStyle name="注释 2 6" xfId="1260"/>
    <cellStyle name="注释 3" xfId="962"/>
    <cellStyle name="注释 3 2" xfId="435"/>
    <cellStyle name="注释 3 2 2" xfId="1261"/>
    <cellStyle name="注释 3 3" xfId="438"/>
    <cellStyle name="注释 4" xfId="1245"/>
    <cellStyle name="注释 4 2" xfId="674"/>
    <cellStyle name="注释 4 2 2" xfId="558"/>
    <cellStyle name="注释 4 3" xfId="679"/>
    <cellStyle name="注释 5" xfId="1262"/>
    <cellStyle name="注释 5 2" xfId="1263"/>
    <cellStyle name="注释 5 2 2" xfId="167"/>
    <cellStyle name="注释 5 3" xfId="1264"/>
    <cellStyle name="注释 6" xfId="1265"/>
    <cellStyle name="注释 6 2" xfId="1266"/>
    <cellStyle name="注释 6 2 2" xfId="1267"/>
    <cellStyle name="注释 6 3" xfId="1099"/>
    <cellStyle name="注释 7" xfId="1268"/>
    <cellStyle name="注释 7 2" xfId="586"/>
    <cellStyle name="注释 7 2 2" xfId="1269"/>
    <cellStyle name="注释 7 3" xfId="5"/>
    <cellStyle name="注释 8" xfId="1270"/>
    <cellStyle name="注释 8 2" xfId="1271"/>
    <cellStyle name="注释 8 2 2" xfId="1272"/>
    <cellStyle name="注释 8 3" xfId="1273"/>
    <cellStyle name="注释 9" xfId="1274"/>
    <cellStyle name="注释 9 2" xfId="838"/>
    <cellStyle name="注释 9 2 2" xfId="627"/>
    <cellStyle name="注释 9 3" xfId="1275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png"/><Relationship Id="rId18" Type="http://schemas.openxmlformats.org/officeDocument/2006/relationships/image" Target="../media/image42.png"/><Relationship Id="rId3" Type="http://schemas.openxmlformats.org/officeDocument/2006/relationships/image" Target="../media/image27.png"/><Relationship Id="rId21" Type="http://schemas.openxmlformats.org/officeDocument/2006/relationships/image" Target="../media/image45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" Type="http://schemas.openxmlformats.org/officeDocument/2006/relationships/image" Target="../media/image26.pn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Relationship Id="rId22" Type="http://schemas.openxmlformats.org/officeDocument/2006/relationships/image" Target="../media/image4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image" Target="../media/image13.png"/><Relationship Id="rId7" Type="http://schemas.openxmlformats.org/officeDocument/2006/relationships/image" Target="../media/image19.emf"/><Relationship Id="rId2" Type="http://schemas.openxmlformats.org/officeDocument/2006/relationships/image" Target="../media/image47.png"/><Relationship Id="rId1" Type="http://schemas.openxmlformats.org/officeDocument/2006/relationships/image" Target="../media/image2.png"/><Relationship Id="rId6" Type="http://schemas.openxmlformats.org/officeDocument/2006/relationships/image" Target="../media/image18.emf"/><Relationship Id="rId11" Type="http://schemas.openxmlformats.org/officeDocument/2006/relationships/image" Target="../media/image24.png"/><Relationship Id="rId5" Type="http://schemas.openxmlformats.org/officeDocument/2006/relationships/image" Target="../media/image17.png"/><Relationship Id="rId10" Type="http://schemas.openxmlformats.org/officeDocument/2006/relationships/image" Target="../media/image48.png"/><Relationship Id="rId4" Type="http://schemas.openxmlformats.org/officeDocument/2006/relationships/image" Target="../media/image14.png"/><Relationship Id="rId9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88899</xdr:colOff>
      <xdr:row>3</xdr:row>
      <xdr:rowOff>63500</xdr:rowOff>
    </xdr:from>
    <xdr:to>
      <xdr:col>3</xdr:col>
      <xdr:colOff>535386</xdr:colOff>
      <xdr:row>3</xdr:row>
      <xdr:rowOff>457200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1C238A8-7518-4C9F-9C53-CB462EAB2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2049" y="1003300"/>
          <a:ext cx="446487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103909</xdr:colOff>
      <xdr:row>11</xdr:row>
      <xdr:rowOff>155864</xdr:rowOff>
    </xdr:from>
    <xdr:to>
      <xdr:col>9</xdr:col>
      <xdr:colOff>623454</xdr:colOff>
      <xdr:row>11</xdr:row>
      <xdr:rowOff>390912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23965" y="16885285"/>
          <a:ext cx="519430" cy="234950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12</xdr:row>
      <xdr:rowOff>96378</xdr:rowOff>
    </xdr:from>
    <xdr:to>
      <xdr:col>9</xdr:col>
      <xdr:colOff>736695</xdr:colOff>
      <xdr:row>12</xdr:row>
      <xdr:rowOff>314739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44285" y="17332960"/>
          <a:ext cx="609600" cy="218440"/>
        </a:xfrm>
        <a:prstGeom prst="rect">
          <a:avLst/>
        </a:prstGeom>
      </xdr:spPr>
    </xdr:pic>
    <xdr:clientData/>
  </xdr:twoCellAnchor>
  <xdr:twoCellAnchor>
    <xdr:from>
      <xdr:col>9</xdr:col>
      <xdr:colOff>166686</xdr:colOff>
      <xdr:row>13</xdr:row>
      <xdr:rowOff>95250</xdr:rowOff>
    </xdr:from>
    <xdr:to>
      <xdr:col>9</xdr:col>
      <xdr:colOff>703871</xdr:colOff>
      <xdr:row>13</xdr:row>
      <xdr:rowOff>428623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86830" y="17839690"/>
          <a:ext cx="537210" cy="332740"/>
        </a:xfrm>
        <a:prstGeom prst="rect">
          <a:avLst/>
        </a:prstGeom>
      </xdr:spPr>
    </xdr:pic>
    <xdr:clientData/>
  </xdr:twoCellAnchor>
  <xdr:twoCellAnchor>
    <xdr:from>
      <xdr:col>9</xdr:col>
      <xdr:colOff>100855</xdr:colOff>
      <xdr:row>14</xdr:row>
      <xdr:rowOff>123264</xdr:rowOff>
    </xdr:from>
    <xdr:to>
      <xdr:col>9</xdr:col>
      <xdr:colOff>694509</xdr:colOff>
      <xdr:row>14</xdr:row>
      <xdr:rowOff>429896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20790" y="18374995"/>
          <a:ext cx="593725" cy="306705"/>
        </a:xfrm>
        <a:prstGeom prst="rect">
          <a:avLst/>
        </a:prstGeom>
      </xdr:spPr>
    </xdr:pic>
    <xdr:clientData/>
  </xdr:twoCellAnchor>
  <xdr:twoCellAnchor>
    <xdr:from>
      <xdr:col>9</xdr:col>
      <xdr:colOff>78442</xdr:colOff>
      <xdr:row>15</xdr:row>
      <xdr:rowOff>97654</xdr:rowOff>
    </xdr:from>
    <xdr:to>
      <xdr:col>9</xdr:col>
      <xdr:colOff>705970</xdr:colOff>
      <xdr:row>15</xdr:row>
      <xdr:rowOff>425345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98565" y="18856325"/>
          <a:ext cx="627380" cy="327660"/>
        </a:xfrm>
        <a:prstGeom prst="rect">
          <a:avLst/>
        </a:prstGeom>
      </xdr:spPr>
    </xdr:pic>
    <xdr:clientData/>
  </xdr:twoCellAnchor>
  <xdr:twoCellAnchor>
    <xdr:from>
      <xdr:col>9</xdr:col>
      <xdr:colOff>22413</xdr:colOff>
      <xdr:row>16</xdr:row>
      <xdr:rowOff>163056</xdr:rowOff>
    </xdr:from>
    <xdr:to>
      <xdr:col>9</xdr:col>
      <xdr:colOff>728382</xdr:colOff>
      <xdr:row>16</xdr:row>
      <xdr:rowOff>310705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42685" y="19429095"/>
          <a:ext cx="706120" cy="147955"/>
        </a:xfrm>
        <a:prstGeom prst="rect">
          <a:avLst/>
        </a:prstGeom>
      </xdr:spPr>
    </xdr:pic>
    <xdr:clientData/>
  </xdr:twoCellAnchor>
  <xdr:twoCellAnchor>
    <xdr:from>
      <xdr:col>9</xdr:col>
      <xdr:colOff>56030</xdr:colOff>
      <xdr:row>17</xdr:row>
      <xdr:rowOff>183411</xdr:rowOff>
    </xdr:from>
    <xdr:to>
      <xdr:col>9</xdr:col>
      <xdr:colOff>649942</xdr:colOff>
      <xdr:row>17</xdr:row>
      <xdr:rowOff>362852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76340" y="19956780"/>
          <a:ext cx="593725" cy="179705"/>
        </a:xfrm>
        <a:prstGeom prst="rect">
          <a:avLst/>
        </a:prstGeom>
      </xdr:spPr>
    </xdr:pic>
    <xdr:clientData/>
  </xdr:twoCellAnchor>
  <xdr:twoCellAnchor>
    <xdr:from>
      <xdr:col>9</xdr:col>
      <xdr:colOff>44824</xdr:colOff>
      <xdr:row>18</xdr:row>
      <xdr:rowOff>171307</xdr:rowOff>
    </xdr:from>
    <xdr:to>
      <xdr:col>9</xdr:col>
      <xdr:colOff>784411</xdr:colOff>
      <xdr:row>18</xdr:row>
      <xdr:rowOff>376901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64910" y="20452080"/>
          <a:ext cx="688975" cy="205740"/>
        </a:xfrm>
        <a:prstGeom prst="rect">
          <a:avLst/>
        </a:prstGeom>
      </xdr:spPr>
    </xdr:pic>
    <xdr:clientData/>
  </xdr:twoCellAnchor>
  <xdr:twoCellAnchor>
    <xdr:from>
      <xdr:col>9</xdr:col>
      <xdr:colOff>33618</xdr:colOff>
      <xdr:row>20</xdr:row>
      <xdr:rowOff>208505</xdr:rowOff>
    </xdr:from>
    <xdr:to>
      <xdr:col>9</xdr:col>
      <xdr:colOff>762000</xdr:colOff>
      <xdr:row>20</xdr:row>
      <xdr:rowOff>367425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253480" y="21504275"/>
          <a:ext cx="700405" cy="158750"/>
        </a:xfrm>
        <a:prstGeom prst="rect">
          <a:avLst/>
        </a:prstGeom>
      </xdr:spPr>
    </xdr:pic>
    <xdr:clientData/>
  </xdr:twoCellAnchor>
  <xdr:twoCellAnchor>
    <xdr:from>
      <xdr:col>9</xdr:col>
      <xdr:colOff>155864</xdr:colOff>
      <xdr:row>21</xdr:row>
      <xdr:rowOff>69273</xdr:rowOff>
    </xdr:from>
    <xdr:to>
      <xdr:col>9</xdr:col>
      <xdr:colOff>588818</xdr:colOff>
      <xdr:row>21</xdr:row>
      <xdr:rowOff>397172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376035" y="21872575"/>
          <a:ext cx="433070" cy="327660"/>
        </a:xfrm>
        <a:prstGeom prst="rect">
          <a:avLst/>
        </a:prstGeom>
      </xdr:spPr>
    </xdr:pic>
    <xdr:clientData/>
  </xdr:twoCellAnchor>
  <xdr:twoCellAnchor>
    <xdr:from>
      <xdr:col>9</xdr:col>
      <xdr:colOff>180713</xdr:colOff>
      <xdr:row>22</xdr:row>
      <xdr:rowOff>34637</xdr:rowOff>
    </xdr:from>
    <xdr:to>
      <xdr:col>9</xdr:col>
      <xdr:colOff>561713</xdr:colOff>
      <xdr:row>22</xdr:row>
      <xdr:rowOff>455480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400800" y="22345015"/>
          <a:ext cx="381000" cy="42100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23</xdr:row>
      <xdr:rowOff>59531</xdr:rowOff>
    </xdr:from>
    <xdr:to>
      <xdr:col>9</xdr:col>
      <xdr:colOff>550195</xdr:colOff>
      <xdr:row>23</xdr:row>
      <xdr:rowOff>443612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410960" y="22877145"/>
          <a:ext cx="359410" cy="384175"/>
        </a:xfrm>
        <a:prstGeom prst="rect">
          <a:avLst/>
        </a:prstGeom>
      </xdr:spPr>
    </xdr:pic>
    <xdr:clientData/>
  </xdr:twoCellAnchor>
  <xdr:twoCellAnchor>
    <xdr:from>
      <xdr:col>9</xdr:col>
      <xdr:colOff>107156</xdr:colOff>
      <xdr:row>25</xdr:row>
      <xdr:rowOff>35719</xdr:rowOff>
    </xdr:from>
    <xdr:to>
      <xdr:col>9</xdr:col>
      <xdr:colOff>698519</xdr:colOff>
      <xdr:row>25</xdr:row>
      <xdr:rowOff>401511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327140" y="23868380"/>
          <a:ext cx="591820" cy="365760"/>
        </a:xfrm>
        <a:prstGeom prst="rect">
          <a:avLst/>
        </a:prstGeom>
      </xdr:spPr>
    </xdr:pic>
    <xdr:clientData/>
  </xdr:twoCellAnchor>
  <xdr:twoCellAnchor>
    <xdr:from>
      <xdr:col>9</xdr:col>
      <xdr:colOff>164306</xdr:colOff>
      <xdr:row>26</xdr:row>
      <xdr:rowOff>33338</xdr:rowOff>
    </xdr:from>
    <xdr:to>
      <xdr:col>10</xdr:col>
      <xdr:colOff>0</xdr:colOff>
      <xdr:row>26</xdr:row>
      <xdr:rowOff>399130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384290" y="24373205"/>
          <a:ext cx="569595" cy="365760"/>
        </a:xfrm>
        <a:prstGeom prst="rect">
          <a:avLst/>
        </a:prstGeom>
      </xdr:spPr>
    </xdr:pic>
    <xdr:clientData/>
  </xdr:twoCellAnchor>
  <xdr:twoCellAnchor>
    <xdr:from>
      <xdr:col>9</xdr:col>
      <xdr:colOff>93849</xdr:colOff>
      <xdr:row>27</xdr:row>
      <xdr:rowOff>116261</xdr:rowOff>
    </xdr:from>
    <xdr:to>
      <xdr:col>10</xdr:col>
      <xdr:colOff>0</xdr:colOff>
      <xdr:row>28</xdr:row>
      <xdr:rowOff>1709</xdr:rowOff>
    </xdr:to>
    <xdr:pic>
      <xdr:nvPicPr>
        <xdr:cNvPr id="48" name="Picture 25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6313805" y="24963755"/>
          <a:ext cx="640080" cy="40894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103654</xdr:colOff>
      <xdr:row>28</xdr:row>
      <xdr:rowOff>45523</xdr:rowOff>
    </xdr:from>
    <xdr:to>
      <xdr:col>9</xdr:col>
      <xdr:colOff>734686</xdr:colOff>
      <xdr:row>28</xdr:row>
      <xdr:rowOff>454846</xdr:rowOff>
    </xdr:to>
    <xdr:pic>
      <xdr:nvPicPr>
        <xdr:cNvPr id="49" name="Picture 26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6323965" y="25416510"/>
          <a:ext cx="629920" cy="4095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178594</xdr:colOff>
      <xdr:row>24</xdr:row>
      <xdr:rowOff>47625</xdr:rowOff>
    </xdr:from>
    <xdr:to>
      <xdr:col>9</xdr:col>
      <xdr:colOff>593158</xdr:colOff>
      <xdr:row>24</xdr:row>
      <xdr:rowOff>492672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398895" y="23373080"/>
          <a:ext cx="414655" cy="444500"/>
        </a:xfrm>
        <a:prstGeom prst="rect">
          <a:avLst/>
        </a:prstGeom>
      </xdr:spPr>
    </xdr:pic>
    <xdr:clientData/>
  </xdr:twoCellAnchor>
  <xdr:twoCellAnchor>
    <xdr:from>
      <xdr:col>9</xdr:col>
      <xdr:colOff>132293</xdr:colOff>
      <xdr:row>29</xdr:row>
      <xdr:rowOff>101864</xdr:rowOff>
    </xdr:from>
    <xdr:to>
      <xdr:col>9</xdr:col>
      <xdr:colOff>635001</xdr:colOff>
      <xdr:row>29</xdr:row>
      <xdr:rowOff>439925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4710" y="11616531"/>
          <a:ext cx="502708" cy="33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154781</xdr:colOff>
      <xdr:row>30</xdr:row>
      <xdr:rowOff>107156</xdr:rowOff>
    </xdr:from>
    <xdr:to>
      <xdr:col>9</xdr:col>
      <xdr:colOff>654843</xdr:colOff>
      <xdr:row>30</xdr:row>
      <xdr:rowOff>416719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4765" y="26525855"/>
          <a:ext cx="50038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59531</xdr:colOff>
      <xdr:row>32</xdr:row>
      <xdr:rowOff>83344</xdr:rowOff>
    </xdr:from>
    <xdr:to>
      <xdr:col>9</xdr:col>
      <xdr:colOff>716637</xdr:colOff>
      <xdr:row>32</xdr:row>
      <xdr:rowOff>488157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9515" y="27550110"/>
          <a:ext cx="65722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130970</xdr:colOff>
      <xdr:row>35</xdr:row>
      <xdr:rowOff>71437</xdr:rowOff>
    </xdr:from>
    <xdr:to>
      <xdr:col>10</xdr:col>
      <xdr:colOff>0</xdr:colOff>
      <xdr:row>35</xdr:row>
      <xdr:rowOff>523875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1270" y="29109670"/>
          <a:ext cx="60261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107156</xdr:colOff>
      <xdr:row>33</xdr:row>
      <xdr:rowOff>83343</xdr:rowOff>
    </xdr:from>
    <xdr:to>
      <xdr:col>9</xdr:col>
      <xdr:colOff>592065</xdr:colOff>
      <xdr:row>33</xdr:row>
      <xdr:rowOff>509569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327140" y="28073985"/>
          <a:ext cx="485140" cy="426085"/>
        </a:xfrm>
        <a:prstGeom prst="rect">
          <a:avLst/>
        </a:prstGeom>
      </xdr:spPr>
    </xdr:pic>
    <xdr:clientData/>
  </xdr:twoCellAnchor>
  <xdr:twoCellAnchor>
    <xdr:from>
      <xdr:col>9</xdr:col>
      <xdr:colOff>107156</xdr:colOff>
      <xdr:row>36</xdr:row>
      <xdr:rowOff>83343</xdr:rowOff>
    </xdr:from>
    <xdr:to>
      <xdr:col>9</xdr:col>
      <xdr:colOff>592065</xdr:colOff>
      <xdr:row>36</xdr:row>
      <xdr:rowOff>509569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327140" y="29758005"/>
          <a:ext cx="485140" cy="426085"/>
        </a:xfrm>
        <a:prstGeom prst="rect">
          <a:avLst/>
        </a:prstGeom>
      </xdr:spPr>
    </xdr:pic>
    <xdr:clientData/>
  </xdr:twoCellAnchor>
  <xdr:twoCellAnchor>
    <xdr:from>
      <xdr:col>9</xdr:col>
      <xdr:colOff>71438</xdr:colOff>
      <xdr:row>31</xdr:row>
      <xdr:rowOff>71438</xdr:rowOff>
    </xdr:from>
    <xdr:to>
      <xdr:col>9</xdr:col>
      <xdr:colOff>728544</xdr:colOff>
      <xdr:row>31</xdr:row>
      <xdr:rowOff>476251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1580" y="27014170"/>
          <a:ext cx="657225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142875</xdr:colOff>
      <xdr:row>34</xdr:row>
      <xdr:rowOff>47625</xdr:rowOff>
    </xdr:from>
    <xdr:to>
      <xdr:col>10</xdr:col>
      <xdr:colOff>0</xdr:colOff>
      <xdr:row>34</xdr:row>
      <xdr:rowOff>500063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xmlns="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335" y="28562300"/>
          <a:ext cx="590550" cy="45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143313</xdr:colOff>
      <xdr:row>9</xdr:row>
      <xdr:rowOff>84666</xdr:rowOff>
    </xdr:from>
    <xdr:to>
      <xdr:col>17</xdr:col>
      <xdr:colOff>645582</xdr:colOff>
      <xdr:row>9</xdr:row>
      <xdr:rowOff>527553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684063" y="1164166"/>
          <a:ext cx="502269" cy="442887"/>
        </a:xfrm>
        <a:prstGeom prst="rect">
          <a:avLst/>
        </a:prstGeom>
      </xdr:spPr>
    </xdr:pic>
    <xdr:clientData/>
  </xdr:twoCellAnchor>
  <xdr:twoCellAnchor>
    <xdr:from>
      <xdr:col>9</xdr:col>
      <xdr:colOff>112060</xdr:colOff>
      <xdr:row>19</xdr:row>
      <xdr:rowOff>71699</xdr:rowOff>
    </xdr:from>
    <xdr:to>
      <xdr:col>9</xdr:col>
      <xdr:colOff>694765</xdr:colOff>
      <xdr:row>19</xdr:row>
      <xdr:rowOff>472019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332220" y="20859750"/>
          <a:ext cx="582930" cy="400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57150</xdr:rowOff>
    </xdr:from>
    <xdr:to>
      <xdr:col>3</xdr:col>
      <xdr:colOff>1244600</xdr:colOff>
      <xdr:row>3</xdr:row>
      <xdr:rowOff>298450</xdr:rowOff>
    </xdr:to>
    <xdr:pic>
      <xdr:nvPicPr>
        <xdr:cNvPr id="2" name="图片 1" descr="6f8dd52b4badde62ebfd823c99968a2">
          <a:extLst>
            <a:ext uri="{FF2B5EF4-FFF2-40B4-BE49-F238E27FC236}">
              <a16:creationId xmlns:a16="http://schemas.microsoft.com/office/drawing/2014/main" xmlns="" id="{B387464B-4FFA-4698-9EC5-4568CAAD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150" y="704850"/>
          <a:ext cx="1149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82550</xdr:colOff>
      <xdr:row>4</xdr:row>
      <xdr:rowOff>38100</xdr:rowOff>
    </xdr:from>
    <xdr:to>
      <xdr:col>3</xdr:col>
      <xdr:colOff>1231900</xdr:colOff>
      <xdr:row>6</xdr:row>
      <xdr:rowOff>241300</xdr:rowOff>
    </xdr:to>
    <xdr:pic>
      <xdr:nvPicPr>
        <xdr:cNvPr id="3" name="图片 3" descr="7cee32c00c4eccd1c3c9040abb39868">
          <a:extLst>
            <a:ext uri="{FF2B5EF4-FFF2-40B4-BE49-F238E27FC236}">
              <a16:creationId xmlns:a16="http://schemas.microsoft.com/office/drawing/2014/main" xmlns="" id="{2E8D6439-659B-46A0-8110-E15126C4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765300"/>
          <a:ext cx="11493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82550</xdr:rowOff>
    </xdr:from>
    <xdr:to>
      <xdr:col>3</xdr:col>
      <xdr:colOff>1244600</xdr:colOff>
      <xdr:row>7</xdr:row>
      <xdr:rowOff>844550</xdr:rowOff>
    </xdr:to>
    <xdr:pic>
      <xdr:nvPicPr>
        <xdr:cNvPr id="4" name="图片 4" descr="9a7a3ffe4439ab98c95f5a6f5117e5e">
          <a:extLst>
            <a:ext uri="{FF2B5EF4-FFF2-40B4-BE49-F238E27FC236}">
              <a16:creationId xmlns:a16="http://schemas.microsoft.com/office/drawing/2014/main" xmlns="" id="{B1670496-06A1-45AD-92BD-B82B41DA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2609850"/>
          <a:ext cx="11874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8</xdr:row>
      <xdr:rowOff>50800</xdr:rowOff>
    </xdr:from>
    <xdr:to>
      <xdr:col>3</xdr:col>
      <xdr:colOff>1244600</xdr:colOff>
      <xdr:row>8</xdr:row>
      <xdr:rowOff>806450</xdr:rowOff>
    </xdr:to>
    <xdr:pic>
      <xdr:nvPicPr>
        <xdr:cNvPr id="5" name="图片 5" descr="99c0598d18b52f23c624acf2436a45a">
          <a:extLst>
            <a:ext uri="{FF2B5EF4-FFF2-40B4-BE49-F238E27FC236}">
              <a16:creationId xmlns:a16="http://schemas.microsoft.com/office/drawing/2014/main" xmlns="" id="{7CDE7A76-B89A-4AA5-BD9B-B9C1895F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3454400"/>
          <a:ext cx="11874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9</xdr:row>
      <xdr:rowOff>63500</xdr:rowOff>
    </xdr:from>
    <xdr:to>
      <xdr:col>3</xdr:col>
      <xdr:colOff>1257300</xdr:colOff>
      <xdr:row>16</xdr:row>
      <xdr:rowOff>139700</xdr:rowOff>
    </xdr:to>
    <xdr:pic>
      <xdr:nvPicPr>
        <xdr:cNvPr id="6" name="图片 6" descr="f0cd113c586fba0d1159a582ca16c5d">
          <a:extLst>
            <a:ext uri="{FF2B5EF4-FFF2-40B4-BE49-F238E27FC236}">
              <a16:creationId xmlns:a16="http://schemas.microsoft.com/office/drawing/2014/main" xmlns="" id="{1ED6F9FC-BCB7-40BF-AA0C-546BE40F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4318000"/>
          <a:ext cx="12001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17</xdr:row>
      <xdr:rowOff>69850</xdr:rowOff>
    </xdr:from>
    <xdr:to>
      <xdr:col>3</xdr:col>
      <xdr:colOff>1244600</xdr:colOff>
      <xdr:row>17</xdr:row>
      <xdr:rowOff>546100</xdr:rowOff>
    </xdr:to>
    <xdr:pic>
      <xdr:nvPicPr>
        <xdr:cNvPr id="7" name="图片 7" descr="e3aa10f4203a335e4d987de4531330a">
          <a:extLst>
            <a:ext uri="{FF2B5EF4-FFF2-40B4-BE49-F238E27FC236}">
              <a16:creationId xmlns:a16="http://schemas.microsoft.com/office/drawing/2014/main" xmlns="" id="{999A1713-B844-4B19-BD00-51690220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0" y="6178550"/>
          <a:ext cx="1206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17</xdr:row>
      <xdr:rowOff>565150</xdr:rowOff>
    </xdr:from>
    <xdr:to>
      <xdr:col>3</xdr:col>
      <xdr:colOff>1250950</xdr:colOff>
      <xdr:row>18</xdr:row>
      <xdr:rowOff>12700</xdr:rowOff>
    </xdr:to>
    <xdr:pic>
      <xdr:nvPicPr>
        <xdr:cNvPr id="8" name="图片 8" descr="b43cf102ef03906b16fac182c634dd4">
          <a:extLst>
            <a:ext uri="{FF2B5EF4-FFF2-40B4-BE49-F238E27FC236}">
              <a16:creationId xmlns:a16="http://schemas.microsoft.com/office/drawing/2014/main" xmlns="" id="{78BFDF0D-575B-4D1A-BFE9-F0338145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6673850"/>
          <a:ext cx="1193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18</xdr:row>
      <xdr:rowOff>69850</xdr:rowOff>
    </xdr:from>
    <xdr:to>
      <xdr:col>3</xdr:col>
      <xdr:colOff>1238250</xdr:colOff>
      <xdr:row>18</xdr:row>
      <xdr:rowOff>641350</xdr:rowOff>
    </xdr:to>
    <xdr:pic>
      <xdr:nvPicPr>
        <xdr:cNvPr id="9" name="图片 9" descr="bcc0fc2643a388cfa5192d2963ac972">
          <a:extLst>
            <a:ext uri="{FF2B5EF4-FFF2-40B4-BE49-F238E27FC236}">
              <a16:creationId xmlns:a16="http://schemas.microsoft.com/office/drawing/2014/main" xmlns="" id="{BFBECC5A-EE46-4F0B-93F5-9ADE5450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832100" y="7245350"/>
          <a:ext cx="1162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63500</xdr:colOff>
      <xdr:row>19</xdr:row>
      <xdr:rowOff>50800</xdr:rowOff>
    </xdr:from>
    <xdr:to>
      <xdr:col>3</xdr:col>
      <xdr:colOff>1225550</xdr:colOff>
      <xdr:row>20</xdr:row>
      <xdr:rowOff>457200</xdr:rowOff>
    </xdr:to>
    <xdr:pic>
      <xdr:nvPicPr>
        <xdr:cNvPr id="10" name="图片 10" descr="adaf7ee9b48ce42af7b75fdd78cb406">
          <a:extLst>
            <a:ext uri="{FF2B5EF4-FFF2-40B4-BE49-F238E27FC236}">
              <a16:creationId xmlns:a16="http://schemas.microsoft.com/office/drawing/2014/main" xmlns="" id="{1E0AF3F0-D4DA-4F4B-936E-B608D84E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912100"/>
          <a:ext cx="11620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21</xdr:row>
      <xdr:rowOff>63500</xdr:rowOff>
    </xdr:from>
    <xdr:to>
      <xdr:col>3</xdr:col>
      <xdr:colOff>1238250</xdr:colOff>
      <xdr:row>24</xdr:row>
      <xdr:rowOff>184150</xdr:rowOff>
    </xdr:to>
    <xdr:pic>
      <xdr:nvPicPr>
        <xdr:cNvPr id="11" name="图片 11">
          <a:extLst>
            <a:ext uri="{FF2B5EF4-FFF2-40B4-BE49-F238E27FC236}">
              <a16:creationId xmlns:a16="http://schemas.microsoft.com/office/drawing/2014/main" xmlns="" id="{55445484-6C4A-4097-97FA-F29E0D11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100" y="8877300"/>
          <a:ext cx="11620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25</xdr:row>
      <xdr:rowOff>44450</xdr:rowOff>
    </xdr:from>
    <xdr:to>
      <xdr:col>3</xdr:col>
      <xdr:colOff>1244600</xdr:colOff>
      <xdr:row>28</xdr:row>
      <xdr:rowOff>215900</xdr:rowOff>
    </xdr:to>
    <xdr:pic>
      <xdr:nvPicPr>
        <xdr:cNvPr id="12" name="图片 13" descr="c76c1d3e26fe0fe34a88cb04a823e40">
          <a:extLst>
            <a:ext uri="{FF2B5EF4-FFF2-40B4-BE49-F238E27FC236}">
              <a16:creationId xmlns:a16="http://schemas.microsoft.com/office/drawing/2014/main" xmlns="" id="{E6BE8929-E18C-4458-90E2-7863D748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100" y="9836150"/>
          <a:ext cx="11684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29</xdr:row>
      <xdr:rowOff>57150</xdr:rowOff>
    </xdr:from>
    <xdr:to>
      <xdr:col>3</xdr:col>
      <xdr:colOff>1238250</xdr:colOff>
      <xdr:row>29</xdr:row>
      <xdr:rowOff>673100</xdr:rowOff>
    </xdr:to>
    <xdr:pic>
      <xdr:nvPicPr>
        <xdr:cNvPr id="13" name="图片 14" descr="8c10d4b087c2537fd84eddd69b60289">
          <a:extLst>
            <a:ext uri="{FF2B5EF4-FFF2-40B4-BE49-F238E27FC236}">
              <a16:creationId xmlns:a16="http://schemas.microsoft.com/office/drawing/2014/main" xmlns="" id="{1E0252AC-1A94-4D7A-B4AB-E4D18D8C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10852150"/>
          <a:ext cx="11811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30</xdr:row>
      <xdr:rowOff>44450</xdr:rowOff>
    </xdr:from>
    <xdr:to>
      <xdr:col>3</xdr:col>
      <xdr:colOff>1257300</xdr:colOff>
      <xdr:row>31</xdr:row>
      <xdr:rowOff>381000</xdr:rowOff>
    </xdr:to>
    <xdr:pic>
      <xdr:nvPicPr>
        <xdr:cNvPr id="14" name="图片 15" descr="082bdb4a32d5e900bfbf1db5b7ec1c8">
          <a:extLst>
            <a:ext uri="{FF2B5EF4-FFF2-40B4-BE49-F238E27FC236}">
              <a16:creationId xmlns:a16="http://schemas.microsoft.com/office/drawing/2014/main" xmlns="" id="{E555986D-E58D-41F5-8FAD-C8948779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1563350"/>
          <a:ext cx="12128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63500</xdr:colOff>
      <xdr:row>32</xdr:row>
      <xdr:rowOff>107950</xdr:rowOff>
    </xdr:from>
    <xdr:to>
      <xdr:col>3</xdr:col>
      <xdr:colOff>1250950</xdr:colOff>
      <xdr:row>32</xdr:row>
      <xdr:rowOff>717550</xdr:rowOff>
    </xdr:to>
    <xdr:pic>
      <xdr:nvPicPr>
        <xdr:cNvPr id="15" name="图片 16" descr="e4e679f884ccc614ba0cd3f33b9677b">
          <a:extLst>
            <a:ext uri="{FF2B5EF4-FFF2-40B4-BE49-F238E27FC236}">
              <a16:creationId xmlns:a16="http://schemas.microsoft.com/office/drawing/2014/main" xmlns="" id="{D158B5AA-9706-4A65-9DE2-3B2B792EE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2477750"/>
          <a:ext cx="1187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63500</xdr:colOff>
      <xdr:row>33</xdr:row>
      <xdr:rowOff>44450</xdr:rowOff>
    </xdr:from>
    <xdr:to>
      <xdr:col>3</xdr:col>
      <xdr:colOff>1250950</xdr:colOff>
      <xdr:row>33</xdr:row>
      <xdr:rowOff>603250</xdr:rowOff>
    </xdr:to>
    <xdr:pic>
      <xdr:nvPicPr>
        <xdr:cNvPr id="16" name="图片 17" descr="e4e679f884ccc614ba0cd3f33b9677b">
          <a:extLst>
            <a:ext uri="{FF2B5EF4-FFF2-40B4-BE49-F238E27FC236}">
              <a16:creationId xmlns:a16="http://schemas.microsoft.com/office/drawing/2014/main" xmlns="" id="{4D50DA34-1F89-4764-861F-C9346BCF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19400" y="13176250"/>
          <a:ext cx="11874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34</xdr:row>
      <xdr:rowOff>38100</xdr:rowOff>
    </xdr:from>
    <xdr:to>
      <xdr:col>3</xdr:col>
      <xdr:colOff>1250950</xdr:colOff>
      <xdr:row>34</xdr:row>
      <xdr:rowOff>723900</xdr:rowOff>
    </xdr:to>
    <xdr:pic>
      <xdr:nvPicPr>
        <xdr:cNvPr id="17" name="图片 18" descr="a64ebd75c9ec5c5e6348495599898cb">
          <a:extLst>
            <a:ext uri="{FF2B5EF4-FFF2-40B4-BE49-F238E27FC236}">
              <a16:creationId xmlns:a16="http://schemas.microsoft.com/office/drawing/2014/main" xmlns="" id="{684DAF70-C0C1-4DE3-BC26-3B2BEB38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13792200"/>
          <a:ext cx="1181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63500</xdr:colOff>
      <xdr:row>35</xdr:row>
      <xdr:rowOff>101600</xdr:rowOff>
    </xdr:from>
    <xdr:to>
      <xdr:col>3</xdr:col>
      <xdr:colOff>1244600</xdr:colOff>
      <xdr:row>35</xdr:row>
      <xdr:rowOff>781050</xdr:rowOff>
    </xdr:to>
    <xdr:pic>
      <xdr:nvPicPr>
        <xdr:cNvPr id="18" name="图片 19" descr="a4cb5467d10efadb415168a9d0b19b4">
          <a:extLst>
            <a:ext uri="{FF2B5EF4-FFF2-40B4-BE49-F238E27FC236}">
              <a16:creationId xmlns:a16="http://schemas.microsoft.com/office/drawing/2014/main" xmlns="" id="{1376FBC8-C7B5-49A9-9445-64E3F4BC2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617700"/>
          <a:ext cx="11811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36</xdr:row>
      <xdr:rowOff>95250</xdr:rowOff>
    </xdr:from>
    <xdr:to>
      <xdr:col>3</xdr:col>
      <xdr:colOff>1244600</xdr:colOff>
      <xdr:row>36</xdr:row>
      <xdr:rowOff>704850</xdr:rowOff>
    </xdr:to>
    <xdr:pic>
      <xdr:nvPicPr>
        <xdr:cNvPr id="19" name="图片 20" descr="432fd79b76e42fdcd1b85507a91f069">
          <a:extLst>
            <a:ext uri="{FF2B5EF4-FFF2-40B4-BE49-F238E27FC236}">
              <a16:creationId xmlns:a16="http://schemas.microsoft.com/office/drawing/2014/main" xmlns="" id="{C13DB771-E857-490B-8DC6-3173565A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15500350"/>
          <a:ext cx="1193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37</xdr:row>
      <xdr:rowOff>38100</xdr:rowOff>
    </xdr:from>
    <xdr:to>
      <xdr:col>3</xdr:col>
      <xdr:colOff>1263650</xdr:colOff>
      <xdr:row>37</xdr:row>
      <xdr:rowOff>654050</xdr:rowOff>
    </xdr:to>
    <xdr:pic>
      <xdr:nvPicPr>
        <xdr:cNvPr id="20" name="图片 21" descr="a584324334316e81cbdde78d502f203">
          <a:extLst>
            <a:ext uri="{FF2B5EF4-FFF2-40B4-BE49-F238E27FC236}">
              <a16:creationId xmlns:a16="http://schemas.microsoft.com/office/drawing/2014/main" xmlns="" id="{17FE54EC-D1D3-45C6-82F2-48FDB17D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16217900"/>
          <a:ext cx="1193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38</xdr:row>
      <xdr:rowOff>38100</xdr:rowOff>
    </xdr:from>
    <xdr:to>
      <xdr:col>3</xdr:col>
      <xdr:colOff>1250950</xdr:colOff>
      <xdr:row>38</xdr:row>
      <xdr:rowOff>628650</xdr:rowOff>
    </xdr:to>
    <xdr:pic>
      <xdr:nvPicPr>
        <xdr:cNvPr id="21" name="图片 22" descr="c445d11c5957070f9c03451aef662ee">
          <a:extLst>
            <a:ext uri="{FF2B5EF4-FFF2-40B4-BE49-F238E27FC236}">
              <a16:creationId xmlns:a16="http://schemas.microsoft.com/office/drawing/2014/main" xmlns="" id="{8A8F3712-9B3A-4243-83AA-FFF540C5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6916400"/>
          <a:ext cx="1206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39</xdr:row>
      <xdr:rowOff>31750</xdr:rowOff>
    </xdr:from>
    <xdr:to>
      <xdr:col>3</xdr:col>
      <xdr:colOff>1263650</xdr:colOff>
      <xdr:row>39</xdr:row>
      <xdr:rowOff>450850</xdr:rowOff>
    </xdr:to>
    <xdr:pic>
      <xdr:nvPicPr>
        <xdr:cNvPr id="22" name="图片 23" descr="fc61c034e0c7710d51c81027f394e43">
          <a:extLst>
            <a:ext uri="{FF2B5EF4-FFF2-40B4-BE49-F238E27FC236}">
              <a16:creationId xmlns:a16="http://schemas.microsoft.com/office/drawing/2014/main" xmlns="" id="{59AB0B89-5F2A-4AA4-BE76-8EB04B8E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17570450"/>
          <a:ext cx="1206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39</xdr:row>
      <xdr:rowOff>482600</xdr:rowOff>
    </xdr:from>
    <xdr:to>
      <xdr:col>3</xdr:col>
      <xdr:colOff>1250950</xdr:colOff>
      <xdr:row>40</xdr:row>
      <xdr:rowOff>438150</xdr:rowOff>
    </xdr:to>
    <xdr:pic>
      <xdr:nvPicPr>
        <xdr:cNvPr id="23" name="图片 24" descr="72e49a105f6e726d745a77d3fea80a1">
          <a:extLst>
            <a:ext uri="{FF2B5EF4-FFF2-40B4-BE49-F238E27FC236}">
              <a16:creationId xmlns:a16="http://schemas.microsoft.com/office/drawing/2014/main" xmlns="" id="{822308FC-A744-4F87-BDEA-4CA5675A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18021300"/>
          <a:ext cx="1193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103909</xdr:colOff>
      <xdr:row>6</xdr:row>
      <xdr:rowOff>155864</xdr:rowOff>
    </xdr:from>
    <xdr:to>
      <xdr:col>5</xdr:col>
      <xdr:colOff>623454</xdr:colOff>
      <xdr:row>6</xdr:row>
      <xdr:rowOff>390912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443DC8D9-9E54-4E86-B590-32255FA3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20559" y="2505364"/>
          <a:ext cx="519545" cy="235048"/>
        </a:xfrm>
        <a:prstGeom prst="rect">
          <a:avLst/>
        </a:prstGeom>
      </xdr:spPr>
    </xdr:pic>
    <xdr:clientData/>
  </xdr:twoCellAnchor>
  <xdr:twoCellAnchor>
    <xdr:from>
      <xdr:col>5</xdr:col>
      <xdr:colOff>50156</xdr:colOff>
      <xdr:row>8</xdr:row>
      <xdr:rowOff>149295</xdr:rowOff>
    </xdr:from>
    <xdr:to>
      <xdr:col>5</xdr:col>
      <xdr:colOff>656262</xdr:colOff>
      <xdr:row>8</xdr:row>
      <xdr:rowOff>367656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8AFDBD3B-83EE-4EF7-A1EA-6EEEE69FC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6156" y="4403795"/>
          <a:ext cx="606106" cy="218361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12</xdr:row>
      <xdr:rowOff>59531</xdr:rowOff>
    </xdr:from>
    <xdr:to>
      <xdr:col>5</xdr:col>
      <xdr:colOff>550195</xdr:colOff>
      <xdr:row>12</xdr:row>
      <xdr:rowOff>443612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2295CB45-3DA5-48A2-8F5D-C641E6D80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07150" y="8505031"/>
          <a:ext cx="359695" cy="384081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15</xdr:row>
      <xdr:rowOff>154781</xdr:rowOff>
    </xdr:from>
    <xdr:to>
      <xdr:col>5</xdr:col>
      <xdr:colOff>734238</xdr:colOff>
      <xdr:row>16</xdr:row>
      <xdr:rowOff>20511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3102052F-E158-40F7-8DF8-457797B3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98469" y="7512844"/>
          <a:ext cx="591363" cy="365792"/>
        </a:xfrm>
        <a:prstGeom prst="rect">
          <a:avLst/>
        </a:prstGeom>
      </xdr:spPr>
    </xdr:pic>
    <xdr:clientData/>
  </xdr:twoCellAnchor>
  <xdr:twoCellAnchor>
    <xdr:from>
      <xdr:col>5</xdr:col>
      <xdr:colOff>164306</xdr:colOff>
      <xdr:row>18</xdr:row>
      <xdr:rowOff>33338</xdr:rowOff>
    </xdr:from>
    <xdr:to>
      <xdr:col>6</xdr:col>
      <xdr:colOff>0</xdr:colOff>
      <xdr:row>18</xdr:row>
      <xdr:rowOff>399130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57847366-6880-4819-B8CE-91626F8F1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80956" y="10002838"/>
          <a:ext cx="565944" cy="365792"/>
        </a:xfrm>
        <a:prstGeom prst="rect">
          <a:avLst/>
        </a:prstGeom>
      </xdr:spPr>
    </xdr:pic>
    <xdr:clientData/>
  </xdr:twoCellAnchor>
  <xdr:twoCellAnchor>
    <xdr:from>
      <xdr:col>5</xdr:col>
      <xdr:colOff>178594</xdr:colOff>
      <xdr:row>13</xdr:row>
      <xdr:rowOff>47625</xdr:rowOff>
    </xdr:from>
    <xdr:to>
      <xdr:col>5</xdr:col>
      <xdr:colOff>593158</xdr:colOff>
      <xdr:row>13</xdr:row>
      <xdr:rowOff>492672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8E071FDC-2BBF-43FF-B49D-A65A758A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95244" y="9001125"/>
          <a:ext cx="414564" cy="445047"/>
        </a:xfrm>
        <a:prstGeom prst="rect">
          <a:avLst/>
        </a:prstGeom>
      </xdr:spPr>
    </xdr:pic>
    <xdr:clientData/>
  </xdr:twoCellAnchor>
  <xdr:twoCellAnchor>
    <xdr:from>
      <xdr:col>5</xdr:col>
      <xdr:colOff>132293</xdr:colOff>
      <xdr:row>22</xdr:row>
      <xdr:rowOff>101864</xdr:rowOff>
    </xdr:from>
    <xdr:to>
      <xdr:col>5</xdr:col>
      <xdr:colOff>635001</xdr:colOff>
      <xdr:row>22</xdr:row>
      <xdr:rowOff>439925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474F92-9AD5-4C1D-92D4-6FDDCA32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87887" y="9960239"/>
          <a:ext cx="502708" cy="33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154781</xdr:colOff>
      <xdr:row>25</xdr:row>
      <xdr:rowOff>107156</xdr:rowOff>
    </xdr:from>
    <xdr:to>
      <xdr:col>5</xdr:col>
      <xdr:colOff>654843</xdr:colOff>
      <xdr:row>25</xdr:row>
      <xdr:rowOff>416719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8F3C6763-CEAC-4A9E-9FA0-355BD5EF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1431" y="12146756"/>
          <a:ext cx="500062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59531</xdr:colOff>
      <xdr:row>26</xdr:row>
      <xdr:rowOff>83344</xdr:rowOff>
    </xdr:from>
    <xdr:to>
      <xdr:col>5</xdr:col>
      <xdr:colOff>716637</xdr:colOff>
      <xdr:row>26</xdr:row>
      <xdr:rowOff>488157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38FEC159-5CFC-4C90-9475-5083729C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181" y="13164344"/>
          <a:ext cx="657106" cy="40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130970</xdr:colOff>
      <xdr:row>30</xdr:row>
      <xdr:rowOff>71437</xdr:rowOff>
    </xdr:from>
    <xdr:to>
      <xdr:col>6</xdr:col>
      <xdr:colOff>0</xdr:colOff>
      <xdr:row>30</xdr:row>
      <xdr:rowOff>523875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D3C8F0C7-E995-4615-9957-EECE7C18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7620" y="14714537"/>
          <a:ext cx="599280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122146</xdr:colOff>
      <xdr:row>3</xdr:row>
      <xdr:rowOff>126999</xdr:rowOff>
    </xdr:from>
    <xdr:to>
      <xdr:col>5</xdr:col>
      <xdr:colOff>624415</xdr:colOff>
      <xdr:row>3</xdr:row>
      <xdr:rowOff>569886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5C2E04A7-F70D-40B6-9A0E-6481BB879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18146" y="1460499"/>
          <a:ext cx="502269" cy="442887"/>
        </a:xfrm>
        <a:prstGeom prst="rect">
          <a:avLst/>
        </a:prstGeom>
      </xdr:spPr>
    </xdr:pic>
    <xdr:clientData/>
  </xdr:twoCellAnchor>
  <xdr:twoCellAnchor>
    <xdr:from>
      <xdr:col>5</xdr:col>
      <xdr:colOff>112060</xdr:colOff>
      <xdr:row>10</xdr:row>
      <xdr:rowOff>71699</xdr:rowOff>
    </xdr:from>
    <xdr:to>
      <xdr:col>5</xdr:col>
      <xdr:colOff>694765</xdr:colOff>
      <xdr:row>10</xdr:row>
      <xdr:rowOff>472019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C38EF2DA-2885-4209-A082-F557E697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328710" y="6485199"/>
          <a:ext cx="582705" cy="400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-BOM&#31867;/04-&#24037;&#33402;BOM/06-&#25104;&#26412;&#26680;&#31639;/DZ15221519970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3-&#24037;&#33402;&#31867;\12.&#26032;&#39033;&#30446;\&#37325;&#27773;TX&#31995;&#21015;\T5%202021.1.30\2.&#45824;&#50808;&#44277;&#47928;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T\&#26032;&#39033;&#30446;\J6L\&#24037;&#33402;BOM\&#35299;&#25918;J6L&#21069;&#24231;&#24635;&#25104;MBOM202302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</sheetNames>
    <sheetDataSet>
      <sheetData sheetId="0" refreshError="1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</sheetNames>
    <sheetDataSet>
      <sheetData sheetId="0" refreshError="1"/>
      <sheetData sheetId="1" refreshError="1"/>
      <sheetData sheetId="2" refreshError="1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总表"/>
      <sheetName val="차수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Constant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>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>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>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>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>Brüssel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>Brüssel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>Brüssel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>Brüssel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>Brüssel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>Brüssel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>Brüssel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>Brüssel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>Brüssel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>Brüssel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>Brüssel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>Brüssel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 refreshError="1"/>
      <sheetData sheetId="60" refreshError="1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解放J6L座椅一览表"/>
      <sheetName val="驾驶员座椅总成首页"/>
      <sheetName val="前座 总成首页"/>
      <sheetName val="前座总成"/>
      <sheetName val="靠背泡沫"/>
      <sheetName val="座垫泡沫"/>
      <sheetName val="副驾焊接底支架降本前"/>
      <sheetName val="主边调角器"/>
      <sheetName val="副驾底支架总成新"/>
      <sheetName val="座垫泡沫总成 "/>
      <sheetName val="调角器总成"/>
      <sheetName val="SHT001497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V18">
            <v>1.9099999999999999E-2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53">
          <cell r="AB53">
            <v>0.11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>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>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>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>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>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>Brüssel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>Brüssel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>Brüssel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>Brüssel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>Brüssel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>Brüssel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>Brüssel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>Brüssel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</sheetNames>
    <sheetDataSet>
      <sheetData sheetId="0" refreshError="1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 refreshError="1"/>
      <sheetData sheetId="2" refreshError="1"/>
      <sheetData sheetId="3" refreshError="1"/>
      <sheetData sheetId="4" refreshError="1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"/>
  <sheetViews>
    <sheetView workbookViewId="0">
      <selection activeCell="J16" sqref="J16"/>
    </sheetView>
  </sheetViews>
  <sheetFormatPr defaultRowHeight="13.5"/>
  <cols>
    <col min="1" max="1" width="4.875" style="85" bestFit="1" customWidth="1"/>
    <col min="2" max="2" width="10.375" style="85" bestFit="1" customWidth="1"/>
    <col min="3" max="3" width="18.25" style="85" bestFit="1" customWidth="1"/>
    <col min="6" max="9" width="8.75" style="86"/>
    <col min="10" max="11" width="8.75" style="87"/>
    <col min="12" max="14" width="10.125" style="87" customWidth="1"/>
    <col min="15" max="15" width="11.125" style="87" customWidth="1"/>
    <col min="16" max="16" width="9.125" style="87" customWidth="1"/>
    <col min="17" max="17" width="11" style="88" customWidth="1"/>
    <col min="18" max="18" width="20" bestFit="1" customWidth="1"/>
  </cols>
  <sheetData>
    <row r="2" spans="1:18" ht="30" customHeight="1">
      <c r="A2" s="124" t="s">
        <v>212</v>
      </c>
      <c r="B2" s="124" t="s">
        <v>2</v>
      </c>
      <c r="C2" s="125" t="s">
        <v>167</v>
      </c>
      <c r="D2" s="125" t="s">
        <v>213</v>
      </c>
      <c r="E2" s="125" t="s">
        <v>214</v>
      </c>
      <c r="F2" s="123" t="s">
        <v>215</v>
      </c>
      <c r="G2" s="123"/>
      <c r="H2" s="123"/>
      <c r="I2" s="123"/>
      <c r="J2" s="126" t="s">
        <v>201</v>
      </c>
      <c r="K2" s="126" t="s">
        <v>202</v>
      </c>
      <c r="L2" s="128" t="s">
        <v>225</v>
      </c>
      <c r="M2" s="130" t="s">
        <v>222</v>
      </c>
      <c r="N2" s="130" t="s">
        <v>223</v>
      </c>
      <c r="O2" s="128" t="s">
        <v>224</v>
      </c>
      <c r="P2" s="128" t="s">
        <v>216</v>
      </c>
      <c r="Q2" s="129" t="s">
        <v>217</v>
      </c>
    </row>
    <row r="3" spans="1:18" ht="30" customHeight="1">
      <c r="A3" s="124"/>
      <c r="B3" s="124"/>
      <c r="C3" s="125"/>
      <c r="D3" s="125"/>
      <c r="E3" s="125"/>
      <c r="F3" s="76" t="s">
        <v>218</v>
      </c>
      <c r="G3" s="76" t="s">
        <v>177</v>
      </c>
      <c r="H3" s="76" t="s">
        <v>219</v>
      </c>
      <c r="I3" s="76" t="s">
        <v>220</v>
      </c>
      <c r="J3" s="127"/>
      <c r="K3" s="127"/>
      <c r="L3" s="128"/>
      <c r="M3" s="131"/>
      <c r="N3" s="131"/>
      <c r="O3" s="128"/>
      <c r="P3" s="128"/>
      <c r="Q3" s="129"/>
    </row>
    <row r="4" spans="1:18" ht="42.6" customHeight="1">
      <c r="A4" s="77">
        <v>1</v>
      </c>
      <c r="B4" s="78" t="s">
        <v>168</v>
      </c>
      <c r="C4" s="78" t="s">
        <v>226</v>
      </c>
      <c r="D4" s="79"/>
      <c r="E4" s="79"/>
      <c r="F4" s="80">
        <f>副驾底座!AM38</f>
        <v>74.09699377920002</v>
      </c>
      <c r="G4" s="80">
        <f>人工费用!H20</f>
        <v>4.3156638888888894</v>
      </c>
      <c r="H4" s="80">
        <f>制造费用!O20</f>
        <v>3.1854496458194443</v>
      </c>
      <c r="I4" s="80">
        <f>H4+G4+F4</f>
        <v>81.598107313908358</v>
      </c>
      <c r="J4" s="82">
        <f>包装!L5</f>
        <v>1.25</v>
      </c>
      <c r="K4" s="82"/>
      <c r="L4" s="82">
        <f>(F4+G4)*1.13+J4</f>
        <v>89.856303164940456</v>
      </c>
      <c r="M4" s="113">
        <f>模具费用!F44</f>
        <v>233840</v>
      </c>
      <c r="N4" s="82">
        <f>M4/10000</f>
        <v>23.384</v>
      </c>
      <c r="O4" s="81">
        <f>N4+L4</f>
        <v>113.24030316494046</v>
      </c>
      <c r="P4" s="82">
        <v>106</v>
      </c>
      <c r="Q4" s="83">
        <f>P4-O4</f>
        <v>-7.2403031649404568</v>
      </c>
      <c r="R4" s="84" t="s">
        <v>221</v>
      </c>
    </row>
  </sheetData>
  <mergeCells count="14">
    <mergeCell ref="J2:J3"/>
    <mergeCell ref="K2:K3"/>
    <mergeCell ref="L2:L3"/>
    <mergeCell ref="P2:P3"/>
    <mergeCell ref="Q2:Q3"/>
    <mergeCell ref="M2:M3"/>
    <mergeCell ref="N2:N3"/>
    <mergeCell ref="O2:O3"/>
    <mergeCell ref="F2:I2"/>
    <mergeCell ref="A2:A3"/>
    <mergeCell ref="B2:B3"/>
    <mergeCell ref="C2:C3"/>
    <mergeCell ref="D2:D3"/>
    <mergeCell ref="E2:E3"/>
  </mergeCells>
  <phoneticPr fontId="70" type="noConversion"/>
  <conditionalFormatting sqref="B4 A2:B2">
    <cfRule type="duplicateValues" dxfId="18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38"/>
  <sheetViews>
    <sheetView view="pageBreakPreview" zoomScale="60" zoomScaleNormal="100" workbookViewId="0">
      <pane xSplit="6" ySplit="9" topLeftCell="J31" activePane="bottomRight" state="frozen"/>
      <selection pane="topRight"/>
      <selection pane="bottomLeft"/>
      <selection pane="bottomRight" activeCell="D36" sqref="D36"/>
    </sheetView>
  </sheetViews>
  <sheetFormatPr defaultColWidth="9" defaultRowHeight="14.25" outlineLevelRow="1" outlineLevelCol="1"/>
  <cols>
    <col min="1" max="1" width="4.5" style="1" customWidth="1"/>
    <col min="2" max="2" width="6.25" style="1" customWidth="1"/>
    <col min="3" max="3" width="9.125" style="1" customWidth="1"/>
    <col min="4" max="4" width="17.875" style="1" customWidth="1"/>
    <col min="5" max="5" width="23" style="1" customWidth="1"/>
    <col min="6" max="6" width="28.375" style="1" customWidth="1"/>
    <col min="7" max="7" width="25.625" style="1" hidden="1" customWidth="1" outlineLevel="1"/>
    <col min="8" max="9" width="10.125" style="1" hidden="1" customWidth="1" outlineLevel="1"/>
    <col min="10" max="10" width="10.5" style="1" customWidth="1" collapsed="1"/>
    <col min="11" max="11" width="6.125" style="1" hidden="1" customWidth="1" outlineLevel="1"/>
    <col min="12" max="12" width="19" style="1" hidden="1" customWidth="1" outlineLevel="1"/>
    <col min="13" max="13" width="8.125" style="2" hidden="1" customWidth="1" outlineLevel="1"/>
    <col min="14" max="14" width="9.875" style="1" hidden="1" customWidth="1" outlineLevel="1"/>
    <col min="15" max="15" width="10.75" style="1" hidden="1" customWidth="1" outlineLevel="1"/>
    <col min="16" max="16" width="11.25" style="1" customWidth="1" collapsed="1"/>
    <col min="17" max="18" width="11.75" style="1" customWidth="1"/>
    <col min="19" max="19" width="9.625" style="1" hidden="1" customWidth="1" outlineLevel="1"/>
    <col min="20" max="20" width="16.625" style="1" hidden="1" customWidth="1" outlineLevel="1"/>
    <col min="21" max="21" width="10.375" style="1" hidden="1" customWidth="1" outlineLevel="1"/>
    <col min="22" max="22" width="14.625" style="7" customWidth="1" collapsed="1"/>
    <col min="23" max="25" width="14.625" style="7" hidden="1" customWidth="1" outlineLevel="1"/>
    <col min="26" max="26" width="12.5" style="1" hidden="1" customWidth="1" outlineLevel="1"/>
    <col min="27" max="27" width="12.5" style="1" customWidth="1" collapsed="1"/>
    <col min="28" max="28" width="12.5" style="1" hidden="1" customWidth="1"/>
    <col min="29" max="29" width="12.5" style="6" hidden="1" customWidth="1"/>
    <col min="30" max="31" width="12.5" style="1" hidden="1" customWidth="1"/>
    <col min="32" max="32" width="12.5" style="3" customWidth="1"/>
    <col min="33" max="33" width="12.5" style="4" hidden="1" customWidth="1"/>
    <col min="34" max="37" width="12.5" style="1" customWidth="1"/>
    <col min="38" max="39" width="12.5" style="91" customWidth="1"/>
    <col min="40" max="40" width="11.125" style="1" customWidth="1"/>
    <col min="41" max="41" width="12" style="1" customWidth="1"/>
    <col min="42" max="42" width="16.125" style="1" customWidth="1"/>
    <col min="43" max="16384" width="9" style="1"/>
  </cols>
  <sheetData>
    <row r="1" spans="1:42" ht="20.25" hidden="1" customHeight="1" outlineLevel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27.75" hidden="1" customHeight="1" outlineLevel="1">
      <c r="A2" s="137" t="s">
        <v>4</v>
      </c>
      <c r="B2" s="137"/>
      <c r="C2" s="135" t="s">
        <v>70</v>
      </c>
      <c r="D2" s="135"/>
      <c r="E2" s="135"/>
      <c r="F2" s="135"/>
      <c r="G2" s="138" t="s">
        <v>71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40"/>
      <c r="AH2" s="139"/>
      <c r="AI2" s="139"/>
      <c r="AJ2" s="139"/>
      <c r="AK2" s="139"/>
      <c r="AL2" s="139"/>
      <c r="AM2" s="139"/>
      <c r="AN2" s="5" t="s">
        <v>2</v>
      </c>
      <c r="AO2" s="18" t="s">
        <v>69</v>
      </c>
      <c r="AP2" s="18"/>
    </row>
    <row r="3" spans="1:42" ht="27.75" hidden="1" customHeight="1" outlineLevel="1">
      <c r="A3" s="137"/>
      <c r="B3" s="137"/>
      <c r="C3" s="135"/>
      <c r="D3" s="135"/>
      <c r="E3" s="135"/>
      <c r="F3" s="135"/>
      <c r="G3" s="141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3"/>
      <c r="AH3" s="142"/>
      <c r="AI3" s="142"/>
      <c r="AJ3" s="142"/>
      <c r="AK3" s="142"/>
      <c r="AL3" s="142"/>
      <c r="AM3" s="142"/>
      <c r="AN3" s="5" t="s">
        <v>5</v>
      </c>
      <c r="AO3" s="18"/>
      <c r="AP3" s="18"/>
    </row>
    <row r="4" spans="1:42" ht="27" hidden="1" customHeight="1" outlineLevel="1">
      <c r="A4" s="134" t="s">
        <v>6</v>
      </c>
      <c r="B4" s="134"/>
      <c r="C4" s="134"/>
      <c r="D4" s="134"/>
      <c r="E4" s="134"/>
      <c r="F4" s="134"/>
      <c r="G4" s="141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3"/>
      <c r="AH4" s="142"/>
      <c r="AI4" s="142"/>
      <c r="AJ4" s="142"/>
      <c r="AK4" s="142"/>
      <c r="AL4" s="142"/>
      <c r="AM4" s="142"/>
      <c r="AN4" s="5" t="s">
        <v>7</v>
      </c>
      <c r="AO4" s="16" t="s">
        <v>67</v>
      </c>
      <c r="AP4" s="16"/>
    </row>
    <row r="5" spans="1:42" ht="31.5" hidden="1" customHeight="1" outlineLevel="1">
      <c r="A5" s="135" t="s">
        <v>8</v>
      </c>
      <c r="B5" s="135"/>
      <c r="C5" s="135"/>
      <c r="D5" s="15"/>
      <c r="E5" s="135" t="s">
        <v>9</v>
      </c>
      <c r="F5" s="136"/>
      <c r="G5" s="141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3"/>
      <c r="AH5" s="142"/>
      <c r="AI5" s="142"/>
      <c r="AJ5" s="142"/>
      <c r="AK5" s="142"/>
      <c r="AL5" s="142"/>
      <c r="AM5" s="142"/>
      <c r="AN5" s="5" t="s">
        <v>10</v>
      </c>
      <c r="AO5" s="16" t="s">
        <v>11</v>
      </c>
      <c r="AP5" s="16"/>
    </row>
    <row r="6" spans="1:42" ht="28.5" hidden="1" customHeight="1" outlineLevel="1">
      <c r="A6" s="135" t="s">
        <v>12</v>
      </c>
      <c r="B6" s="135"/>
      <c r="C6" s="135"/>
      <c r="D6" s="135"/>
      <c r="E6" s="135"/>
      <c r="F6" s="135"/>
      <c r="G6" s="14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3"/>
      <c r="AH6" s="142"/>
      <c r="AI6" s="142"/>
      <c r="AJ6" s="142"/>
      <c r="AK6" s="142"/>
      <c r="AL6" s="142"/>
      <c r="AM6" s="142"/>
      <c r="AN6" s="5" t="s">
        <v>1</v>
      </c>
      <c r="AO6" s="5" t="s">
        <v>68</v>
      </c>
      <c r="AP6" s="5"/>
    </row>
    <row r="7" spans="1:42" ht="28.5" hidden="1" customHeight="1" outlineLevel="1">
      <c r="A7" s="147" t="s">
        <v>13</v>
      </c>
      <c r="B7" s="147"/>
      <c r="C7" s="147"/>
      <c r="D7" s="147"/>
      <c r="E7" s="147"/>
      <c r="F7" s="147"/>
      <c r="G7" s="144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6"/>
      <c r="AH7" s="145"/>
      <c r="AI7" s="145"/>
      <c r="AJ7" s="145"/>
      <c r="AK7" s="145"/>
      <c r="AL7" s="145"/>
      <c r="AM7" s="145"/>
      <c r="AN7" s="5" t="s">
        <v>14</v>
      </c>
      <c r="AO7" s="16" t="s">
        <v>11</v>
      </c>
      <c r="AP7" s="16"/>
    </row>
    <row r="8" spans="1:42" s="17" customFormat="1" ht="42.75" customHeight="1" collapsed="1">
      <c r="A8" s="148" t="s">
        <v>15</v>
      </c>
      <c r="B8" s="148" t="s">
        <v>16</v>
      </c>
      <c r="C8" s="148" t="s">
        <v>17</v>
      </c>
      <c r="D8" s="148" t="s">
        <v>18</v>
      </c>
      <c r="E8" s="148" t="s">
        <v>2</v>
      </c>
      <c r="F8" s="148" t="s">
        <v>7</v>
      </c>
      <c r="G8" s="148" t="s">
        <v>72</v>
      </c>
      <c r="H8" s="148" t="s">
        <v>19</v>
      </c>
      <c r="I8" s="148" t="s">
        <v>20</v>
      </c>
      <c r="J8" s="148" t="s">
        <v>0</v>
      </c>
      <c r="K8" s="148" t="s">
        <v>21</v>
      </c>
      <c r="L8" s="148" t="s">
        <v>73</v>
      </c>
      <c r="M8" s="148" t="s">
        <v>74</v>
      </c>
      <c r="N8" s="148" t="s">
        <v>22</v>
      </c>
      <c r="O8" s="148" t="s">
        <v>75</v>
      </c>
      <c r="P8" s="148" t="s">
        <v>76</v>
      </c>
      <c r="Q8" s="148" t="s">
        <v>23</v>
      </c>
      <c r="R8" s="148" t="s">
        <v>24</v>
      </c>
      <c r="S8" s="148" t="s">
        <v>25</v>
      </c>
      <c r="T8" s="148" t="s">
        <v>26</v>
      </c>
      <c r="U8" s="148" t="s">
        <v>27</v>
      </c>
      <c r="V8" s="148" t="s">
        <v>28</v>
      </c>
      <c r="W8" s="148" t="s">
        <v>29</v>
      </c>
      <c r="X8" s="148" t="s">
        <v>30</v>
      </c>
      <c r="Y8" s="148" t="s">
        <v>31</v>
      </c>
      <c r="Z8" s="148" t="s">
        <v>32</v>
      </c>
      <c r="AA8" s="150" t="s">
        <v>33</v>
      </c>
      <c r="AB8" s="150" t="s">
        <v>34</v>
      </c>
      <c r="AC8" s="156" t="s">
        <v>35</v>
      </c>
      <c r="AD8" s="156"/>
      <c r="AE8" s="156"/>
      <c r="AF8" s="152" t="s">
        <v>36</v>
      </c>
      <c r="AG8" s="157" t="s">
        <v>37</v>
      </c>
      <c r="AH8" s="150" t="s">
        <v>38</v>
      </c>
      <c r="AI8" s="150" t="s">
        <v>39</v>
      </c>
      <c r="AJ8" s="150" t="s">
        <v>40</v>
      </c>
      <c r="AK8" s="150" t="s">
        <v>41</v>
      </c>
      <c r="AL8" s="154" t="s">
        <v>42</v>
      </c>
      <c r="AM8" s="154" t="s">
        <v>43</v>
      </c>
      <c r="AN8" s="16" t="s">
        <v>77</v>
      </c>
      <c r="AO8" s="16" t="s">
        <v>44</v>
      </c>
      <c r="AP8" s="16"/>
    </row>
    <row r="9" spans="1:42" s="17" customFormat="1" ht="42.75" customHeigh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51"/>
      <c r="AB9" s="151"/>
      <c r="AC9" s="43" t="s">
        <v>45</v>
      </c>
      <c r="AD9" s="36" t="s">
        <v>46</v>
      </c>
      <c r="AE9" s="36" t="s">
        <v>47</v>
      </c>
      <c r="AF9" s="153"/>
      <c r="AG9" s="158"/>
      <c r="AH9" s="150"/>
      <c r="AI9" s="151"/>
      <c r="AJ9" s="151"/>
      <c r="AK9" s="151"/>
      <c r="AL9" s="155"/>
      <c r="AM9" s="155"/>
      <c r="AN9" s="16"/>
      <c r="AO9" s="16"/>
      <c r="AP9" s="16"/>
    </row>
    <row r="10" spans="1:42" ht="50.1" customHeight="1">
      <c r="A10" s="14">
        <v>26</v>
      </c>
      <c r="B10" s="11">
        <v>1</v>
      </c>
      <c r="C10" s="11" t="s">
        <v>48</v>
      </c>
      <c r="D10" s="11" t="s">
        <v>79</v>
      </c>
      <c r="E10" s="11" t="s">
        <v>168</v>
      </c>
      <c r="F10" s="11" t="s">
        <v>226</v>
      </c>
      <c r="G10" s="11"/>
      <c r="H10" s="11" t="s">
        <v>49</v>
      </c>
      <c r="I10" s="11" t="s">
        <v>50</v>
      </c>
      <c r="J10" s="11"/>
      <c r="K10" s="11" t="s">
        <v>49</v>
      </c>
      <c r="L10" s="11"/>
      <c r="M10" s="11"/>
      <c r="N10" s="11" t="s">
        <v>51</v>
      </c>
      <c r="O10" s="11" t="s">
        <v>52</v>
      </c>
      <c r="P10" s="11" t="s">
        <v>78</v>
      </c>
      <c r="Q10" s="31" t="s">
        <v>53</v>
      </c>
      <c r="R10" s="14"/>
      <c r="S10" s="11"/>
      <c r="T10" s="9" t="s">
        <v>56</v>
      </c>
      <c r="U10" s="22" t="s">
        <v>11</v>
      </c>
      <c r="V10" s="32">
        <v>6.2332000000000001</v>
      </c>
      <c r="W10" s="14"/>
      <c r="X10" s="11" t="s">
        <v>11</v>
      </c>
      <c r="Y10" s="11" t="s">
        <v>11</v>
      </c>
      <c r="Z10" s="11" t="s">
        <v>11</v>
      </c>
      <c r="AA10" s="11" t="s">
        <v>169</v>
      </c>
      <c r="AB10" s="11"/>
      <c r="AC10" s="44"/>
      <c r="AD10" s="11"/>
      <c r="AE10" s="11"/>
      <c r="AF10" s="13"/>
      <c r="AG10" s="38"/>
      <c r="AH10" s="11"/>
      <c r="AI10" s="11">
        <v>0.76800000000000002</v>
      </c>
      <c r="AJ10" s="11" t="s">
        <v>170</v>
      </c>
      <c r="AK10" s="11" t="s">
        <v>171</v>
      </c>
      <c r="AL10" s="89">
        <v>7</v>
      </c>
      <c r="AM10" s="89">
        <f>AL10*AI10*AO10</f>
        <v>5.3760000000000003</v>
      </c>
      <c r="AN10" s="11"/>
      <c r="AO10" s="11">
        <v>1</v>
      </c>
      <c r="AP10" s="11"/>
    </row>
    <row r="11" spans="1:42" ht="50.1" customHeight="1">
      <c r="A11" s="14"/>
      <c r="B11" s="41"/>
      <c r="C11" s="11"/>
      <c r="D11" s="20"/>
      <c r="E11" s="11"/>
      <c r="F11" s="11"/>
      <c r="G11" s="11"/>
      <c r="H11" s="11"/>
      <c r="I11" s="11"/>
      <c r="J11" s="11"/>
      <c r="K11" s="11"/>
      <c r="L11" s="42"/>
      <c r="M11" s="11"/>
      <c r="N11" s="11"/>
      <c r="O11" s="11"/>
      <c r="P11" s="11"/>
      <c r="Q11" s="31"/>
      <c r="R11" s="14"/>
      <c r="S11" s="11"/>
      <c r="T11" s="9"/>
      <c r="U11" s="22"/>
      <c r="V11" s="32"/>
      <c r="W11" s="14"/>
      <c r="X11" s="11"/>
      <c r="Y11" s="11"/>
      <c r="Z11" s="11"/>
      <c r="AA11" s="11" t="s">
        <v>57</v>
      </c>
      <c r="AB11" s="11"/>
      <c r="AC11" s="44"/>
      <c r="AD11" s="11"/>
      <c r="AE11" s="11"/>
      <c r="AF11" s="13"/>
      <c r="AG11" s="38"/>
      <c r="AH11" s="11">
        <v>110</v>
      </c>
      <c r="AI11" s="11"/>
      <c r="AJ11" s="11" t="s">
        <v>170</v>
      </c>
      <c r="AK11" s="11" t="s">
        <v>227</v>
      </c>
      <c r="AL11" s="89">
        <v>7.0000000000000007E-2</v>
      </c>
      <c r="AM11" s="89">
        <f>AL11*AH11*AO11</f>
        <v>7.7000000000000011</v>
      </c>
      <c r="AN11" s="11"/>
      <c r="AO11" s="11">
        <v>1</v>
      </c>
      <c r="AP11" s="11"/>
    </row>
    <row r="12" spans="1:42" ht="39.950000000000003" customHeight="1">
      <c r="A12" s="14">
        <v>27</v>
      </c>
      <c r="B12" s="21">
        <v>2</v>
      </c>
      <c r="C12" s="11" t="s">
        <v>48</v>
      </c>
      <c r="D12" s="11" t="s">
        <v>80</v>
      </c>
      <c r="E12" s="11" t="s">
        <v>234</v>
      </c>
      <c r="F12" s="9" t="s">
        <v>235</v>
      </c>
      <c r="G12" s="22" t="s">
        <v>11</v>
      </c>
      <c r="H12" s="22" t="s">
        <v>62</v>
      </c>
      <c r="I12" s="8" t="s">
        <v>65</v>
      </c>
      <c r="J12" s="9"/>
      <c r="K12" s="28" t="s">
        <v>49</v>
      </c>
      <c r="L12" s="23" t="s">
        <v>80</v>
      </c>
      <c r="M12" s="28" t="s">
        <v>49</v>
      </c>
      <c r="N12" s="8" t="s">
        <v>52</v>
      </c>
      <c r="O12" s="8" t="s">
        <v>51</v>
      </c>
      <c r="P12" s="9" t="s">
        <v>82</v>
      </c>
      <c r="Q12" s="9" t="s">
        <v>54</v>
      </c>
      <c r="R12" s="9" t="s">
        <v>83</v>
      </c>
      <c r="S12" s="22" t="s">
        <v>11</v>
      </c>
      <c r="T12" s="9" t="s">
        <v>84</v>
      </c>
      <c r="U12" s="22" t="s">
        <v>11</v>
      </c>
      <c r="V12" s="33">
        <v>0.64</v>
      </c>
      <c r="W12" s="22" t="s">
        <v>11</v>
      </c>
      <c r="X12" s="22" t="s">
        <v>11</v>
      </c>
      <c r="Y12" s="22" t="s">
        <v>11</v>
      </c>
      <c r="Z12" s="22" t="s">
        <v>11</v>
      </c>
      <c r="AA12" s="22" t="s">
        <v>55</v>
      </c>
      <c r="AB12" s="22"/>
      <c r="AC12" s="45">
        <f>V12/1.387*1000+10</f>
        <v>471.42754145638071</v>
      </c>
      <c r="AD12" s="22"/>
      <c r="AE12" s="22"/>
      <c r="AF12" s="92">
        <f>AC12*1.387/1000</f>
        <v>0.65386999999999995</v>
      </c>
      <c r="AG12" s="39">
        <f>V12/AF12</f>
        <v>0.978787832443758</v>
      </c>
      <c r="AH12" s="22"/>
      <c r="AI12" s="22"/>
      <c r="AJ12" s="11" t="s">
        <v>170</v>
      </c>
      <c r="AK12" s="11" t="s">
        <v>228</v>
      </c>
      <c r="AL12" s="90">
        <v>5.9</v>
      </c>
      <c r="AM12" s="90">
        <f t="shared" ref="AM12:AM19" si="0">AF12*AL12*AO12</f>
        <v>3.8578329999999998</v>
      </c>
      <c r="AN12" s="22" t="s">
        <v>11</v>
      </c>
      <c r="AO12" s="9">
        <v>1</v>
      </c>
      <c r="AP12" s="9"/>
    </row>
    <row r="13" spans="1:42" ht="39.950000000000003" customHeight="1">
      <c r="A13" s="14">
        <v>28</v>
      </c>
      <c r="B13" s="21">
        <v>2</v>
      </c>
      <c r="C13" s="9" t="s">
        <v>85</v>
      </c>
      <c r="D13" s="23"/>
      <c r="E13" s="24" t="s">
        <v>238</v>
      </c>
      <c r="F13" s="9" t="s">
        <v>239</v>
      </c>
      <c r="G13" s="22" t="s">
        <v>11</v>
      </c>
      <c r="H13" s="22" t="s">
        <v>62</v>
      </c>
      <c r="I13" s="8" t="s">
        <v>65</v>
      </c>
      <c r="J13" s="9"/>
      <c r="K13" s="28" t="s">
        <v>49</v>
      </c>
      <c r="L13" s="23" t="s">
        <v>86</v>
      </c>
      <c r="M13" s="28" t="s">
        <v>49</v>
      </c>
      <c r="N13" s="8" t="s">
        <v>52</v>
      </c>
      <c r="O13" s="8" t="s">
        <v>51</v>
      </c>
      <c r="P13" s="9" t="s">
        <v>82</v>
      </c>
      <c r="Q13" s="9" t="s">
        <v>87</v>
      </c>
      <c r="R13" s="9" t="s">
        <v>88</v>
      </c>
      <c r="S13" s="22" t="s">
        <v>11</v>
      </c>
      <c r="T13" s="9" t="s">
        <v>89</v>
      </c>
      <c r="U13" s="22" t="s">
        <v>11</v>
      </c>
      <c r="V13" s="33">
        <v>0.38400000000000001</v>
      </c>
      <c r="W13" s="22" t="s">
        <v>11</v>
      </c>
      <c r="X13" s="22" t="s">
        <v>11</v>
      </c>
      <c r="Y13" s="22" t="s">
        <v>11</v>
      </c>
      <c r="Z13" s="22" t="s">
        <v>11</v>
      </c>
      <c r="AA13" s="22" t="s">
        <v>55</v>
      </c>
      <c r="AB13" s="22"/>
      <c r="AC13" s="45">
        <f>V13/0.869*1000+10</f>
        <v>451.8872266973533</v>
      </c>
      <c r="AD13" s="22"/>
      <c r="AE13" s="22"/>
      <c r="AF13" s="92">
        <f>AC13*0.869/1000</f>
        <v>0.39268999999999998</v>
      </c>
      <c r="AG13" s="39">
        <f>V13/AF13</f>
        <v>0.97787058493977441</v>
      </c>
      <c r="AH13" s="22"/>
      <c r="AI13" s="22"/>
      <c r="AJ13" s="11" t="s">
        <v>170</v>
      </c>
      <c r="AK13" s="11" t="s">
        <v>228</v>
      </c>
      <c r="AL13" s="90">
        <v>5.9</v>
      </c>
      <c r="AM13" s="90">
        <f t="shared" si="0"/>
        <v>4.6337419999999998</v>
      </c>
      <c r="AN13" s="22" t="s">
        <v>11</v>
      </c>
      <c r="AO13" s="9">
        <v>2</v>
      </c>
      <c r="AP13" s="9"/>
    </row>
    <row r="14" spans="1:42" ht="39.950000000000003" customHeight="1">
      <c r="A14" s="14">
        <v>29</v>
      </c>
      <c r="B14" s="21">
        <v>2</v>
      </c>
      <c r="C14" s="9" t="s">
        <v>64</v>
      </c>
      <c r="D14" s="23" t="s">
        <v>90</v>
      </c>
      <c r="E14" s="24" t="s">
        <v>90</v>
      </c>
      <c r="F14" s="9" t="s">
        <v>91</v>
      </c>
      <c r="G14" s="22" t="s">
        <v>11</v>
      </c>
      <c r="H14" s="22" t="s">
        <v>62</v>
      </c>
      <c r="I14" s="8" t="s">
        <v>65</v>
      </c>
      <c r="J14" s="9"/>
      <c r="K14" s="28" t="s">
        <v>49</v>
      </c>
      <c r="L14" s="23" t="s">
        <v>90</v>
      </c>
      <c r="M14" s="28" t="s">
        <v>49</v>
      </c>
      <c r="N14" s="8" t="s">
        <v>51</v>
      </c>
      <c r="O14" s="8" t="s">
        <v>52</v>
      </c>
      <c r="P14" s="9" t="s">
        <v>92</v>
      </c>
      <c r="Q14" s="9" t="s">
        <v>54</v>
      </c>
      <c r="R14" s="9" t="s">
        <v>93</v>
      </c>
      <c r="S14" s="34" t="s">
        <v>11</v>
      </c>
      <c r="T14" s="9" t="s">
        <v>94</v>
      </c>
      <c r="U14" s="22" t="s">
        <v>11</v>
      </c>
      <c r="V14" s="33">
        <v>3.9600000000000003E-2</v>
      </c>
      <c r="W14" s="22" t="s">
        <v>11</v>
      </c>
      <c r="X14" s="22" t="s">
        <v>11</v>
      </c>
      <c r="Y14" s="22" t="s">
        <v>11</v>
      </c>
      <c r="Z14" s="22" t="s">
        <v>11</v>
      </c>
      <c r="AA14" s="10" t="s">
        <v>95</v>
      </c>
      <c r="AB14" s="10"/>
      <c r="AC14" s="46">
        <f t="shared" ref="AC14:AC19" si="1">V14/0.154*1000</f>
        <v>257.14285714285717</v>
      </c>
      <c r="AD14" s="37"/>
      <c r="AE14" s="37"/>
      <c r="AF14" s="93">
        <f t="shared" ref="AF14:AF19" si="2">AC14*0.154/1000</f>
        <v>3.9600000000000003E-2</v>
      </c>
      <c r="AG14" s="40">
        <f t="shared" ref="AG14:AG21" si="3">V14/AF14</f>
        <v>1</v>
      </c>
      <c r="AH14" s="22"/>
      <c r="AI14" s="22"/>
      <c r="AJ14" s="11" t="s">
        <v>229</v>
      </c>
      <c r="AK14" s="11"/>
      <c r="AL14" s="90">
        <v>10</v>
      </c>
      <c r="AM14" s="90">
        <f t="shared" si="0"/>
        <v>1.1880000000000002</v>
      </c>
      <c r="AN14" s="22" t="s">
        <v>11</v>
      </c>
      <c r="AO14" s="9">
        <v>3</v>
      </c>
      <c r="AP14" s="9"/>
    </row>
    <row r="15" spans="1:42" ht="39.950000000000003" customHeight="1">
      <c r="A15" s="14">
        <v>30</v>
      </c>
      <c r="B15" s="21">
        <v>2</v>
      </c>
      <c r="C15" s="9" t="s">
        <v>64</v>
      </c>
      <c r="D15" s="23" t="s">
        <v>96</v>
      </c>
      <c r="E15" s="24" t="s">
        <v>96</v>
      </c>
      <c r="F15" s="9" t="s">
        <v>97</v>
      </c>
      <c r="G15" s="22" t="s">
        <v>11</v>
      </c>
      <c r="H15" s="22" t="s">
        <v>62</v>
      </c>
      <c r="I15" s="8" t="s">
        <v>65</v>
      </c>
      <c r="J15" s="9"/>
      <c r="K15" s="28" t="s">
        <v>49</v>
      </c>
      <c r="L15" s="23" t="s">
        <v>96</v>
      </c>
      <c r="M15" s="28" t="s">
        <v>49</v>
      </c>
      <c r="N15" s="8" t="s">
        <v>51</v>
      </c>
      <c r="O15" s="8" t="s">
        <v>52</v>
      </c>
      <c r="P15" s="9" t="s">
        <v>92</v>
      </c>
      <c r="Q15" s="9" t="s">
        <v>54</v>
      </c>
      <c r="R15" s="9" t="s">
        <v>98</v>
      </c>
      <c r="S15" s="34" t="s">
        <v>11</v>
      </c>
      <c r="T15" s="9" t="s">
        <v>99</v>
      </c>
      <c r="U15" s="22" t="s">
        <v>11</v>
      </c>
      <c r="V15" s="33">
        <v>0.15490000000000001</v>
      </c>
      <c r="W15" s="22" t="s">
        <v>11</v>
      </c>
      <c r="X15" s="22" t="s">
        <v>11</v>
      </c>
      <c r="Y15" s="22" t="s">
        <v>11</v>
      </c>
      <c r="Z15" s="22" t="s">
        <v>11</v>
      </c>
      <c r="AA15" s="10" t="s">
        <v>95</v>
      </c>
      <c r="AB15" s="10"/>
      <c r="AC15" s="46">
        <f>V15/0.395*1000</f>
        <v>392.15189873417722</v>
      </c>
      <c r="AD15" s="37"/>
      <c r="AE15" s="37"/>
      <c r="AF15" s="93">
        <f>AC15*0.395/1000</f>
        <v>0.15490000000000001</v>
      </c>
      <c r="AG15" s="40">
        <f t="shared" si="3"/>
        <v>1</v>
      </c>
      <c r="AH15" s="22"/>
      <c r="AI15" s="22"/>
      <c r="AJ15" s="11" t="s">
        <v>229</v>
      </c>
      <c r="AK15" s="11"/>
      <c r="AL15" s="90">
        <v>10</v>
      </c>
      <c r="AM15" s="90">
        <f t="shared" si="0"/>
        <v>1.5490000000000002</v>
      </c>
      <c r="AN15" s="22" t="s">
        <v>11</v>
      </c>
      <c r="AO15" s="9">
        <v>1</v>
      </c>
      <c r="AP15" s="9"/>
    </row>
    <row r="16" spans="1:42" ht="39.950000000000003" customHeight="1">
      <c r="A16" s="14">
        <v>31</v>
      </c>
      <c r="B16" s="21">
        <v>2</v>
      </c>
      <c r="C16" s="9" t="s">
        <v>64</v>
      </c>
      <c r="D16" s="23" t="s">
        <v>100</v>
      </c>
      <c r="E16" s="24" t="s">
        <v>100</v>
      </c>
      <c r="F16" s="9" t="s">
        <v>101</v>
      </c>
      <c r="G16" s="22" t="s">
        <v>11</v>
      </c>
      <c r="H16" s="22" t="s">
        <v>62</v>
      </c>
      <c r="I16" s="8" t="s">
        <v>65</v>
      </c>
      <c r="J16" s="9"/>
      <c r="K16" s="28" t="s">
        <v>49</v>
      </c>
      <c r="L16" s="23" t="s">
        <v>100</v>
      </c>
      <c r="M16" s="28" t="s">
        <v>49</v>
      </c>
      <c r="N16" s="8" t="s">
        <v>51</v>
      </c>
      <c r="O16" s="8" t="s">
        <v>52</v>
      </c>
      <c r="P16" s="9" t="s">
        <v>92</v>
      </c>
      <c r="Q16" s="9" t="s">
        <v>54</v>
      </c>
      <c r="R16" s="9" t="s">
        <v>98</v>
      </c>
      <c r="S16" s="34" t="s">
        <v>11</v>
      </c>
      <c r="T16" s="9" t="s">
        <v>99</v>
      </c>
      <c r="U16" s="22" t="s">
        <v>11</v>
      </c>
      <c r="V16" s="33">
        <v>0.15490000000000001</v>
      </c>
      <c r="W16" s="22" t="s">
        <v>11</v>
      </c>
      <c r="X16" s="22" t="s">
        <v>11</v>
      </c>
      <c r="Y16" s="22" t="s">
        <v>11</v>
      </c>
      <c r="Z16" s="22" t="s">
        <v>11</v>
      </c>
      <c r="AA16" s="10" t="s">
        <v>95</v>
      </c>
      <c r="AB16" s="10"/>
      <c r="AC16" s="46">
        <f>V16/0.395*1000</f>
        <v>392.15189873417722</v>
      </c>
      <c r="AD16" s="37"/>
      <c r="AE16" s="37"/>
      <c r="AF16" s="93">
        <f>AC16*0.395/1000</f>
        <v>0.15490000000000001</v>
      </c>
      <c r="AG16" s="40">
        <f t="shared" si="3"/>
        <v>1</v>
      </c>
      <c r="AH16" s="22"/>
      <c r="AI16" s="22"/>
      <c r="AJ16" s="11" t="s">
        <v>229</v>
      </c>
      <c r="AK16" s="11"/>
      <c r="AL16" s="90">
        <v>10</v>
      </c>
      <c r="AM16" s="90">
        <f t="shared" si="0"/>
        <v>1.5490000000000002</v>
      </c>
      <c r="AN16" s="22" t="s">
        <v>11</v>
      </c>
      <c r="AO16" s="9">
        <v>1</v>
      </c>
      <c r="AP16" s="9"/>
    </row>
    <row r="17" spans="1:42" ht="39.950000000000003" customHeight="1">
      <c r="A17" s="14">
        <v>32</v>
      </c>
      <c r="B17" s="21">
        <v>2</v>
      </c>
      <c r="C17" s="9" t="s">
        <v>64</v>
      </c>
      <c r="D17" s="23" t="s">
        <v>102</v>
      </c>
      <c r="E17" s="24" t="s">
        <v>102</v>
      </c>
      <c r="F17" s="9" t="s">
        <v>103</v>
      </c>
      <c r="G17" s="22" t="s">
        <v>11</v>
      </c>
      <c r="H17" s="22" t="s">
        <v>62</v>
      </c>
      <c r="I17" s="8" t="s">
        <v>65</v>
      </c>
      <c r="J17" s="9"/>
      <c r="K17" s="28" t="s">
        <v>49</v>
      </c>
      <c r="L17" s="23" t="s">
        <v>102</v>
      </c>
      <c r="M17" s="28" t="s">
        <v>49</v>
      </c>
      <c r="N17" s="8" t="s">
        <v>51</v>
      </c>
      <c r="O17" s="8" t="s">
        <v>52</v>
      </c>
      <c r="P17" s="9" t="s">
        <v>92</v>
      </c>
      <c r="Q17" s="9" t="s">
        <v>54</v>
      </c>
      <c r="R17" s="9" t="s">
        <v>93</v>
      </c>
      <c r="S17" s="34" t="s">
        <v>11</v>
      </c>
      <c r="T17" s="9" t="s">
        <v>104</v>
      </c>
      <c r="U17" s="22" t="s">
        <v>11</v>
      </c>
      <c r="V17" s="33">
        <v>7.7799999999999994E-2</v>
      </c>
      <c r="W17" s="22" t="s">
        <v>11</v>
      </c>
      <c r="X17" s="22" t="s">
        <v>11</v>
      </c>
      <c r="Y17" s="22" t="s">
        <v>11</v>
      </c>
      <c r="Z17" s="22" t="s">
        <v>11</v>
      </c>
      <c r="AA17" s="10" t="s">
        <v>95</v>
      </c>
      <c r="AB17" s="10"/>
      <c r="AC17" s="46">
        <f t="shared" si="1"/>
        <v>505.19480519480521</v>
      </c>
      <c r="AD17" s="37"/>
      <c r="AE17" s="37"/>
      <c r="AF17" s="93">
        <f t="shared" si="2"/>
        <v>7.7799999999999994E-2</v>
      </c>
      <c r="AG17" s="40">
        <f t="shared" si="3"/>
        <v>1</v>
      </c>
      <c r="AH17" s="22"/>
      <c r="AI17" s="22"/>
      <c r="AJ17" s="11" t="s">
        <v>229</v>
      </c>
      <c r="AK17" s="11"/>
      <c r="AL17" s="90">
        <v>10</v>
      </c>
      <c r="AM17" s="90">
        <f t="shared" si="0"/>
        <v>1.5559999999999998</v>
      </c>
      <c r="AN17" s="22" t="s">
        <v>11</v>
      </c>
      <c r="AO17" s="9">
        <v>2</v>
      </c>
      <c r="AP17" s="9"/>
    </row>
    <row r="18" spans="1:42" ht="39.950000000000003" customHeight="1">
      <c r="A18" s="14">
        <v>33</v>
      </c>
      <c r="B18" s="21">
        <v>2</v>
      </c>
      <c r="C18" s="9" t="s">
        <v>64</v>
      </c>
      <c r="D18" s="23" t="s">
        <v>105</v>
      </c>
      <c r="E18" s="24" t="s">
        <v>105</v>
      </c>
      <c r="F18" s="9" t="s">
        <v>106</v>
      </c>
      <c r="G18" s="22" t="s">
        <v>11</v>
      </c>
      <c r="H18" s="22" t="s">
        <v>62</v>
      </c>
      <c r="I18" s="8" t="s">
        <v>65</v>
      </c>
      <c r="J18" s="29"/>
      <c r="K18" s="28" t="s">
        <v>49</v>
      </c>
      <c r="L18" s="23" t="s">
        <v>105</v>
      </c>
      <c r="M18" s="28" t="s">
        <v>49</v>
      </c>
      <c r="N18" s="8" t="s">
        <v>51</v>
      </c>
      <c r="O18" s="8" t="s">
        <v>52</v>
      </c>
      <c r="P18" s="9" t="s">
        <v>92</v>
      </c>
      <c r="Q18" s="9" t="s">
        <v>54</v>
      </c>
      <c r="R18" s="9" t="s">
        <v>93</v>
      </c>
      <c r="S18" s="34" t="s">
        <v>11</v>
      </c>
      <c r="T18" s="9" t="s">
        <v>107</v>
      </c>
      <c r="U18" s="22" t="s">
        <v>11</v>
      </c>
      <c r="V18" s="33">
        <v>6.8199999999999997E-2</v>
      </c>
      <c r="W18" s="22" t="s">
        <v>11</v>
      </c>
      <c r="X18" s="22" t="s">
        <v>11</v>
      </c>
      <c r="Y18" s="22" t="s">
        <v>11</v>
      </c>
      <c r="Z18" s="22" t="s">
        <v>11</v>
      </c>
      <c r="AA18" s="10" t="s">
        <v>95</v>
      </c>
      <c r="AB18" s="10"/>
      <c r="AC18" s="46">
        <f t="shared" si="1"/>
        <v>442.85714285714283</v>
      </c>
      <c r="AD18" s="37"/>
      <c r="AE18" s="37"/>
      <c r="AF18" s="93">
        <f t="shared" si="2"/>
        <v>6.8199999999999983E-2</v>
      </c>
      <c r="AG18" s="40">
        <f t="shared" si="3"/>
        <v>1.0000000000000002</v>
      </c>
      <c r="AH18" s="22"/>
      <c r="AI18" s="22"/>
      <c r="AJ18" s="11" t="s">
        <v>229</v>
      </c>
      <c r="AK18" s="11"/>
      <c r="AL18" s="90">
        <v>10</v>
      </c>
      <c r="AM18" s="90">
        <f t="shared" si="0"/>
        <v>0.68199999999999983</v>
      </c>
      <c r="AN18" s="22" t="s">
        <v>11</v>
      </c>
      <c r="AO18" s="9">
        <v>1</v>
      </c>
      <c r="AP18" s="9"/>
    </row>
    <row r="19" spans="1:42" ht="39.950000000000003" customHeight="1">
      <c r="A19" s="14">
        <v>34</v>
      </c>
      <c r="B19" s="21">
        <v>2</v>
      </c>
      <c r="C19" s="9" t="s">
        <v>64</v>
      </c>
      <c r="D19" s="23" t="s">
        <v>108</v>
      </c>
      <c r="E19" s="24" t="s">
        <v>108</v>
      </c>
      <c r="F19" s="9" t="s">
        <v>109</v>
      </c>
      <c r="G19" s="22" t="s">
        <v>11</v>
      </c>
      <c r="H19" s="22" t="s">
        <v>62</v>
      </c>
      <c r="I19" s="8" t="s">
        <v>65</v>
      </c>
      <c r="J19" s="29"/>
      <c r="K19" s="28" t="s">
        <v>49</v>
      </c>
      <c r="L19" s="23" t="s">
        <v>108</v>
      </c>
      <c r="M19" s="28" t="s">
        <v>49</v>
      </c>
      <c r="N19" s="8" t="s">
        <v>51</v>
      </c>
      <c r="O19" s="8" t="s">
        <v>52</v>
      </c>
      <c r="P19" s="9" t="s">
        <v>92</v>
      </c>
      <c r="Q19" s="9" t="s">
        <v>54</v>
      </c>
      <c r="R19" s="9" t="s">
        <v>93</v>
      </c>
      <c r="S19" s="34" t="s">
        <v>11</v>
      </c>
      <c r="T19" s="9" t="s">
        <v>110</v>
      </c>
      <c r="U19" s="22" t="s">
        <v>11</v>
      </c>
      <c r="V19" s="33">
        <v>8.8599999999999998E-2</v>
      </c>
      <c r="W19" s="22" t="s">
        <v>11</v>
      </c>
      <c r="X19" s="22" t="s">
        <v>11</v>
      </c>
      <c r="Y19" s="22" t="s">
        <v>11</v>
      </c>
      <c r="Z19" s="22" t="s">
        <v>11</v>
      </c>
      <c r="AA19" s="10" t="s">
        <v>95</v>
      </c>
      <c r="AB19" s="10"/>
      <c r="AC19" s="46">
        <f t="shared" si="1"/>
        <v>575.32467532467535</v>
      </c>
      <c r="AD19" s="37"/>
      <c r="AE19" s="37"/>
      <c r="AF19" s="93">
        <f t="shared" si="2"/>
        <v>8.8600000000000012E-2</v>
      </c>
      <c r="AG19" s="40">
        <f t="shared" si="3"/>
        <v>0.99999999999999989</v>
      </c>
      <c r="AH19" s="22"/>
      <c r="AI19" s="22"/>
      <c r="AJ19" s="11" t="s">
        <v>229</v>
      </c>
      <c r="AK19" s="11"/>
      <c r="AL19" s="90">
        <v>10</v>
      </c>
      <c r="AM19" s="90">
        <f t="shared" si="0"/>
        <v>0.88600000000000012</v>
      </c>
      <c r="AN19" s="22" t="s">
        <v>11</v>
      </c>
      <c r="AO19" s="9">
        <v>1</v>
      </c>
      <c r="AP19" s="9"/>
    </row>
    <row r="20" spans="1:42" ht="39.950000000000003" customHeight="1">
      <c r="A20" s="8">
        <v>20</v>
      </c>
      <c r="B20" s="21">
        <v>2</v>
      </c>
      <c r="C20" s="9" t="s">
        <v>64</v>
      </c>
      <c r="D20" s="23" t="s">
        <v>111</v>
      </c>
      <c r="E20" s="24" t="s">
        <v>111</v>
      </c>
      <c r="F20" s="9" t="s">
        <v>112</v>
      </c>
      <c r="G20" s="22" t="s">
        <v>11</v>
      </c>
      <c r="H20" s="22" t="s">
        <v>62</v>
      </c>
      <c r="I20" s="8" t="s">
        <v>65</v>
      </c>
      <c r="J20" s="9"/>
      <c r="K20" s="28" t="s">
        <v>49</v>
      </c>
      <c r="L20" s="23" t="s">
        <v>111</v>
      </c>
      <c r="M20" s="28" t="s">
        <v>49</v>
      </c>
      <c r="N20" s="8" t="s">
        <v>51</v>
      </c>
      <c r="O20" s="8" t="s">
        <v>52</v>
      </c>
      <c r="P20" s="9" t="s">
        <v>58</v>
      </c>
      <c r="Q20" s="9" t="s">
        <v>233</v>
      </c>
      <c r="R20" s="9" t="s">
        <v>113</v>
      </c>
      <c r="S20" s="34" t="s">
        <v>11</v>
      </c>
      <c r="T20" s="9" t="s">
        <v>114</v>
      </c>
      <c r="U20" s="22" t="s">
        <v>11</v>
      </c>
      <c r="V20" s="33">
        <v>0.15670000000000001</v>
      </c>
      <c r="W20" s="22" t="s">
        <v>11</v>
      </c>
      <c r="X20" s="22" t="s">
        <v>11</v>
      </c>
      <c r="Y20" s="22" t="s">
        <v>11</v>
      </c>
      <c r="Z20" s="22" t="s">
        <v>11</v>
      </c>
      <c r="AA20" s="10" t="s">
        <v>59</v>
      </c>
      <c r="AB20" s="10" t="s">
        <v>115</v>
      </c>
      <c r="AC20" s="46">
        <v>203</v>
      </c>
      <c r="AD20" s="37">
        <v>39</v>
      </c>
      <c r="AE20" s="37">
        <v>5</v>
      </c>
      <c r="AF20" s="93">
        <f>AC20*AD20*AE20*7860/1000000000</f>
        <v>0.31113809999999997</v>
      </c>
      <c r="AG20" s="40">
        <f t="shared" si="3"/>
        <v>0.50363488110263588</v>
      </c>
      <c r="AH20" s="22"/>
      <c r="AI20" s="22"/>
      <c r="AJ20" s="11" t="s">
        <v>229</v>
      </c>
      <c r="AK20" s="11"/>
      <c r="AL20" s="90">
        <v>5.2</v>
      </c>
      <c r="AM20" s="90">
        <f>AL20*AF20*AO20*1.2</f>
        <v>1.9415017439999998</v>
      </c>
      <c r="AN20" s="22" t="s">
        <v>11</v>
      </c>
      <c r="AO20" s="9">
        <v>1</v>
      </c>
    </row>
    <row r="21" spans="1:42" ht="39.950000000000003" customHeight="1">
      <c r="A21" s="14">
        <v>35</v>
      </c>
      <c r="B21" s="21">
        <v>2</v>
      </c>
      <c r="C21" s="9" t="s">
        <v>64</v>
      </c>
      <c r="D21" s="23" t="s">
        <v>116</v>
      </c>
      <c r="E21" s="24" t="s">
        <v>116</v>
      </c>
      <c r="F21" s="9" t="s">
        <v>117</v>
      </c>
      <c r="G21" s="22" t="s">
        <v>11</v>
      </c>
      <c r="H21" s="22" t="s">
        <v>62</v>
      </c>
      <c r="I21" s="8" t="s">
        <v>65</v>
      </c>
      <c r="J21" s="29"/>
      <c r="K21" s="28" t="s">
        <v>49</v>
      </c>
      <c r="L21" s="23" t="s">
        <v>116</v>
      </c>
      <c r="M21" s="28" t="s">
        <v>49</v>
      </c>
      <c r="N21" s="8" t="s">
        <v>51</v>
      </c>
      <c r="O21" s="8" t="s">
        <v>52</v>
      </c>
      <c r="P21" s="9" t="s">
        <v>92</v>
      </c>
      <c r="Q21" s="9" t="s">
        <v>54</v>
      </c>
      <c r="R21" s="9" t="s">
        <v>93</v>
      </c>
      <c r="S21" s="34" t="s">
        <v>11</v>
      </c>
      <c r="T21" s="9" t="s">
        <v>118</v>
      </c>
      <c r="U21" s="22" t="s">
        <v>11</v>
      </c>
      <c r="V21" s="33">
        <v>5.8299999999999998E-2</v>
      </c>
      <c r="W21" s="22" t="s">
        <v>11</v>
      </c>
      <c r="X21" s="22" t="s">
        <v>11</v>
      </c>
      <c r="Y21" s="22" t="s">
        <v>11</v>
      </c>
      <c r="Z21" s="22" t="s">
        <v>11</v>
      </c>
      <c r="AA21" s="10" t="s">
        <v>95</v>
      </c>
      <c r="AB21" s="10"/>
      <c r="AC21" s="46">
        <f>V21/0.154*1000</f>
        <v>378.57142857142856</v>
      </c>
      <c r="AD21" s="37"/>
      <c r="AE21" s="37"/>
      <c r="AF21" s="93">
        <f>AC21*0.154/1000</f>
        <v>5.8299999999999998E-2</v>
      </c>
      <c r="AG21" s="40">
        <f t="shared" si="3"/>
        <v>1</v>
      </c>
      <c r="AH21" s="22"/>
      <c r="AI21" s="22"/>
      <c r="AJ21" s="11" t="s">
        <v>229</v>
      </c>
      <c r="AK21" s="11"/>
      <c r="AL21" s="90">
        <v>10</v>
      </c>
      <c r="AM21" s="90">
        <f>AF21*AL21*AO21</f>
        <v>0.58299999999999996</v>
      </c>
      <c r="AN21" s="22" t="s">
        <v>11</v>
      </c>
      <c r="AO21" s="9">
        <v>1</v>
      </c>
      <c r="AP21" s="9"/>
    </row>
    <row r="22" spans="1:42" ht="39.950000000000003" customHeight="1">
      <c r="A22" s="14">
        <v>36</v>
      </c>
      <c r="B22" s="21">
        <v>2</v>
      </c>
      <c r="C22" s="9" t="s">
        <v>85</v>
      </c>
      <c r="D22" s="94" t="s">
        <v>230</v>
      </c>
      <c r="E22" s="24" t="s">
        <v>119</v>
      </c>
      <c r="F22" s="9" t="s">
        <v>120</v>
      </c>
      <c r="G22" s="22" t="s">
        <v>11</v>
      </c>
      <c r="H22" s="22" t="s">
        <v>62</v>
      </c>
      <c r="I22" s="8" t="s">
        <v>65</v>
      </c>
      <c r="J22" s="9"/>
      <c r="K22" s="28" t="s">
        <v>49</v>
      </c>
      <c r="L22" s="23" t="s">
        <v>119</v>
      </c>
      <c r="M22" s="28" t="s">
        <v>49</v>
      </c>
      <c r="N22" s="8" t="s">
        <v>52</v>
      </c>
      <c r="O22" s="8" t="s">
        <v>51</v>
      </c>
      <c r="P22" s="9" t="s">
        <v>58</v>
      </c>
      <c r="Q22" s="9" t="s">
        <v>121</v>
      </c>
      <c r="R22" s="22" t="s">
        <v>11</v>
      </c>
      <c r="S22" s="22" t="s">
        <v>11</v>
      </c>
      <c r="T22" s="9" t="s">
        <v>122</v>
      </c>
      <c r="U22" s="22" t="s">
        <v>11</v>
      </c>
      <c r="V22" s="33">
        <v>4.2900000000000001E-2</v>
      </c>
      <c r="W22" s="22" t="s">
        <v>11</v>
      </c>
      <c r="X22" s="22" t="s">
        <v>11</v>
      </c>
      <c r="Y22" s="22" t="s">
        <v>11</v>
      </c>
      <c r="Z22" s="22" t="s">
        <v>11</v>
      </c>
      <c r="AA22" s="22"/>
      <c r="AB22" s="22"/>
      <c r="AC22" s="45"/>
      <c r="AD22" s="22"/>
      <c r="AE22" s="22"/>
      <c r="AF22" s="92"/>
      <c r="AG22" s="39"/>
      <c r="AH22" s="22"/>
      <c r="AI22" s="22"/>
      <c r="AJ22" s="11" t="s">
        <v>229</v>
      </c>
      <c r="AK22" s="11"/>
      <c r="AL22" s="90">
        <v>0.65700000000000003</v>
      </c>
      <c r="AM22" s="90">
        <f>AL22*AO22</f>
        <v>0.65700000000000003</v>
      </c>
      <c r="AN22" s="22" t="s">
        <v>11</v>
      </c>
      <c r="AO22" s="9">
        <v>1</v>
      </c>
      <c r="AP22" s="9"/>
    </row>
    <row r="23" spans="1:42" ht="39.950000000000003" customHeight="1">
      <c r="A23" s="14">
        <v>37</v>
      </c>
      <c r="B23" s="21">
        <v>2</v>
      </c>
      <c r="C23" s="9" t="s">
        <v>85</v>
      </c>
      <c r="D23" s="95" t="s">
        <v>231</v>
      </c>
      <c r="E23" s="24" t="s">
        <v>123</v>
      </c>
      <c r="F23" s="9" t="s">
        <v>124</v>
      </c>
      <c r="G23" s="22" t="s">
        <v>11</v>
      </c>
      <c r="H23" s="22" t="s">
        <v>62</v>
      </c>
      <c r="I23" s="8" t="s">
        <v>65</v>
      </c>
      <c r="J23" s="9"/>
      <c r="K23" s="28" t="s">
        <v>49</v>
      </c>
      <c r="L23" s="23" t="s">
        <v>123</v>
      </c>
      <c r="M23" s="28" t="s">
        <v>49</v>
      </c>
      <c r="N23" s="8" t="s">
        <v>52</v>
      </c>
      <c r="O23" s="8" t="s">
        <v>51</v>
      </c>
      <c r="P23" s="9" t="s">
        <v>58</v>
      </c>
      <c r="Q23" s="9" t="s">
        <v>54</v>
      </c>
      <c r="R23" s="9" t="s">
        <v>60</v>
      </c>
      <c r="S23" s="22" t="s">
        <v>11</v>
      </c>
      <c r="T23" s="9" t="s">
        <v>125</v>
      </c>
      <c r="U23" s="22" t="s">
        <v>11</v>
      </c>
      <c r="V23" s="33">
        <v>1.9099999999999999E-2</v>
      </c>
      <c r="W23" s="22" t="s">
        <v>11</v>
      </c>
      <c r="X23" s="22" t="s">
        <v>11</v>
      </c>
      <c r="Y23" s="22" t="s">
        <v>11</v>
      </c>
      <c r="Z23" s="22" t="s">
        <v>11</v>
      </c>
      <c r="AA23" s="10" t="s">
        <v>59</v>
      </c>
      <c r="AB23" s="9" t="s">
        <v>126</v>
      </c>
      <c r="AC23" s="46">
        <v>44</v>
      </c>
      <c r="AD23" s="37">
        <v>33.5</v>
      </c>
      <c r="AE23" s="37">
        <v>3</v>
      </c>
      <c r="AF23" s="93">
        <f>AC23*AD23*AE23*7860/1000000000</f>
        <v>3.4756919999999997E-2</v>
      </c>
      <c r="AG23" s="40">
        <f>[28]副驾底支架总成新!V18/AF23</f>
        <v>0.54953085601370899</v>
      </c>
      <c r="AH23" s="22"/>
      <c r="AI23" s="22"/>
      <c r="AJ23" s="11" t="s">
        <v>229</v>
      </c>
      <c r="AK23" s="11"/>
      <c r="AL23" s="90">
        <v>0.11491</v>
      </c>
      <c r="AM23" s="90">
        <f>AL23*AO23</f>
        <v>0.11491</v>
      </c>
      <c r="AN23" s="22" t="s">
        <v>11</v>
      </c>
      <c r="AO23" s="9">
        <v>1</v>
      </c>
      <c r="AP23" s="9"/>
    </row>
    <row r="24" spans="1:42" ht="39.950000000000003" customHeight="1">
      <c r="A24" s="14">
        <v>38</v>
      </c>
      <c r="B24" s="21">
        <v>2</v>
      </c>
      <c r="C24" s="9" t="s">
        <v>48</v>
      </c>
      <c r="D24" s="23" t="s">
        <v>127</v>
      </c>
      <c r="E24" s="24" t="s">
        <v>127</v>
      </c>
      <c r="F24" s="9" t="s">
        <v>128</v>
      </c>
      <c r="G24" s="22" t="s">
        <v>11</v>
      </c>
      <c r="H24" s="22" t="s">
        <v>62</v>
      </c>
      <c r="I24" s="8" t="s">
        <v>65</v>
      </c>
      <c r="J24" s="9"/>
      <c r="K24" s="28" t="s">
        <v>49</v>
      </c>
      <c r="L24" s="23"/>
      <c r="M24" s="28" t="s">
        <v>49</v>
      </c>
      <c r="N24" s="8" t="s">
        <v>52</v>
      </c>
      <c r="O24" s="8" t="s">
        <v>51</v>
      </c>
      <c r="P24" s="9" t="s">
        <v>58</v>
      </c>
      <c r="Q24" s="26" t="s">
        <v>129</v>
      </c>
      <c r="R24" s="9" t="s">
        <v>113</v>
      </c>
      <c r="S24" s="22" t="s">
        <v>11</v>
      </c>
      <c r="T24" s="9"/>
      <c r="U24" s="22" t="s">
        <v>11</v>
      </c>
      <c r="V24" s="33">
        <v>0.4662</v>
      </c>
      <c r="W24" s="22" t="s">
        <v>11</v>
      </c>
      <c r="X24" s="22" t="s">
        <v>11</v>
      </c>
      <c r="Y24" s="22" t="s">
        <v>11</v>
      </c>
      <c r="Z24" s="22" t="s">
        <v>11</v>
      </c>
      <c r="AA24" s="22" t="s">
        <v>59</v>
      </c>
      <c r="AB24" s="22" t="s">
        <v>130</v>
      </c>
      <c r="AC24" s="45">
        <v>138</v>
      </c>
      <c r="AD24" s="22">
        <v>115</v>
      </c>
      <c r="AE24" s="22">
        <v>5</v>
      </c>
      <c r="AF24" s="93">
        <f t="shared" ref="AF24:AF31" si="4">AC24*AD24*AE24*7860/1000000000</f>
        <v>0.623691</v>
      </c>
      <c r="AG24" s="40">
        <f t="shared" ref="AG24:AG31" si="5">V24/AF24</f>
        <v>0.74748553370178505</v>
      </c>
      <c r="AH24" s="22"/>
      <c r="AI24" s="22"/>
      <c r="AJ24" s="11" t="s">
        <v>229</v>
      </c>
      <c r="AK24" s="11"/>
      <c r="AL24" s="90">
        <v>5.2</v>
      </c>
      <c r="AM24" s="90">
        <f>AL24*AF24*AO24*1.2</f>
        <v>3.8918318399999996</v>
      </c>
      <c r="AN24" s="22" t="s">
        <v>11</v>
      </c>
      <c r="AO24" s="9">
        <v>1</v>
      </c>
      <c r="AP24" s="9"/>
    </row>
    <row r="25" spans="1:42" ht="39.950000000000003" customHeight="1">
      <c r="A25" s="14">
        <v>39</v>
      </c>
      <c r="B25" s="21">
        <v>3</v>
      </c>
      <c r="C25" s="9" t="s">
        <v>48</v>
      </c>
      <c r="D25" s="23" t="s">
        <v>131</v>
      </c>
      <c r="E25" s="24" t="s">
        <v>131</v>
      </c>
      <c r="F25" s="9" t="s">
        <v>132</v>
      </c>
      <c r="G25" s="22" t="s">
        <v>11</v>
      </c>
      <c r="H25" s="22" t="s">
        <v>62</v>
      </c>
      <c r="I25" s="8" t="s">
        <v>65</v>
      </c>
      <c r="J25" s="9"/>
      <c r="K25" s="28" t="s">
        <v>49</v>
      </c>
      <c r="L25" s="23"/>
      <c r="M25" s="28" t="s">
        <v>49</v>
      </c>
      <c r="N25" s="8" t="s">
        <v>52</v>
      </c>
      <c r="O25" s="8" t="s">
        <v>51</v>
      </c>
      <c r="P25" s="9" t="s">
        <v>58</v>
      </c>
      <c r="Q25" s="26" t="s">
        <v>129</v>
      </c>
      <c r="R25" s="9" t="s">
        <v>113</v>
      </c>
      <c r="S25" s="22" t="s">
        <v>11</v>
      </c>
      <c r="T25" s="9"/>
      <c r="U25" s="22" t="s">
        <v>11</v>
      </c>
      <c r="V25" s="33">
        <v>0.40360000000000001</v>
      </c>
      <c r="W25" s="22" t="s">
        <v>11</v>
      </c>
      <c r="X25" s="22" t="s">
        <v>11</v>
      </c>
      <c r="Y25" s="22" t="s">
        <v>11</v>
      </c>
      <c r="Z25" s="22" t="s">
        <v>11</v>
      </c>
      <c r="AA25" s="22" t="s">
        <v>59</v>
      </c>
      <c r="AB25" s="22" t="s">
        <v>133</v>
      </c>
      <c r="AC25" s="45">
        <v>116</v>
      </c>
      <c r="AD25" s="22">
        <v>104</v>
      </c>
      <c r="AE25" s="22">
        <v>5</v>
      </c>
      <c r="AF25" s="93">
        <f t="shared" si="4"/>
        <v>0.47411520000000001</v>
      </c>
      <c r="AG25" s="40">
        <f t="shared" si="5"/>
        <v>0.85126990233597233</v>
      </c>
      <c r="AH25" s="22"/>
      <c r="AI25" s="22"/>
      <c r="AJ25" s="11" t="s">
        <v>229</v>
      </c>
      <c r="AK25" s="11"/>
      <c r="AL25" s="90">
        <v>5.2</v>
      </c>
      <c r="AM25" s="90">
        <f>AL25*AF25*AO25*1.2</f>
        <v>2.9584788480000004</v>
      </c>
      <c r="AN25" s="22" t="s">
        <v>11</v>
      </c>
      <c r="AO25" s="9">
        <v>1</v>
      </c>
      <c r="AP25" s="9"/>
    </row>
    <row r="26" spans="1:42" ht="39.950000000000003" customHeight="1">
      <c r="A26" s="14">
        <v>40</v>
      </c>
      <c r="B26" s="21">
        <v>2</v>
      </c>
      <c r="C26" s="9" t="s">
        <v>48</v>
      </c>
      <c r="D26" s="23" t="s">
        <v>134</v>
      </c>
      <c r="E26" s="24" t="s">
        <v>241</v>
      </c>
      <c r="F26" s="9" t="s">
        <v>242</v>
      </c>
      <c r="G26" s="22" t="s">
        <v>11</v>
      </c>
      <c r="H26" s="22" t="s">
        <v>62</v>
      </c>
      <c r="I26" s="8" t="s">
        <v>65</v>
      </c>
      <c r="J26" s="9"/>
      <c r="K26" s="28" t="s">
        <v>49</v>
      </c>
      <c r="L26" s="9" t="s">
        <v>11</v>
      </c>
      <c r="M26" s="28" t="s">
        <v>49</v>
      </c>
      <c r="N26" s="8" t="s">
        <v>52</v>
      </c>
      <c r="O26" s="8" t="s">
        <v>51</v>
      </c>
      <c r="P26" s="9" t="s">
        <v>82</v>
      </c>
      <c r="Q26" s="9" t="s">
        <v>87</v>
      </c>
      <c r="R26" s="9" t="s">
        <v>88</v>
      </c>
      <c r="S26" s="22" t="s">
        <v>11</v>
      </c>
      <c r="T26" s="9" t="s">
        <v>136</v>
      </c>
      <c r="U26" s="22" t="s">
        <v>11</v>
      </c>
      <c r="V26" s="33">
        <v>1.4970000000000001</v>
      </c>
      <c r="W26" s="22" t="s">
        <v>11</v>
      </c>
      <c r="X26" s="22" t="s">
        <v>11</v>
      </c>
      <c r="Y26" s="22" t="s">
        <v>11</v>
      </c>
      <c r="Z26" s="22" t="s">
        <v>11</v>
      </c>
      <c r="AA26" s="22" t="s">
        <v>55</v>
      </c>
      <c r="AB26" s="22"/>
      <c r="AC26" s="45">
        <f>V26/0.869*1000+10</f>
        <v>1732.6697353279635</v>
      </c>
      <c r="AD26" s="22"/>
      <c r="AE26" s="22"/>
      <c r="AF26" s="92">
        <f>AC26*0.869/1000</f>
        <v>1.5056900000000002</v>
      </c>
      <c r="AG26" s="39">
        <f t="shared" si="5"/>
        <v>0.99422855966367574</v>
      </c>
      <c r="AH26" s="22"/>
      <c r="AI26" s="22"/>
      <c r="AJ26" s="11" t="s">
        <v>170</v>
      </c>
      <c r="AK26" s="11" t="s">
        <v>228</v>
      </c>
      <c r="AL26" s="90">
        <v>5.9</v>
      </c>
      <c r="AM26" s="90">
        <f>AF26*AL26*AO26</f>
        <v>8.8835710000000017</v>
      </c>
      <c r="AN26" s="22" t="s">
        <v>11</v>
      </c>
      <c r="AO26" s="9">
        <v>1</v>
      </c>
      <c r="AP26" s="9"/>
    </row>
    <row r="27" spans="1:42" ht="39.950000000000003" customHeight="1">
      <c r="A27" s="14">
        <v>41</v>
      </c>
      <c r="B27" s="21">
        <v>2</v>
      </c>
      <c r="C27" s="9" t="s">
        <v>48</v>
      </c>
      <c r="D27" s="23" t="s">
        <v>137</v>
      </c>
      <c r="E27" s="24" t="s">
        <v>243</v>
      </c>
      <c r="F27" s="9" t="s">
        <v>244</v>
      </c>
      <c r="G27" s="22" t="s">
        <v>11</v>
      </c>
      <c r="H27" s="22" t="s">
        <v>62</v>
      </c>
      <c r="I27" s="8" t="s">
        <v>65</v>
      </c>
      <c r="J27" s="9"/>
      <c r="K27" s="28" t="s">
        <v>49</v>
      </c>
      <c r="L27" s="9" t="s">
        <v>11</v>
      </c>
      <c r="M27" s="28" t="s">
        <v>49</v>
      </c>
      <c r="N27" s="8" t="s">
        <v>52</v>
      </c>
      <c r="O27" s="8" t="s">
        <v>51</v>
      </c>
      <c r="P27" s="9" t="s">
        <v>82</v>
      </c>
      <c r="Q27" s="9" t="s">
        <v>87</v>
      </c>
      <c r="R27" s="9" t="s">
        <v>88</v>
      </c>
      <c r="S27" s="22" t="s">
        <v>11</v>
      </c>
      <c r="T27" s="9" t="s">
        <v>136</v>
      </c>
      <c r="U27" s="22" t="s">
        <v>11</v>
      </c>
      <c r="V27" s="33">
        <v>1.4970000000000001</v>
      </c>
      <c r="W27" s="22" t="s">
        <v>11</v>
      </c>
      <c r="X27" s="22" t="s">
        <v>11</v>
      </c>
      <c r="Y27" s="22" t="s">
        <v>11</v>
      </c>
      <c r="Z27" s="22" t="s">
        <v>11</v>
      </c>
      <c r="AA27" s="22" t="s">
        <v>55</v>
      </c>
      <c r="AB27" s="22"/>
      <c r="AC27" s="45">
        <f>V27/0.869*1000+10</f>
        <v>1732.6697353279635</v>
      </c>
      <c r="AD27" s="22"/>
      <c r="AE27" s="22"/>
      <c r="AF27" s="92">
        <f>AC27*0.869/1000</f>
        <v>1.5056900000000002</v>
      </c>
      <c r="AG27" s="39">
        <f t="shared" si="5"/>
        <v>0.99422855966367574</v>
      </c>
      <c r="AH27" s="22"/>
      <c r="AI27" s="22"/>
      <c r="AJ27" s="11" t="s">
        <v>170</v>
      </c>
      <c r="AK27" s="11" t="s">
        <v>228</v>
      </c>
      <c r="AL27" s="90">
        <v>5.9</v>
      </c>
      <c r="AM27" s="90">
        <f>AF27*AL27*AO27</f>
        <v>8.8835710000000017</v>
      </c>
      <c r="AN27" s="22" t="s">
        <v>11</v>
      </c>
      <c r="AO27" s="9">
        <v>1</v>
      </c>
      <c r="AP27" s="9"/>
    </row>
    <row r="28" spans="1:42" s="19" customFormat="1" ht="41.25" customHeight="1">
      <c r="A28" s="14">
        <v>42</v>
      </c>
      <c r="B28" s="21">
        <v>2</v>
      </c>
      <c r="C28" s="25" t="s">
        <v>66</v>
      </c>
      <c r="D28" s="25"/>
      <c r="E28" s="25" t="s">
        <v>139</v>
      </c>
      <c r="F28" s="25" t="s">
        <v>140</v>
      </c>
      <c r="G28" s="22" t="s">
        <v>11</v>
      </c>
      <c r="H28" s="26">
        <v>1</v>
      </c>
      <c r="I28" s="8" t="s">
        <v>65</v>
      </c>
      <c r="J28" s="30"/>
      <c r="K28" s="26"/>
      <c r="L28" s="9" t="s">
        <v>11</v>
      </c>
      <c r="M28" s="28" t="s">
        <v>49</v>
      </c>
      <c r="N28" s="8" t="s">
        <v>52</v>
      </c>
      <c r="O28" s="8" t="s">
        <v>51</v>
      </c>
      <c r="P28" s="9" t="s">
        <v>58</v>
      </c>
      <c r="Q28" s="26" t="s">
        <v>129</v>
      </c>
      <c r="R28" s="30" t="s">
        <v>60</v>
      </c>
      <c r="S28" s="26"/>
      <c r="T28" s="26"/>
      <c r="U28" s="35"/>
      <c r="V28" s="26">
        <v>0.79920000000000002</v>
      </c>
      <c r="W28" s="22" t="s">
        <v>11</v>
      </c>
      <c r="X28" s="22" t="s">
        <v>11</v>
      </c>
      <c r="Y28" s="22" t="s">
        <v>11</v>
      </c>
      <c r="Z28" s="22" t="s">
        <v>11</v>
      </c>
      <c r="AA28" s="22" t="s">
        <v>59</v>
      </c>
      <c r="AB28" s="22" t="s">
        <v>141</v>
      </c>
      <c r="AC28" s="45">
        <v>346</v>
      </c>
      <c r="AD28" s="22">
        <v>105.5</v>
      </c>
      <c r="AE28" s="22">
        <v>3</v>
      </c>
      <c r="AF28" s="92">
        <f>AC28*AD28*AE28*7860/1000000000</f>
        <v>0.86074074</v>
      </c>
      <c r="AG28" s="39">
        <f t="shared" si="5"/>
        <v>0.92850258255464946</v>
      </c>
      <c r="AH28" s="22"/>
      <c r="AI28" s="22"/>
      <c r="AJ28" s="11" t="s">
        <v>229</v>
      </c>
      <c r="AK28" s="11"/>
      <c r="AL28" s="90">
        <v>5.2</v>
      </c>
      <c r="AM28" s="90">
        <f>AL28*AF28*AO28*1.2</f>
        <v>5.3710222176000002</v>
      </c>
      <c r="AN28" s="22" t="s">
        <v>11</v>
      </c>
      <c r="AO28" s="9">
        <v>1</v>
      </c>
      <c r="AP28" s="26"/>
    </row>
    <row r="29" spans="1:42" s="19" customFormat="1" ht="41.25" customHeight="1">
      <c r="A29" s="14">
        <v>43</v>
      </c>
      <c r="B29" s="21">
        <v>2</v>
      </c>
      <c r="C29" s="25" t="s">
        <v>66</v>
      </c>
      <c r="D29" s="25"/>
      <c r="E29" s="25" t="s">
        <v>142</v>
      </c>
      <c r="F29" s="25" t="s">
        <v>143</v>
      </c>
      <c r="G29" s="22" t="s">
        <v>11</v>
      </c>
      <c r="H29" s="26">
        <v>1</v>
      </c>
      <c r="I29" s="8" t="s">
        <v>65</v>
      </c>
      <c r="J29" s="30"/>
      <c r="K29" s="26"/>
      <c r="L29" s="9" t="s">
        <v>11</v>
      </c>
      <c r="M29" s="28" t="s">
        <v>49</v>
      </c>
      <c r="N29" s="8" t="s">
        <v>52</v>
      </c>
      <c r="O29" s="8" t="s">
        <v>51</v>
      </c>
      <c r="P29" s="9" t="s">
        <v>58</v>
      </c>
      <c r="Q29" s="26" t="s">
        <v>129</v>
      </c>
      <c r="R29" s="30" t="s">
        <v>60</v>
      </c>
      <c r="S29" s="26"/>
      <c r="T29" s="26"/>
      <c r="U29" s="35"/>
      <c r="V29" s="26">
        <v>0.74770000000000003</v>
      </c>
      <c r="W29" s="22" t="s">
        <v>11</v>
      </c>
      <c r="X29" s="22" t="s">
        <v>11</v>
      </c>
      <c r="Y29" s="22" t="s">
        <v>11</v>
      </c>
      <c r="Z29" s="22" t="s">
        <v>11</v>
      </c>
      <c r="AA29" s="22" t="s">
        <v>59</v>
      </c>
      <c r="AB29" s="22" t="s">
        <v>144</v>
      </c>
      <c r="AC29" s="45">
        <v>334</v>
      </c>
      <c r="AD29" s="22">
        <v>105.5</v>
      </c>
      <c r="AE29" s="22">
        <v>3</v>
      </c>
      <c r="AF29" s="92">
        <f t="shared" si="4"/>
        <v>0.83088846000000005</v>
      </c>
      <c r="AG29" s="39">
        <f t="shared" si="5"/>
        <v>0.89988011146526214</v>
      </c>
      <c r="AH29" s="22"/>
      <c r="AI29" s="22"/>
      <c r="AJ29" s="11" t="s">
        <v>229</v>
      </c>
      <c r="AK29" s="11"/>
      <c r="AL29" s="90">
        <v>5.2</v>
      </c>
      <c r="AM29" s="90">
        <f>AL29*AF29*AO29*1.2</f>
        <v>5.1847439904000003</v>
      </c>
      <c r="AN29" s="22" t="s">
        <v>11</v>
      </c>
      <c r="AO29" s="9">
        <v>1</v>
      </c>
      <c r="AP29" s="26"/>
    </row>
    <row r="30" spans="1:42" s="19" customFormat="1" ht="41.25" customHeight="1">
      <c r="A30" s="14">
        <v>44</v>
      </c>
      <c r="B30" s="21">
        <v>2</v>
      </c>
      <c r="C30" s="25" t="s">
        <v>48</v>
      </c>
      <c r="D30" s="25" t="s">
        <v>145</v>
      </c>
      <c r="E30" s="25" t="s">
        <v>145</v>
      </c>
      <c r="F30" s="25" t="s">
        <v>146</v>
      </c>
      <c r="G30" s="22"/>
      <c r="H30" s="26">
        <v>1</v>
      </c>
      <c r="I30" s="8" t="s">
        <v>65</v>
      </c>
      <c r="J30" s="30"/>
      <c r="K30" s="26"/>
      <c r="L30" s="9" t="s">
        <v>11</v>
      </c>
      <c r="M30" s="28" t="s">
        <v>49</v>
      </c>
      <c r="N30" s="8" t="s">
        <v>51</v>
      </c>
      <c r="O30" s="8" t="s">
        <v>52</v>
      </c>
      <c r="P30" s="9" t="s">
        <v>58</v>
      </c>
      <c r="Q30" s="26" t="s">
        <v>129</v>
      </c>
      <c r="R30" s="30" t="s">
        <v>147</v>
      </c>
      <c r="S30" s="26"/>
      <c r="T30" s="26" t="s">
        <v>148</v>
      </c>
      <c r="U30" s="35"/>
      <c r="V30" s="26">
        <v>0.32129999999999997</v>
      </c>
      <c r="W30" s="22"/>
      <c r="X30" s="22"/>
      <c r="Y30" s="22"/>
      <c r="Z30" s="22"/>
      <c r="AA30" s="22" t="s">
        <v>59</v>
      </c>
      <c r="AB30" s="22" t="s">
        <v>149</v>
      </c>
      <c r="AC30" s="45">
        <v>310</v>
      </c>
      <c r="AD30" s="22">
        <v>112</v>
      </c>
      <c r="AE30" s="22">
        <v>1.5</v>
      </c>
      <c r="AF30" s="92">
        <f t="shared" si="4"/>
        <v>0.40934880000000001</v>
      </c>
      <c r="AG30" s="39">
        <f t="shared" si="5"/>
        <v>0.78490519576458995</v>
      </c>
      <c r="AH30" s="22"/>
      <c r="AI30" s="22"/>
      <c r="AJ30" s="11" t="s">
        <v>229</v>
      </c>
      <c r="AK30" s="11"/>
      <c r="AL30" s="90">
        <v>5.2</v>
      </c>
      <c r="AM30" s="90">
        <f>AL30*AF30*AO30*1.2</f>
        <v>2.5543365120000003</v>
      </c>
      <c r="AN30" s="22"/>
      <c r="AO30" s="9">
        <v>1</v>
      </c>
      <c r="AP30" s="26"/>
    </row>
    <row r="31" spans="1:42" s="19" customFormat="1" ht="41.25" customHeight="1">
      <c r="A31" s="14">
        <v>45</v>
      </c>
      <c r="B31" s="21">
        <v>2</v>
      </c>
      <c r="C31" s="25" t="s">
        <v>48</v>
      </c>
      <c r="D31" s="25" t="s">
        <v>150</v>
      </c>
      <c r="E31" s="25" t="s">
        <v>150</v>
      </c>
      <c r="F31" s="25" t="s">
        <v>151</v>
      </c>
      <c r="G31" s="22"/>
      <c r="H31" s="26">
        <v>1</v>
      </c>
      <c r="I31" s="8" t="s">
        <v>65</v>
      </c>
      <c r="J31" s="30"/>
      <c r="K31" s="26"/>
      <c r="L31" s="9" t="s">
        <v>11</v>
      </c>
      <c r="M31" s="28" t="s">
        <v>49</v>
      </c>
      <c r="N31" s="8" t="s">
        <v>51</v>
      </c>
      <c r="O31" s="8" t="s">
        <v>52</v>
      </c>
      <c r="P31" s="9" t="s">
        <v>58</v>
      </c>
      <c r="Q31" s="26" t="s">
        <v>129</v>
      </c>
      <c r="R31" s="30" t="s">
        <v>61</v>
      </c>
      <c r="S31" s="26"/>
      <c r="T31" s="26" t="s">
        <v>152</v>
      </c>
      <c r="U31" s="35"/>
      <c r="V31" s="26">
        <v>0.1666</v>
      </c>
      <c r="W31" s="22"/>
      <c r="X31" s="22"/>
      <c r="Y31" s="22"/>
      <c r="Z31" s="22"/>
      <c r="AA31" s="22" t="s">
        <v>59</v>
      </c>
      <c r="AB31" s="22" t="s">
        <v>153</v>
      </c>
      <c r="AC31" s="45">
        <v>438</v>
      </c>
      <c r="AD31" s="22">
        <v>23.5</v>
      </c>
      <c r="AE31" s="22">
        <v>2.5</v>
      </c>
      <c r="AF31" s="92">
        <f t="shared" si="4"/>
        <v>0.20225745000000001</v>
      </c>
      <c r="AG31" s="39">
        <f t="shared" si="5"/>
        <v>0.82370266212690801</v>
      </c>
      <c r="AH31" s="22"/>
      <c r="AI31" s="22"/>
      <c r="AJ31" s="11" t="s">
        <v>229</v>
      </c>
      <c r="AK31" s="11"/>
      <c r="AL31" s="90">
        <v>5.2</v>
      </c>
      <c r="AM31" s="90">
        <f>AL31*AF31*AO31*1.2</f>
        <v>1.262086488</v>
      </c>
      <c r="AN31" s="22"/>
      <c r="AO31" s="9">
        <v>1</v>
      </c>
      <c r="AP31" s="26"/>
    </row>
    <row r="32" spans="1:42" s="19" customFormat="1" ht="41.25" customHeight="1">
      <c r="A32" s="14">
        <v>46</v>
      </c>
      <c r="B32" s="21">
        <v>2</v>
      </c>
      <c r="C32" s="25" t="s">
        <v>48</v>
      </c>
      <c r="D32" s="25" t="s">
        <v>154</v>
      </c>
      <c r="E32" s="25" t="s">
        <v>154</v>
      </c>
      <c r="F32" s="25" t="s">
        <v>155</v>
      </c>
      <c r="G32" s="22"/>
      <c r="H32" s="26">
        <v>1</v>
      </c>
      <c r="I32" s="8" t="s">
        <v>65</v>
      </c>
      <c r="J32" s="30"/>
      <c r="K32" s="26"/>
      <c r="L32" s="9" t="s">
        <v>11</v>
      </c>
      <c r="M32" s="28"/>
      <c r="N32" s="8"/>
      <c r="O32" s="8"/>
      <c r="P32" s="9" t="s">
        <v>53</v>
      </c>
      <c r="Q32" s="26" t="s">
        <v>129</v>
      </c>
      <c r="R32" s="30"/>
      <c r="S32" s="26"/>
      <c r="T32" s="26"/>
      <c r="U32" s="35"/>
      <c r="V32" s="26">
        <v>0.12139999999999999</v>
      </c>
      <c r="W32" s="22"/>
      <c r="X32" s="22"/>
      <c r="Y32" s="22"/>
      <c r="Z32" s="22"/>
      <c r="AA32" s="22"/>
      <c r="AB32" s="22"/>
      <c r="AC32" s="45"/>
      <c r="AD32" s="22"/>
      <c r="AE32" s="22"/>
      <c r="AF32" s="92"/>
      <c r="AG32" s="39"/>
      <c r="AH32" s="22">
        <f>3.14*0.8*2</f>
        <v>5.0240000000000009</v>
      </c>
      <c r="AI32" s="22"/>
      <c r="AJ32" s="11"/>
      <c r="AK32" s="11"/>
      <c r="AL32" s="90"/>
      <c r="AM32" s="90"/>
      <c r="AN32" s="22"/>
      <c r="AO32" s="9">
        <v>1</v>
      </c>
      <c r="AP32" s="26"/>
    </row>
    <row r="33" spans="1:42" s="19" customFormat="1" ht="41.25" customHeight="1">
      <c r="A33" s="14">
        <v>47</v>
      </c>
      <c r="B33" s="21">
        <v>3</v>
      </c>
      <c r="C33" s="25" t="s">
        <v>48</v>
      </c>
      <c r="D33" s="25" t="s">
        <v>156</v>
      </c>
      <c r="E33" s="25" t="s">
        <v>156</v>
      </c>
      <c r="F33" s="25" t="s">
        <v>157</v>
      </c>
      <c r="G33" s="22"/>
      <c r="H33" s="26">
        <v>1</v>
      </c>
      <c r="I33" s="8" t="s">
        <v>65</v>
      </c>
      <c r="J33" s="30"/>
      <c r="K33" s="26"/>
      <c r="L33" s="9" t="s">
        <v>11</v>
      </c>
      <c r="M33" s="28" t="s">
        <v>49</v>
      </c>
      <c r="N33" s="8" t="s">
        <v>51</v>
      </c>
      <c r="O33" s="8" t="s">
        <v>52</v>
      </c>
      <c r="P33" s="9" t="s">
        <v>58</v>
      </c>
      <c r="Q33" s="26" t="s">
        <v>129</v>
      </c>
      <c r="R33" s="30" t="s">
        <v>158</v>
      </c>
      <c r="S33" s="26"/>
      <c r="T33" s="26" t="s">
        <v>159</v>
      </c>
      <c r="U33" s="35"/>
      <c r="V33" s="26">
        <v>0.12039999999999999</v>
      </c>
      <c r="W33" s="22"/>
      <c r="X33" s="22"/>
      <c r="Y33" s="22"/>
      <c r="Z33" s="22"/>
      <c r="AA33" s="22" t="s">
        <v>59</v>
      </c>
      <c r="AB33" s="11" t="s">
        <v>160</v>
      </c>
      <c r="AC33" s="44">
        <v>159</v>
      </c>
      <c r="AD33" s="11">
        <v>85.5</v>
      </c>
      <c r="AE33" s="11">
        <v>2</v>
      </c>
      <c r="AF33" s="92">
        <f>AC33*AD33*AE33*7860/1000000000</f>
        <v>0.21370554</v>
      </c>
      <c r="AG33" s="39">
        <f>V33/AF33</f>
        <v>0.56339203934535342</v>
      </c>
      <c r="AH33" s="22"/>
      <c r="AI33" s="22"/>
      <c r="AJ33" s="11" t="s">
        <v>229</v>
      </c>
      <c r="AK33" s="11"/>
      <c r="AL33" s="90">
        <v>5.2</v>
      </c>
      <c r="AM33" s="90">
        <f>AL33*AF33*AO33*1.2</f>
        <v>1.3335225695999999</v>
      </c>
      <c r="AN33" s="22"/>
      <c r="AO33" s="9">
        <v>1</v>
      </c>
      <c r="AP33" s="26"/>
    </row>
    <row r="34" spans="1:42" s="19" customFormat="1" ht="41.25" customHeight="1">
      <c r="A34" s="14">
        <v>48</v>
      </c>
      <c r="B34" s="21">
        <v>3</v>
      </c>
      <c r="C34" s="25"/>
      <c r="D34" s="96" t="s">
        <v>232</v>
      </c>
      <c r="E34" s="25" t="s">
        <v>161</v>
      </c>
      <c r="F34" s="25" t="s">
        <v>162</v>
      </c>
      <c r="G34" s="27"/>
      <c r="H34" s="26">
        <v>2</v>
      </c>
      <c r="I34" s="8" t="s">
        <v>65</v>
      </c>
      <c r="J34" s="30"/>
      <c r="K34" s="26"/>
      <c r="L34" s="9" t="s">
        <v>11</v>
      </c>
      <c r="M34" s="28" t="s">
        <v>49</v>
      </c>
      <c r="N34" s="8" t="s">
        <v>52</v>
      </c>
      <c r="O34" s="8" t="s">
        <v>51</v>
      </c>
      <c r="P34" s="9" t="s">
        <v>63</v>
      </c>
      <c r="Q34" s="26"/>
      <c r="R34" s="30"/>
      <c r="S34" s="26"/>
      <c r="T34" s="26"/>
      <c r="U34" s="35"/>
      <c r="V34" s="26">
        <v>5.0000000000000001E-3</v>
      </c>
      <c r="W34" s="22"/>
      <c r="X34" s="22"/>
      <c r="Y34" s="22"/>
      <c r="Z34" s="22"/>
      <c r="AA34" s="22"/>
      <c r="AB34" s="22"/>
      <c r="AC34" s="45"/>
      <c r="AD34" s="22"/>
      <c r="AE34" s="22"/>
      <c r="AF34" s="92"/>
      <c r="AG34" s="39"/>
      <c r="AH34" s="22"/>
      <c r="AI34" s="22"/>
      <c r="AJ34" s="11" t="s">
        <v>229</v>
      </c>
      <c r="AK34" s="11"/>
      <c r="AL34" s="90">
        <v>4.1579999999999999E-2</v>
      </c>
      <c r="AM34" s="90">
        <f>AL34*AO34</f>
        <v>8.3159999999999998E-2</v>
      </c>
      <c r="AN34" s="22"/>
      <c r="AO34" s="9">
        <v>2</v>
      </c>
      <c r="AP34" s="26"/>
    </row>
    <row r="35" spans="1:42" s="19" customFormat="1" ht="41.25" customHeight="1">
      <c r="A35" s="14">
        <v>49</v>
      </c>
      <c r="B35" s="21">
        <v>2</v>
      </c>
      <c r="C35" s="25" t="s">
        <v>48</v>
      </c>
      <c r="D35" s="25" t="s">
        <v>341</v>
      </c>
      <c r="E35" s="25" t="s">
        <v>163</v>
      </c>
      <c r="F35" s="12" t="s">
        <v>164</v>
      </c>
      <c r="G35" s="22"/>
      <c r="H35" s="26">
        <v>1</v>
      </c>
      <c r="I35" s="8" t="s">
        <v>65</v>
      </c>
      <c r="J35" s="30"/>
      <c r="K35" s="26"/>
      <c r="L35" s="9" t="s">
        <v>11</v>
      </c>
      <c r="M35" s="28" t="s">
        <v>49</v>
      </c>
      <c r="N35" s="8" t="s">
        <v>51</v>
      </c>
      <c r="O35" s="8" t="s">
        <v>52</v>
      </c>
      <c r="P35" s="9" t="s">
        <v>53</v>
      </c>
      <c r="Q35" s="26"/>
      <c r="R35" s="30"/>
      <c r="S35" s="26"/>
      <c r="T35" s="26"/>
      <c r="U35" s="35"/>
      <c r="V35" s="26">
        <v>0.12139999999999999</v>
      </c>
      <c r="W35" s="22"/>
      <c r="X35" s="22"/>
      <c r="Y35" s="22"/>
      <c r="Z35" s="22"/>
      <c r="AA35" s="22"/>
      <c r="AB35" s="22"/>
      <c r="AC35" s="45"/>
      <c r="AD35" s="22"/>
      <c r="AE35" s="22"/>
      <c r="AF35" s="92"/>
      <c r="AG35" s="39"/>
      <c r="AH35" s="22">
        <f>3.14*0.8*2</f>
        <v>5.0240000000000009</v>
      </c>
      <c r="AI35" s="22"/>
      <c r="AJ35" s="11"/>
      <c r="AK35" s="11"/>
      <c r="AL35" s="90"/>
      <c r="AM35" s="90"/>
      <c r="AN35" s="22"/>
      <c r="AO35" s="9">
        <v>1</v>
      </c>
      <c r="AP35" s="26"/>
    </row>
    <row r="36" spans="1:42" ht="50.1" customHeight="1">
      <c r="A36" s="14">
        <v>50</v>
      </c>
      <c r="B36" s="21">
        <v>3</v>
      </c>
      <c r="C36" s="25" t="s">
        <v>48</v>
      </c>
      <c r="D36" s="25" t="s">
        <v>342</v>
      </c>
      <c r="E36" s="25" t="s">
        <v>165</v>
      </c>
      <c r="F36" s="12" t="s">
        <v>166</v>
      </c>
      <c r="G36" s="12"/>
      <c r="H36" s="26">
        <v>1</v>
      </c>
      <c r="I36" s="8" t="s">
        <v>65</v>
      </c>
      <c r="J36" s="11"/>
      <c r="K36" s="11"/>
      <c r="L36" s="9" t="s">
        <v>11</v>
      </c>
      <c r="M36" s="28" t="s">
        <v>49</v>
      </c>
      <c r="N36" s="8" t="s">
        <v>51</v>
      </c>
      <c r="O36" s="8" t="s">
        <v>52</v>
      </c>
      <c r="P36" s="9" t="s">
        <v>58</v>
      </c>
      <c r="Q36" s="26" t="s">
        <v>54</v>
      </c>
      <c r="R36" s="30" t="s">
        <v>158</v>
      </c>
      <c r="S36" s="11"/>
      <c r="T36" s="26" t="s">
        <v>159</v>
      </c>
      <c r="U36" s="14"/>
      <c r="V36" s="26">
        <v>0.12039999999999999</v>
      </c>
      <c r="W36" s="14"/>
      <c r="X36" s="11"/>
      <c r="Y36" s="11"/>
      <c r="Z36" s="11"/>
      <c r="AA36" s="22" t="s">
        <v>59</v>
      </c>
      <c r="AB36" s="11" t="s">
        <v>160</v>
      </c>
      <c r="AC36" s="44">
        <v>159</v>
      </c>
      <c r="AD36" s="11">
        <v>85.5</v>
      </c>
      <c r="AE36" s="11">
        <v>2</v>
      </c>
      <c r="AF36" s="92">
        <f>AC36*AD36*AE36*7860/1000000000</f>
        <v>0.21370554</v>
      </c>
      <c r="AG36" s="39">
        <f>V36/AF36</f>
        <v>0.56339203934535342</v>
      </c>
      <c r="AH36" s="11"/>
      <c r="AI36" s="11"/>
      <c r="AJ36" s="11" t="s">
        <v>229</v>
      </c>
      <c r="AK36" s="11"/>
      <c r="AL36" s="90">
        <v>5.2</v>
      </c>
      <c r="AM36" s="90">
        <f>AL36*AF36*AO36*1.2</f>
        <v>1.3335225695999999</v>
      </c>
      <c r="AN36" s="11"/>
      <c r="AO36" s="9">
        <v>1</v>
      </c>
      <c r="AP36" s="11"/>
    </row>
    <row r="37" spans="1:42" s="19" customFormat="1" ht="41.25" customHeight="1">
      <c r="A37" s="14">
        <v>51</v>
      </c>
      <c r="B37" s="21">
        <v>3</v>
      </c>
      <c r="C37" s="25"/>
      <c r="D37" s="96" t="s">
        <v>232</v>
      </c>
      <c r="E37" s="25" t="s">
        <v>161</v>
      </c>
      <c r="F37" s="25" t="s">
        <v>162</v>
      </c>
      <c r="G37" s="27"/>
      <c r="H37" s="26">
        <v>2</v>
      </c>
      <c r="I37" s="8" t="s">
        <v>65</v>
      </c>
      <c r="J37" s="30"/>
      <c r="K37" s="26"/>
      <c r="L37" s="9" t="s">
        <v>11</v>
      </c>
      <c r="M37" s="28" t="s">
        <v>49</v>
      </c>
      <c r="N37" s="8" t="s">
        <v>52</v>
      </c>
      <c r="O37" s="8" t="s">
        <v>51</v>
      </c>
      <c r="P37" s="9" t="s">
        <v>63</v>
      </c>
      <c r="Q37" s="26"/>
      <c r="R37" s="30"/>
      <c r="S37" s="26"/>
      <c r="T37" s="26"/>
      <c r="U37" s="35"/>
      <c r="V37" s="26">
        <v>5.0000000000000001E-3</v>
      </c>
      <c r="W37" s="22"/>
      <c r="X37" s="22"/>
      <c r="Y37" s="22"/>
      <c r="Z37" s="22"/>
      <c r="AA37" s="22"/>
      <c r="AB37" s="22"/>
      <c r="AC37" s="45"/>
      <c r="AD37" s="22"/>
      <c r="AE37" s="22"/>
      <c r="AF37" s="92"/>
      <c r="AG37" s="39"/>
      <c r="AH37" s="22"/>
      <c r="AI37" s="22"/>
      <c r="AJ37" s="11" t="s">
        <v>229</v>
      </c>
      <c r="AK37" s="11"/>
      <c r="AL37" s="90">
        <v>4.1579999999999999E-2</v>
      </c>
      <c r="AM37" s="90">
        <f>AL37*AO37</f>
        <v>8.3159999999999998E-2</v>
      </c>
      <c r="AN37" s="22"/>
      <c r="AO37" s="9">
        <v>2</v>
      </c>
      <c r="AP37" s="26"/>
    </row>
    <row r="38" spans="1:42" ht="37.5" customHeight="1">
      <c r="AM38" s="97">
        <f>SUM(AM10:AM37)</f>
        <v>74.09699377920002</v>
      </c>
    </row>
  </sheetData>
  <autoFilter ref="A9:AP37"/>
  <mergeCells count="46">
    <mergeCell ref="AM8:AM9"/>
    <mergeCell ref="AG8:AG9"/>
    <mergeCell ref="AH8:AH9"/>
    <mergeCell ref="AI8:AI9"/>
    <mergeCell ref="AJ8:AJ9"/>
    <mergeCell ref="AK8:AK9"/>
    <mergeCell ref="Z8:Z9"/>
    <mergeCell ref="AA8:AA9"/>
    <mergeCell ref="AB8:AB9"/>
    <mergeCell ref="AF8:AF9"/>
    <mergeCell ref="AL8:AL9"/>
    <mergeCell ref="AC8:AE8"/>
    <mergeCell ref="U8:U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1:AP1"/>
    <mergeCell ref="A4:F4"/>
    <mergeCell ref="A5:C5"/>
    <mergeCell ref="E5:F5"/>
    <mergeCell ref="A6:F6"/>
    <mergeCell ref="A2:B3"/>
    <mergeCell ref="C2:F3"/>
    <mergeCell ref="G2:AM7"/>
    <mergeCell ref="A7:F7"/>
  </mergeCells>
  <phoneticPr fontId="70" type="noConversion"/>
  <conditionalFormatting sqref="C13:D13">
    <cfRule type="containsText" dxfId="17" priority="68" operator="containsText" text="J6L">
      <formula>NOT(ISERROR(SEARCH("J6L",C13)))</formula>
    </cfRule>
  </conditionalFormatting>
  <conditionalFormatting sqref="E28">
    <cfRule type="containsText" dxfId="16" priority="65" operator="containsText" text="J6L">
      <formula>NOT(ISERROR(SEARCH("J6L",E28)))</formula>
    </cfRule>
  </conditionalFormatting>
  <conditionalFormatting sqref="E1:E1048576">
    <cfRule type="duplicateValues" dxfId="15" priority="1"/>
    <cfRule type="duplicateValues" dxfId="14" priority="19"/>
  </conditionalFormatting>
  <conditionalFormatting sqref="E2:E3">
    <cfRule type="duplicateValues" dxfId="13" priority="101"/>
  </conditionalFormatting>
  <conditionalFormatting sqref="E38:E1048576 E1 E4:E7">
    <cfRule type="duplicateValues" dxfId="12" priority="756"/>
  </conditionalFormatting>
  <conditionalFormatting sqref="AO2:AP3">
    <cfRule type="duplicateValues" dxfId="11" priority="764"/>
  </conditionalFormatting>
  <conditionalFormatting sqref="AP29:AP37 AO10:AP11">
    <cfRule type="containsText" dxfId="10" priority="82" operator="containsText" text="0">
      <formula>NOT(ISERROR(SEARCH("0",AO10)))</formula>
    </cfRule>
  </conditionalFormatting>
  <conditionalFormatting sqref="C14:D19 C21:D21">
    <cfRule type="containsText" dxfId="9" priority="67" operator="containsText" text="J6L">
      <formula>NOT(ISERROR(SEARCH("J6L",C14)))</formula>
    </cfRule>
  </conditionalFormatting>
  <conditionalFormatting sqref="C22:D24">
    <cfRule type="containsText" dxfId="8" priority="66" operator="containsText" text="J6L">
      <formula>NOT(ISERROR(SEARCH("J6L",C22)))</formula>
    </cfRule>
  </conditionalFormatting>
  <conditionalFormatting sqref="C24:D28">
    <cfRule type="containsText" dxfId="7" priority="69" operator="containsText" text="J6L">
      <formula>NOT(ISERROR(SEARCH("J6L",C24)))</formula>
    </cfRule>
  </conditionalFormatting>
  <printOptions horizontalCentered="1"/>
  <pageMargins left="0.31496062992126" right="0.27559055118110198" top="0.39370078740157499" bottom="0.55118110236220497" header="0.31496062992126" footer="0.31496062992126"/>
  <pageSetup paperSize="8" scale="70" orientation="landscape" r:id="rId1"/>
  <headerFooter>
    <oddFooter>&amp;C第 &amp;P 页，共 &amp;N 页</oddFooter>
  </headerFooter>
  <ignoredErrors>
    <ignoredError sqref="AM3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3" zoomScale="80" zoomScaleNormal="80" zoomScaleSheetLayoutView="100" workbookViewId="0">
      <selection activeCell="N15" sqref="N15"/>
    </sheetView>
  </sheetViews>
  <sheetFormatPr defaultColWidth="9.875" defaultRowHeight="14.25"/>
  <cols>
    <col min="1" max="2" width="14.5" style="57" customWidth="1"/>
    <col min="3" max="3" width="10.625" style="48" customWidth="1"/>
    <col min="4" max="4" width="13.875" style="48" customWidth="1"/>
    <col min="5" max="5" width="5.875" style="48" bestFit="1" customWidth="1"/>
    <col min="6" max="6" width="13.125" style="58" customWidth="1"/>
    <col min="7" max="7" width="9.875" style="48" customWidth="1"/>
    <col min="8" max="8" width="11.5" style="48" customWidth="1"/>
    <col min="9" max="251" width="9.875" style="48"/>
    <col min="252" max="252" width="14.5" style="48" customWidth="1"/>
    <col min="253" max="253" width="10.625" style="48" customWidth="1"/>
    <col min="254" max="254" width="13.875" style="48" customWidth="1"/>
    <col min="255" max="255" width="35.5" style="48" customWidth="1"/>
    <col min="256" max="256" width="13.125" style="48" customWidth="1"/>
    <col min="257" max="257" width="9.875" style="48"/>
    <col min="258" max="258" width="9.875" style="48" customWidth="1"/>
    <col min="259" max="259" width="10.875" style="48" customWidth="1"/>
    <col min="260" max="260" width="12.5" style="48" customWidth="1"/>
    <col min="261" max="261" width="11.875" style="48" customWidth="1"/>
    <col min="262" max="262" width="13.125" style="48" customWidth="1"/>
    <col min="263" max="263" width="11.5" style="48" customWidth="1"/>
    <col min="264" max="264" width="11" style="48" customWidth="1"/>
    <col min="265" max="507" width="9.875" style="48"/>
    <col min="508" max="508" width="14.5" style="48" customWidth="1"/>
    <col min="509" max="509" width="10.625" style="48" customWidth="1"/>
    <col min="510" max="510" width="13.875" style="48" customWidth="1"/>
    <col min="511" max="511" width="35.5" style="48" customWidth="1"/>
    <col min="512" max="512" width="13.125" style="48" customWidth="1"/>
    <col min="513" max="513" width="9.875" style="48"/>
    <col min="514" max="514" width="9.875" style="48" customWidth="1"/>
    <col min="515" max="515" width="10.875" style="48" customWidth="1"/>
    <col min="516" max="516" width="12.5" style="48" customWidth="1"/>
    <col min="517" max="517" width="11.875" style="48" customWidth="1"/>
    <col min="518" max="518" width="13.125" style="48" customWidth="1"/>
    <col min="519" max="519" width="11.5" style="48" customWidth="1"/>
    <col min="520" max="520" width="11" style="48" customWidth="1"/>
    <col min="521" max="763" width="9.875" style="48"/>
    <col min="764" max="764" width="14.5" style="48" customWidth="1"/>
    <col min="765" max="765" width="10.625" style="48" customWidth="1"/>
    <col min="766" max="766" width="13.875" style="48" customWidth="1"/>
    <col min="767" max="767" width="35.5" style="48" customWidth="1"/>
    <col min="768" max="768" width="13.125" style="48" customWidth="1"/>
    <col min="769" max="769" width="9.875" style="48"/>
    <col min="770" max="770" width="9.875" style="48" customWidth="1"/>
    <col min="771" max="771" width="10.875" style="48" customWidth="1"/>
    <col min="772" max="772" width="12.5" style="48" customWidth="1"/>
    <col min="773" max="773" width="11.875" style="48" customWidth="1"/>
    <col min="774" max="774" width="13.125" style="48" customWidth="1"/>
    <col min="775" max="775" width="11.5" style="48" customWidth="1"/>
    <col min="776" max="776" width="11" style="48" customWidth="1"/>
    <col min="777" max="1019" width="9.875" style="48"/>
    <col min="1020" max="1020" width="14.5" style="48" customWidth="1"/>
    <col min="1021" max="1021" width="10.625" style="48" customWidth="1"/>
    <col min="1022" max="1022" width="13.875" style="48" customWidth="1"/>
    <col min="1023" max="1023" width="35.5" style="48" customWidth="1"/>
    <col min="1024" max="1024" width="13.125" style="48" customWidth="1"/>
    <col min="1025" max="1025" width="9.875" style="48"/>
    <col min="1026" max="1026" width="9.875" style="48" customWidth="1"/>
    <col min="1027" max="1027" width="10.875" style="48" customWidth="1"/>
    <col min="1028" max="1028" width="12.5" style="48" customWidth="1"/>
    <col min="1029" max="1029" width="11.875" style="48" customWidth="1"/>
    <col min="1030" max="1030" width="13.125" style="48" customWidth="1"/>
    <col min="1031" max="1031" width="11.5" style="48" customWidth="1"/>
    <col min="1032" max="1032" width="11" style="48" customWidth="1"/>
    <col min="1033" max="1275" width="9.875" style="48"/>
    <col min="1276" max="1276" width="14.5" style="48" customWidth="1"/>
    <col min="1277" max="1277" width="10.625" style="48" customWidth="1"/>
    <col min="1278" max="1278" width="13.875" style="48" customWidth="1"/>
    <col min="1279" max="1279" width="35.5" style="48" customWidth="1"/>
    <col min="1280" max="1280" width="13.125" style="48" customWidth="1"/>
    <col min="1281" max="1281" width="9.875" style="48"/>
    <col min="1282" max="1282" width="9.875" style="48" customWidth="1"/>
    <col min="1283" max="1283" width="10.875" style="48" customWidth="1"/>
    <col min="1284" max="1284" width="12.5" style="48" customWidth="1"/>
    <col min="1285" max="1285" width="11.875" style="48" customWidth="1"/>
    <col min="1286" max="1286" width="13.125" style="48" customWidth="1"/>
    <col min="1287" max="1287" width="11.5" style="48" customWidth="1"/>
    <col min="1288" max="1288" width="11" style="48" customWidth="1"/>
    <col min="1289" max="1531" width="9.875" style="48"/>
    <col min="1532" max="1532" width="14.5" style="48" customWidth="1"/>
    <col min="1533" max="1533" width="10.625" style="48" customWidth="1"/>
    <col min="1534" max="1534" width="13.875" style="48" customWidth="1"/>
    <col min="1535" max="1535" width="35.5" style="48" customWidth="1"/>
    <col min="1536" max="1536" width="13.125" style="48" customWidth="1"/>
    <col min="1537" max="1537" width="9.875" style="48"/>
    <col min="1538" max="1538" width="9.875" style="48" customWidth="1"/>
    <col min="1539" max="1539" width="10.875" style="48" customWidth="1"/>
    <col min="1540" max="1540" width="12.5" style="48" customWidth="1"/>
    <col min="1541" max="1541" width="11.875" style="48" customWidth="1"/>
    <col min="1542" max="1542" width="13.125" style="48" customWidth="1"/>
    <col min="1543" max="1543" width="11.5" style="48" customWidth="1"/>
    <col min="1544" max="1544" width="11" style="48" customWidth="1"/>
    <col min="1545" max="1787" width="9.875" style="48"/>
    <col min="1788" max="1788" width="14.5" style="48" customWidth="1"/>
    <col min="1789" max="1789" width="10.625" style="48" customWidth="1"/>
    <col min="1790" max="1790" width="13.875" style="48" customWidth="1"/>
    <col min="1791" max="1791" width="35.5" style="48" customWidth="1"/>
    <col min="1792" max="1792" width="13.125" style="48" customWidth="1"/>
    <col min="1793" max="1793" width="9.875" style="48"/>
    <col min="1794" max="1794" width="9.875" style="48" customWidth="1"/>
    <col min="1795" max="1795" width="10.875" style="48" customWidth="1"/>
    <col min="1796" max="1796" width="12.5" style="48" customWidth="1"/>
    <col min="1797" max="1797" width="11.875" style="48" customWidth="1"/>
    <col min="1798" max="1798" width="13.125" style="48" customWidth="1"/>
    <col min="1799" max="1799" width="11.5" style="48" customWidth="1"/>
    <col min="1800" max="1800" width="11" style="48" customWidth="1"/>
    <col min="1801" max="2043" width="9.875" style="48"/>
    <col min="2044" max="2044" width="14.5" style="48" customWidth="1"/>
    <col min="2045" max="2045" width="10.625" style="48" customWidth="1"/>
    <col min="2046" max="2046" width="13.875" style="48" customWidth="1"/>
    <col min="2047" max="2047" width="35.5" style="48" customWidth="1"/>
    <col min="2048" max="2048" width="13.125" style="48" customWidth="1"/>
    <col min="2049" max="2049" width="9.875" style="48"/>
    <col min="2050" max="2050" width="9.875" style="48" customWidth="1"/>
    <col min="2051" max="2051" width="10.875" style="48" customWidth="1"/>
    <col min="2052" max="2052" width="12.5" style="48" customWidth="1"/>
    <col min="2053" max="2053" width="11.875" style="48" customWidth="1"/>
    <col min="2054" max="2054" width="13.125" style="48" customWidth="1"/>
    <col min="2055" max="2055" width="11.5" style="48" customWidth="1"/>
    <col min="2056" max="2056" width="11" style="48" customWidth="1"/>
    <col min="2057" max="2299" width="9.875" style="48"/>
    <col min="2300" max="2300" width="14.5" style="48" customWidth="1"/>
    <col min="2301" max="2301" width="10.625" style="48" customWidth="1"/>
    <col min="2302" max="2302" width="13.875" style="48" customWidth="1"/>
    <col min="2303" max="2303" width="35.5" style="48" customWidth="1"/>
    <col min="2304" max="2304" width="13.125" style="48" customWidth="1"/>
    <col min="2305" max="2305" width="9.875" style="48"/>
    <col min="2306" max="2306" width="9.875" style="48" customWidth="1"/>
    <col min="2307" max="2307" width="10.875" style="48" customWidth="1"/>
    <col min="2308" max="2308" width="12.5" style="48" customWidth="1"/>
    <col min="2309" max="2309" width="11.875" style="48" customWidth="1"/>
    <col min="2310" max="2310" width="13.125" style="48" customWidth="1"/>
    <col min="2311" max="2311" width="11.5" style="48" customWidth="1"/>
    <col min="2312" max="2312" width="11" style="48" customWidth="1"/>
    <col min="2313" max="2555" width="9.875" style="48"/>
    <col min="2556" max="2556" width="14.5" style="48" customWidth="1"/>
    <col min="2557" max="2557" width="10.625" style="48" customWidth="1"/>
    <col min="2558" max="2558" width="13.875" style="48" customWidth="1"/>
    <col min="2559" max="2559" width="35.5" style="48" customWidth="1"/>
    <col min="2560" max="2560" width="13.125" style="48" customWidth="1"/>
    <col min="2561" max="2561" width="9.875" style="48"/>
    <col min="2562" max="2562" width="9.875" style="48" customWidth="1"/>
    <col min="2563" max="2563" width="10.875" style="48" customWidth="1"/>
    <col min="2564" max="2564" width="12.5" style="48" customWidth="1"/>
    <col min="2565" max="2565" width="11.875" style="48" customWidth="1"/>
    <col min="2566" max="2566" width="13.125" style="48" customWidth="1"/>
    <col min="2567" max="2567" width="11.5" style="48" customWidth="1"/>
    <col min="2568" max="2568" width="11" style="48" customWidth="1"/>
    <col min="2569" max="2811" width="9.875" style="48"/>
    <col min="2812" max="2812" width="14.5" style="48" customWidth="1"/>
    <col min="2813" max="2813" width="10.625" style="48" customWidth="1"/>
    <col min="2814" max="2814" width="13.875" style="48" customWidth="1"/>
    <col min="2815" max="2815" width="35.5" style="48" customWidth="1"/>
    <col min="2816" max="2816" width="13.125" style="48" customWidth="1"/>
    <col min="2817" max="2817" width="9.875" style="48"/>
    <col min="2818" max="2818" width="9.875" style="48" customWidth="1"/>
    <col min="2819" max="2819" width="10.875" style="48" customWidth="1"/>
    <col min="2820" max="2820" width="12.5" style="48" customWidth="1"/>
    <col min="2821" max="2821" width="11.875" style="48" customWidth="1"/>
    <col min="2822" max="2822" width="13.125" style="48" customWidth="1"/>
    <col min="2823" max="2823" width="11.5" style="48" customWidth="1"/>
    <col min="2824" max="2824" width="11" style="48" customWidth="1"/>
    <col min="2825" max="3067" width="9.875" style="48"/>
    <col min="3068" max="3068" width="14.5" style="48" customWidth="1"/>
    <col min="3069" max="3069" width="10.625" style="48" customWidth="1"/>
    <col min="3070" max="3070" width="13.875" style="48" customWidth="1"/>
    <col min="3071" max="3071" width="35.5" style="48" customWidth="1"/>
    <col min="3072" max="3072" width="13.125" style="48" customWidth="1"/>
    <col min="3073" max="3073" width="9.875" style="48"/>
    <col min="3074" max="3074" width="9.875" style="48" customWidth="1"/>
    <col min="3075" max="3075" width="10.875" style="48" customWidth="1"/>
    <col min="3076" max="3076" width="12.5" style="48" customWidth="1"/>
    <col min="3077" max="3077" width="11.875" style="48" customWidth="1"/>
    <col min="3078" max="3078" width="13.125" style="48" customWidth="1"/>
    <col min="3079" max="3079" width="11.5" style="48" customWidth="1"/>
    <col min="3080" max="3080" width="11" style="48" customWidth="1"/>
    <col min="3081" max="3323" width="9.875" style="48"/>
    <col min="3324" max="3324" width="14.5" style="48" customWidth="1"/>
    <col min="3325" max="3325" width="10.625" style="48" customWidth="1"/>
    <col min="3326" max="3326" width="13.875" style="48" customWidth="1"/>
    <col min="3327" max="3327" width="35.5" style="48" customWidth="1"/>
    <col min="3328" max="3328" width="13.125" style="48" customWidth="1"/>
    <col min="3329" max="3329" width="9.875" style="48"/>
    <col min="3330" max="3330" width="9.875" style="48" customWidth="1"/>
    <col min="3331" max="3331" width="10.875" style="48" customWidth="1"/>
    <col min="3332" max="3332" width="12.5" style="48" customWidth="1"/>
    <col min="3333" max="3333" width="11.875" style="48" customWidth="1"/>
    <col min="3334" max="3334" width="13.125" style="48" customWidth="1"/>
    <col min="3335" max="3335" width="11.5" style="48" customWidth="1"/>
    <col min="3336" max="3336" width="11" style="48" customWidth="1"/>
    <col min="3337" max="3579" width="9.875" style="48"/>
    <col min="3580" max="3580" width="14.5" style="48" customWidth="1"/>
    <col min="3581" max="3581" width="10.625" style="48" customWidth="1"/>
    <col min="3582" max="3582" width="13.875" style="48" customWidth="1"/>
    <col min="3583" max="3583" width="35.5" style="48" customWidth="1"/>
    <col min="3584" max="3584" width="13.125" style="48" customWidth="1"/>
    <col min="3585" max="3585" width="9.875" style="48"/>
    <col min="3586" max="3586" width="9.875" style="48" customWidth="1"/>
    <col min="3587" max="3587" width="10.875" style="48" customWidth="1"/>
    <col min="3588" max="3588" width="12.5" style="48" customWidth="1"/>
    <col min="3589" max="3589" width="11.875" style="48" customWidth="1"/>
    <col min="3590" max="3590" width="13.125" style="48" customWidth="1"/>
    <col min="3591" max="3591" width="11.5" style="48" customWidth="1"/>
    <col min="3592" max="3592" width="11" style="48" customWidth="1"/>
    <col min="3593" max="3835" width="9.875" style="48"/>
    <col min="3836" max="3836" width="14.5" style="48" customWidth="1"/>
    <col min="3837" max="3837" width="10.625" style="48" customWidth="1"/>
    <col min="3838" max="3838" width="13.875" style="48" customWidth="1"/>
    <col min="3839" max="3839" width="35.5" style="48" customWidth="1"/>
    <col min="3840" max="3840" width="13.125" style="48" customWidth="1"/>
    <col min="3841" max="3841" width="9.875" style="48"/>
    <col min="3842" max="3842" width="9.875" style="48" customWidth="1"/>
    <col min="3843" max="3843" width="10.875" style="48" customWidth="1"/>
    <col min="3844" max="3844" width="12.5" style="48" customWidth="1"/>
    <col min="3845" max="3845" width="11.875" style="48" customWidth="1"/>
    <col min="3846" max="3846" width="13.125" style="48" customWidth="1"/>
    <col min="3847" max="3847" width="11.5" style="48" customWidth="1"/>
    <col min="3848" max="3848" width="11" style="48" customWidth="1"/>
    <col min="3849" max="4091" width="9.875" style="48"/>
    <col min="4092" max="4092" width="14.5" style="48" customWidth="1"/>
    <col min="4093" max="4093" width="10.625" style="48" customWidth="1"/>
    <col min="4094" max="4094" width="13.875" style="48" customWidth="1"/>
    <col min="4095" max="4095" width="35.5" style="48" customWidth="1"/>
    <col min="4096" max="4096" width="13.125" style="48" customWidth="1"/>
    <col min="4097" max="4097" width="9.875" style="48"/>
    <col min="4098" max="4098" width="9.875" style="48" customWidth="1"/>
    <col min="4099" max="4099" width="10.875" style="48" customWidth="1"/>
    <col min="4100" max="4100" width="12.5" style="48" customWidth="1"/>
    <col min="4101" max="4101" width="11.875" style="48" customWidth="1"/>
    <col min="4102" max="4102" width="13.125" style="48" customWidth="1"/>
    <col min="4103" max="4103" width="11.5" style="48" customWidth="1"/>
    <col min="4104" max="4104" width="11" style="48" customWidth="1"/>
    <col min="4105" max="4347" width="9.875" style="48"/>
    <col min="4348" max="4348" width="14.5" style="48" customWidth="1"/>
    <col min="4349" max="4349" width="10.625" style="48" customWidth="1"/>
    <col min="4350" max="4350" width="13.875" style="48" customWidth="1"/>
    <col min="4351" max="4351" width="35.5" style="48" customWidth="1"/>
    <col min="4352" max="4352" width="13.125" style="48" customWidth="1"/>
    <col min="4353" max="4353" width="9.875" style="48"/>
    <col min="4354" max="4354" width="9.875" style="48" customWidth="1"/>
    <col min="4355" max="4355" width="10.875" style="48" customWidth="1"/>
    <col min="4356" max="4356" width="12.5" style="48" customWidth="1"/>
    <col min="4357" max="4357" width="11.875" style="48" customWidth="1"/>
    <col min="4358" max="4358" width="13.125" style="48" customWidth="1"/>
    <col min="4359" max="4359" width="11.5" style="48" customWidth="1"/>
    <col min="4360" max="4360" width="11" style="48" customWidth="1"/>
    <col min="4361" max="4603" width="9.875" style="48"/>
    <col min="4604" max="4604" width="14.5" style="48" customWidth="1"/>
    <col min="4605" max="4605" width="10.625" style="48" customWidth="1"/>
    <col min="4606" max="4606" width="13.875" style="48" customWidth="1"/>
    <col min="4607" max="4607" width="35.5" style="48" customWidth="1"/>
    <col min="4608" max="4608" width="13.125" style="48" customWidth="1"/>
    <col min="4609" max="4609" width="9.875" style="48"/>
    <col min="4610" max="4610" width="9.875" style="48" customWidth="1"/>
    <col min="4611" max="4611" width="10.875" style="48" customWidth="1"/>
    <col min="4612" max="4612" width="12.5" style="48" customWidth="1"/>
    <col min="4613" max="4613" width="11.875" style="48" customWidth="1"/>
    <col min="4614" max="4614" width="13.125" style="48" customWidth="1"/>
    <col min="4615" max="4615" width="11.5" style="48" customWidth="1"/>
    <col min="4616" max="4616" width="11" style="48" customWidth="1"/>
    <col min="4617" max="4859" width="9.875" style="48"/>
    <col min="4860" max="4860" width="14.5" style="48" customWidth="1"/>
    <col min="4861" max="4861" width="10.625" style="48" customWidth="1"/>
    <col min="4862" max="4862" width="13.875" style="48" customWidth="1"/>
    <col min="4863" max="4863" width="35.5" style="48" customWidth="1"/>
    <col min="4864" max="4864" width="13.125" style="48" customWidth="1"/>
    <col min="4865" max="4865" width="9.875" style="48"/>
    <col min="4866" max="4866" width="9.875" style="48" customWidth="1"/>
    <col min="4867" max="4867" width="10.875" style="48" customWidth="1"/>
    <col min="4868" max="4868" width="12.5" style="48" customWidth="1"/>
    <col min="4869" max="4869" width="11.875" style="48" customWidth="1"/>
    <col min="4870" max="4870" width="13.125" style="48" customWidth="1"/>
    <col min="4871" max="4871" width="11.5" style="48" customWidth="1"/>
    <col min="4872" max="4872" width="11" style="48" customWidth="1"/>
    <col min="4873" max="5115" width="9.875" style="48"/>
    <col min="5116" max="5116" width="14.5" style="48" customWidth="1"/>
    <col min="5117" max="5117" width="10.625" style="48" customWidth="1"/>
    <col min="5118" max="5118" width="13.875" style="48" customWidth="1"/>
    <col min="5119" max="5119" width="35.5" style="48" customWidth="1"/>
    <col min="5120" max="5120" width="13.125" style="48" customWidth="1"/>
    <col min="5121" max="5121" width="9.875" style="48"/>
    <col min="5122" max="5122" width="9.875" style="48" customWidth="1"/>
    <col min="5123" max="5123" width="10.875" style="48" customWidth="1"/>
    <col min="5124" max="5124" width="12.5" style="48" customWidth="1"/>
    <col min="5125" max="5125" width="11.875" style="48" customWidth="1"/>
    <col min="5126" max="5126" width="13.125" style="48" customWidth="1"/>
    <col min="5127" max="5127" width="11.5" style="48" customWidth="1"/>
    <col min="5128" max="5128" width="11" style="48" customWidth="1"/>
    <col min="5129" max="5371" width="9.875" style="48"/>
    <col min="5372" max="5372" width="14.5" style="48" customWidth="1"/>
    <col min="5373" max="5373" width="10.625" style="48" customWidth="1"/>
    <col min="5374" max="5374" width="13.875" style="48" customWidth="1"/>
    <col min="5375" max="5375" width="35.5" style="48" customWidth="1"/>
    <col min="5376" max="5376" width="13.125" style="48" customWidth="1"/>
    <col min="5377" max="5377" width="9.875" style="48"/>
    <col min="5378" max="5378" width="9.875" style="48" customWidth="1"/>
    <col min="5379" max="5379" width="10.875" style="48" customWidth="1"/>
    <col min="5380" max="5380" width="12.5" style="48" customWidth="1"/>
    <col min="5381" max="5381" width="11.875" style="48" customWidth="1"/>
    <col min="5382" max="5382" width="13.125" style="48" customWidth="1"/>
    <col min="5383" max="5383" width="11.5" style="48" customWidth="1"/>
    <col min="5384" max="5384" width="11" style="48" customWidth="1"/>
    <col min="5385" max="5627" width="9.875" style="48"/>
    <col min="5628" max="5628" width="14.5" style="48" customWidth="1"/>
    <col min="5629" max="5629" width="10.625" style="48" customWidth="1"/>
    <col min="5630" max="5630" width="13.875" style="48" customWidth="1"/>
    <col min="5631" max="5631" width="35.5" style="48" customWidth="1"/>
    <col min="5632" max="5632" width="13.125" style="48" customWidth="1"/>
    <col min="5633" max="5633" width="9.875" style="48"/>
    <col min="5634" max="5634" width="9.875" style="48" customWidth="1"/>
    <col min="5635" max="5635" width="10.875" style="48" customWidth="1"/>
    <col min="5636" max="5636" width="12.5" style="48" customWidth="1"/>
    <col min="5637" max="5637" width="11.875" style="48" customWidth="1"/>
    <col min="5638" max="5638" width="13.125" style="48" customWidth="1"/>
    <col min="5639" max="5639" width="11.5" style="48" customWidth="1"/>
    <col min="5640" max="5640" width="11" style="48" customWidth="1"/>
    <col min="5641" max="5883" width="9.875" style="48"/>
    <col min="5884" max="5884" width="14.5" style="48" customWidth="1"/>
    <col min="5885" max="5885" width="10.625" style="48" customWidth="1"/>
    <col min="5886" max="5886" width="13.875" style="48" customWidth="1"/>
    <col min="5887" max="5887" width="35.5" style="48" customWidth="1"/>
    <col min="5888" max="5888" width="13.125" style="48" customWidth="1"/>
    <col min="5889" max="5889" width="9.875" style="48"/>
    <col min="5890" max="5890" width="9.875" style="48" customWidth="1"/>
    <col min="5891" max="5891" width="10.875" style="48" customWidth="1"/>
    <col min="5892" max="5892" width="12.5" style="48" customWidth="1"/>
    <col min="5893" max="5893" width="11.875" style="48" customWidth="1"/>
    <col min="5894" max="5894" width="13.125" style="48" customWidth="1"/>
    <col min="5895" max="5895" width="11.5" style="48" customWidth="1"/>
    <col min="5896" max="5896" width="11" style="48" customWidth="1"/>
    <col min="5897" max="6139" width="9.875" style="48"/>
    <col min="6140" max="6140" width="14.5" style="48" customWidth="1"/>
    <col min="6141" max="6141" width="10.625" style="48" customWidth="1"/>
    <col min="6142" max="6142" width="13.875" style="48" customWidth="1"/>
    <col min="6143" max="6143" width="35.5" style="48" customWidth="1"/>
    <col min="6144" max="6144" width="13.125" style="48" customWidth="1"/>
    <col min="6145" max="6145" width="9.875" style="48"/>
    <col min="6146" max="6146" width="9.875" style="48" customWidth="1"/>
    <col min="6147" max="6147" width="10.875" style="48" customWidth="1"/>
    <col min="6148" max="6148" width="12.5" style="48" customWidth="1"/>
    <col min="6149" max="6149" width="11.875" style="48" customWidth="1"/>
    <col min="6150" max="6150" width="13.125" style="48" customWidth="1"/>
    <col min="6151" max="6151" width="11.5" style="48" customWidth="1"/>
    <col min="6152" max="6152" width="11" style="48" customWidth="1"/>
    <col min="6153" max="6395" width="9.875" style="48"/>
    <col min="6396" max="6396" width="14.5" style="48" customWidth="1"/>
    <col min="6397" max="6397" width="10.625" style="48" customWidth="1"/>
    <col min="6398" max="6398" width="13.875" style="48" customWidth="1"/>
    <col min="6399" max="6399" width="35.5" style="48" customWidth="1"/>
    <col min="6400" max="6400" width="13.125" style="48" customWidth="1"/>
    <col min="6401" max="6401" width="9.875" style="48"/>
    <col min="6402" max="6402" width="9.875" style="48" customWidth="1"/>
    <col min="6403" max="6403" width="10.875" style="48" customWidth="1"/>
    <col min="6404" max="6404" width="12.5" style="48" customWidth="1"/>
    <col min="6405" max="6405" width="11.875" style="48" customWidth="1"/>
    <col min="6406" max="6406" width="13.125" style="48" customWidth="1"/>
    <col min="6407" max="6407" width="11.5" style="48" customWidth="1"/>
    <col min="6408" max="6408" width="11" style="48" customWidth="1"/>
    <col min="6409" max="6651" width="9.875" style="48"/>
    <col min="6652" max="6652" width="14.5" style="48" customWidth="1"/>
    <col min="6653" max="6653" width="10.625" style="48" customWidth="1"/>
    <col min="6654" max="6654" width="13.875" style="48" customWidth="1"/>
    <col min="6655" max="6655" width="35.5" style="48" customWidth="1"/>
    <col min="6656" max="6656" width="13.125" style="48" customWidth="1"/>
    <col min="6657" max="6657" width="9.875" style="48"/>
    <col min="6658" max="6658" width="9.875" style="48" customWidth="1"/>
    <col min="6659" max="6659" width="10.875" style="48" customWidth="1"/>
    <col min="6660" max="6660" width="12.5" style="48" customWidth="1"/>
    <col min="6661" max="6661" width="11.875" style="48" customWidth="1"/>
    <col min="6662" max="6662" width="13.125" style="48" customWidth="1"/>
    <col min="6663" max="6663" width="11.5" style="48" customWidth="1"/>
    <col min="6664" max="6664" width="11" style="48" customWidth="1"/>
    <col min="6665" max="6907" width="9.875" style="48"/>
    <col min="6908" max="6908" width="14.5" style="48" customWidth="1"/>
    <col min="6909" max="6909" width="10.625" style="48" customWidth="1"/>
    <col min="6910" max="6910" width="13.875" style="48" customWidth="1"/>
    <col min="6911" max="6911" width="35.5" style="48" customWidth="1"/>
    <col min="6912" max="6912" width="13.125" style="48" customWidth="1"/>
    <col min="6913" max="6913" width="9.875" style="48"/>
    <col min="6914" max="6914" width="9.875" style="48" customWidth="1"/>
    <col min="6915" max="6915" width="10.875" style="48" customWidth="1"/>
    <col min="6916" max="6916" width="12.5" style="48" customWidth="1"/>
    <col min="6917" max="6917" width="11.875" style="48" customWidth="1"/>
    <col min="6918" max="6918" width="13.125" style="48" customWidth="1"/>
    <col min="6919" max="6919" width="11.5" style="48" customWidth="1"/>
    <col min="6920" max="6920" width="11" style="48" customWidth="1"/>
    <col min="6921" max="7163" width="9.875" style="48"/>
    <col min="7164" max="7164" width="14.5" style="48" customWidth="1"/>
    <col min="7165" max="7165" width="10.625" style="48" customWidth="1"/>
    <col min="7166" max="7166" width="13.875" style="48" customWidth="1"/>
    <col min="7167" max="7167" width="35.5" style="48" customWidth="1"/>
    <col min="7168" max="7168" width="13.125" style="48" customWidth="1"/>
    <col min="7169" max="7169" width="9.875" style="48"/>
    <col min="7170" max="7170" width="9.875" style="48" customWidth="1"/>
    <col min="7171" max="7171" width="10.875" style="48" customWidth="1"/>
    <col min="7172" max="7172" width="12.5" style="48" customWidth="1"/>
    <col min="7173" max="7173" width="11.875" style="48" customWidth="1"/>
    <col min="7174" max="7174" width="13.125" style="48" customWidth="1"/>
    <col min="7175" max="7175" width="11.5" style="48" customWidth="1"/>
    <col min="7176" max="7176" width="11" style="48" customWidth="1"/>
    <col min="7177" max="7419" width="9.875" style="48"/>
    <col min="7420" max="7420" width="14.5" style="48" customWidth="1"/>
    <col min="7421" max="7421" width="10.625" style="48" customWidth="1"/>
    <col min="7422" max="7422" width="13.875" style="48" customWidth="1"/>
    <col min="7423" max="7423" width="35.5" style="48" customWidth="1"/>
    <col min="7424" max="7424" width="13.125" style="48" customWidth="1"/>
    <col min="7425" max="7425" width="9.875" style="48"/>
    <col min="7426" max="7426" width="9.875" style="48" customWidth="1"/>
    <col min="7427" max="7427" width="10.875" style="48" customWidth="1"/>
    <col min="7428" max="7428" width="12.5" style="48" customWidth="1"/>
    <col min="7429" max="7429" width="11.875" style="48" customWidth="1"/>
    <col min="7430" max="7430" width="13.125" style="48" customWidth="1"/>
    <col min="7431" max="7431" width="11.5" style="48" customWidth="1"/>
    <col min="7432" max="7432" width="11" style="48" customWidth="1"/>
    <col min="7433" max="7675" width="9.875" style="48"/>
    <col min="7676" max="7676" width="14.5" style="48" customWidth="1"/>
    <col min="7677" max="7677" width="10.625" style="48" customWidth="1"/>
    <col min="7678" max="7678" width="13.875" style="48" customWidth="1"/>
    <col min="7679" max="7679" width="35.5" style="48" customWidth="1"/>
    <col min="7680" max="7680" width="13.125" style="48" customWidth="1"/>
    <col min="7681" max="7681" width="9.875" style="48"/>
    <col min="7682" max="7682" width="9.875" style="48" customWidth="1"/>
    <col min="7683" max="7683" width="10.875" style="48" customWidth="1"/>
    <col min="7684" max="7684" width="12.5" style="48" customWidth="1"/>
    <col min="7685" max="7685" width="11.875" style="48" customWidth="1"/>
    <col min="7686" max="7686" width="13.125" style="48" customWidth="1"/>
    <col min="7687" max="7687" width="11.5" style="48" customWidth="1"/>
    <col min="7688" max="7688" width="11" style="48" customWidth="1"/>
    <col min="7689" max="7931" width="9.875" style="48"/>
    <col min="7932" max="7932" width="14.5" style="48" customWidth="1"/>
    <col min="7933" max="7933" width="10.625" style="48" customWidth="1"/>
    <col min="7934" max="7934" width="13.875" style="48" customWidth="1"/>
    <col min="7935" max="7935" width="35.5" style="48" customWidth="1"/>
    <col min="7936" max="7936" width="13.125" style="48" customWidth="1"/>
    <col min="7937" max="7937" width="9.875" style="48"/>
    <col min="7938" max="7938" width="9.875" style="48" customWidth="1"/>
    <col min="7939" max="7939" width="10.875" style="48" customWidth="1"/>
    <col min="7940" max="7940" width="12.5" style="48" customWidth="1"/>
    <col min="7941" max="7941" width="11.875" style="48" customWidth="1"/>
    <col min="7942" max="7942" width="13.125" style="48" customWidth="1"/>
    <col min="7943" max="7943" width="11.5" style="48" customWidth="1"/>
    <col min="7944" max="7944" width="11" style="48" customWidth="1"/>
    <col min="7945" max="8187" width="9.875" style="48"/>
    <col min="8188" max="8188" width="14.5" style="48" customWidth="1"/>
    <col min="8189" max="8189" width="10.625" style="48" customWidth="1"/>
    <col min="8190" max="8190" width="13.875" style="48" customWidth="1"/>
    <col min="8191" max="8191" width="35.5" style="48" customWidth="1"/>
    <col min="8192" max="8192" width="13.125" style="48" customWidth="1"/>
    <col min="8193" max="8193" width="9.875" style="48"/>
    <col min="8194" max="8194" width="9.875" style="48" customWidth="1"/>
    <col min="8195" max="8195" width="10.875" style="48" customWidth="1"/>
    <col min="8196" max="8196" width="12.5" style="48" customWidth="1"/>
    <col min="8197" max="8197" width="11.875" style="48" customWidth="1"/>
    <col min="8198" max="8198" width="13.125" style="48" customWidth="1"/>
    <col min="8199" max="8199" width="11.5" style="48" customWidth="1"/>
    <col min="8200" max="8200" width="11" style="48" customWidth="1"/>
    <col min="8201" max="8443" width="9.875" style="48"/>
    <col min="8444" max="8444" width="14.5" style="48" customWidth="1"/>
    <col min="8445" max="8445" width="10.625" style="48" customWidth="1"/>
    <col min="8446" max="8446" width="13.875" style="48" customWidth="1"/>
    <col min="8447" max="8447" width="35.5" style="48" customWidth="1"/>
    <col min="8448" max="8448" width="13.125" style="48" customWidth="1"/>
    <col min="8449" max="8449" width="9.875" style="48"/>
    <col min="8450" max="8450" width="9.875" style="48" customWidth="1"/>
    <col min="8451" max="8451" width="10.875" style="48" customWidth="1"/>
    <col min="8452" max="8452" width="12.5" style="48" customWidth="1"/>
    <col min="8453" max="8453" width="11.875" style="48" customWidth="1"/>
    <col min="8454" max="8454" width="13.125" style="48" customWidth="1"/>
    <col min="8455" max="8455" width="11.5" style="48" customWidth="1"/>
    <col min="8456" max="8456" width="11" style="48" customWidth="1"/>
    <col min="8457" max="8699" width="9.875" style="48"/>
    <col min="8700" max="8700" width="14.5" style="48" customWidth="1"/>
    <col min="8701" max="8701" width="10.625" style="48" customWidth="1"/>
    <col min="8702" max="8702" width="13.875" style="48" customWidth="1"/>
    <col min="8703" max="8703" width="35.5" style="48" customWidth="1"/>
    <col min="8704" max="8704" width="13.125" style="48" customWidth="1"/>
    <col min="8705" max="8705" width="9.875" style="48"/>
    <col min="8706" max="8706" width="9.875" style="48" customWidth="1"/>
    <col min="8707" max="8707" width="10.875" style="48" customWidth="1"/>
    <col min="8708" max="8708" width="12.5" style="48" customWidth="1"/>
    <col min="8709" max="8709" width="11.875" style="48" customWidth="1"/>
    <col min="8710" max="8710" width="13.125" style="48" customWidth="1"/>
    <col min="8711" max="8711" width="11.5" style="48" customWidth="1"/>
    <col min="8712" max="8712" width="11" style="48" customWidth="1"/>
    <col min="8713" max="8955" width="9.875" style="48"/>
    <col min="8956" max="8956" width="14.5" style="48" customWidth="1"/>
    <col min="8957" max="8957" width="10.625" style="48" customWidth="1"/>
    <col min="8958" max="8958" width="13.875" style="48" customWidth="1"/>
    <col min="8959" max="8959" width="35.5" style="48" customWidth="1"/>
    <col min="8960" max="8960" width="13.125" style="48" customWidth="1"/>
    <col min="8961" max="8961" width="9.875" style="48"/>
    <col min="8962" max="8962" width="9.875" style="48" customWidth="1"/>
    <col min="8963" max="8963" width="10.875" style="48" customWidth="1"/>
    <col min="8964" max="8964" width="12.5" style="48" customWidth="1"/>
    <col min="8965" max="8965" width="11.875" style="48" customWidth="1"/>
    <col min="8966" max="8966" width="13.125" style="48" customWidth="1"/>
    <col min="8967" max="8967" width="11.5" style="48" customWidth="1"/>
    <col min="8968" max="8968" width="11" style="48" customWidth="1"/>
    <col min="8969" max="9211" width="9.875" style="48"/>
    <col min="9212" max="9212" width="14.5" style="48" customWidth="1"/>
    <col min="9213" max="9213" width="10.625" style="48" customWidth="1"/>
    <col min="9214" max="9214" width="13.875" style="48" customWidth="1"/>
    <col min="9215" max="9215" width="35.5" style="48" customWidth="1"/>
    <col min="9216" max="9216" width="13.125" style="48" customWidth="1"/>
    <col min="9217" max="9217" width="9.875" style="48"/>
    <col min="9218" max="9218" width="9.875" style="48" customWidth="1"/>
    <col min="9219" max="9219" width="10.875" style="48" customWidth="1"/>
    <col min="9220" max="9220" width="12.5" style="48" customWidth="1"/>
    <col min="9221" max="9221" width="11.875" style="48" customWidth="1"/>
    <col min="9222" max="9222" width="13.125" style="48" customWidth="1"/>
    <col min="9223" max="9223" width="11.5" style="48" customWidth="1"/>
    <col min="9224" max="9224" width="11" style="48" customWidth="1"/>
    <col min="9225" max="9467" width="9.875" style="48"/>
    <col min="9468" max="9468" width="14.5" style="48" customWidth="1"/>
    <col min="9469" max="9469" width="10.625" style="48" customWidth="1"/>
    <col min="9470" max="9470" width="13.875" style="48" customWidth="1"/>
    <col min="9471" max="9471" width="35.5" style="48" customWidth="1"/>
    <col min="9472" max="9472" width="13.125" style="48" customWidth="1"/>
    <col min="9473" max="9473" width="9.875" style="48"/>
    <col min="9474" max="9474" width="9.875" style="48" customWidth="1"/>
    <col min="9475" max="9475" width="10.875" style="48" customWidth="1"/>
    <col min="9476" max="9476" width="12.5" style="48" customWidth="1"/>
    <col min="9477" max="9477" width="11.875" style="48" customWidth="1"/>
    <col min="9478" max="9478" width="13.125" style="48" customWidth="1"/>
    <col min="9479" max="9479" width="11.5" style="48" customWidth="1"/>
    <col min="9480" max="9480" width="11" style="48" customWidth="1"/>
    <col min="9481" max="9723" width="9.875" style="48"/>
    <col min="9724" max="9724" width="14.5" style="48" customWidth="1"/>
    <col min="9725" max="9725" width="10.625" style="48" customWidth="1"/>
    <col min="9726" max="9726" width="13.875" style="48" customWidth="1"/>
    <col min="9727" max="9727" width="35.5" style="48" customWidth="1"/>
    <col min="9728" max="9728" width="13.125" style="48" customWidth="1"/>
    <col min="9729" max="9729" width="9.875" style="48"/>
    <col min="9730" max="9730" width="9.875" style="48" customWidth="1"/>
    <col min="9731" max="9731" width="10.875" style="48" customWidth="1"/>
    <col min="9732" max="9732" width="12.5" style="48" customWidth="1"/>
    <col min="9733" max="9733" width="11.875" style="48" customWidth="1"/>
    <col min="9734" max="9734" width="13.125" style="48" customWidth="1"/>
    <col min="9735" max="9735" width="11.5" style="48" customWidth="1"/>
    <col min="9736" max="9736" width="11" style="48" customWidth="1"/>
    <col min="9737" max="9979" width="9.875" style="48"/>
    <col min="9980" max="9980" width="14.5" style="48" customWidth="1"/>
    <col min="9981" max="9981" width="10.625" style="48" customWidth="1"/>
    <col min="9982" max="9982" width="13.875" style="48" customWidth="1"/>
    <col min="9983" max="9983" width="35.5" style="48" customWidth="1"/>
    <col min="9984" max="9984" width="13.125" style="48" customWidth="1"/>
    <col min="9985" max="9985" width="9.875" style="48"/>
    <col min="9986" max="9986" width="9.875" style="48" customWidth="1"/>
    <col min="9987" max="9987" width="10.875" style="48" customWidth="1"/>
    <col min="9988" max="9988" width="12.5" style="48" customWidth="1"/>
    <col min="9989" max="9989" width="11.875" style="48" customWidth="1"/>
    <col min="9990" max="9990" width="13.125" style="48" customWidth="1"/>
    <col min="9991" max="9991" width="11.5" style="48" customWidth="1"/>
    <col min="9992" max="9992" width="11" style="48" customWidth="1"/>
    <col min="9993" max="10235" width="9.875" style="48"/>
    <col min="10236" max="10236" width="14.5" style="48" customWidth="1"/>
    <col min="10237" max="10237" width="10.625" style="48" customWidth="1"/>
    <col min="10238" max="10238" width="13.875" style="48" customWidth="1"/>
    <col min="10239" max="10239" width="35.5" style="48" customWidth="1"/>
    <col min="10240" max="10240" width="13.125" style="48" customWidth="1"/>
    <col min="10241" max="10241" width="9.875" style="48"/>
    <col min="10242" max="10242" width="9.875" style="48" customWidth="1"/>
    <col min="10243" max="10243" width="10.875" style="48" customWidth="1"/>
    <col min="10244" max="10244" width="12.5" style="48" customWidth="1"/>
    <col min="10245" max="10245" width="11.875" style="48" customWidth="1"/>
    <col min="10246" max="10246" width="13.125" style="48" customWidth="1"/>
    <col min="10247" max="10247" width="11.5" style="48" customWidth="1"/>
    <col min="10248" max="10248" width="11" style="48" customWidth="1"/>
    <col min="10249" max="10491" width="9.875" style="48"/>
    <col min="10492" max="10492" width="14.5" style="48" customWidth="1"/>
    <col min="10493" max="10493" width="10.625" style="48" customWidth="1"/>
    <col min="10494" max="10494" width="13.875" style="48" customWidth="1"/>
    <col min="10495" max="10495" width="35.5" style="48" customWidth="1"/>
    <col min="10496" max="10496" width="13.125" style="48" customWidth="1"/>
    <col min="10497" max="10497" width="9.875" style="48"/>
    <col min="10498" max="10498" width="9.875" style="48" customWidth="1"/>
    <col min="10499" max="10499" width="10.875" style="48" customWidth="1"/>
    <col min="10500" max="10500" width="12.5" style="48" customWidth="1"/>
    <col min="10501" max="10501" width="11.875" style="48" customWidth="1"/>
    <col min="10502" max="10502" width="13.125" style="48" customWidth="1"/>
    <col min="10503" max="10503" width="11.5" style="48" customWidth="1"/>
    <col min="10504" max="10504" width="11" style="48" customWidth="1"/>
    <col min="10505" max="10747" width="9.875" style="48"/>
    <col min="10748" max="10748" width="14.5" style="48" customWidth="1"/>
    <col min="10749" max="10749" width="10.625" style="48" customWidth="1"/>
    <col min="10750" max="10750" width="13.875" style="48" customWidth="1"/>
    <col min="10751" max="10751" width="35.5" style="48" customWidth="1"/>
    <col min="10752" max="10752" width="13.125" style="48" customWidth="1"/>
    <col min="10753" max="10753" width="9.875" style="48"/>
    <col min="10754" max="10754" width="9.875" style="48" customWidth="1"/>
    <col min="10755" max="10755" width="10.875" style="48" customWidth="1"/>
    <col min="10756" max="10756" width="12.5" style="48" customWidth="1"/>
    <col min="10757" max="10757" width="11.875" style="48" customWidth="1"/>
    <col min="10758" max="10758" width="13.125" style="48" customWidth="1"/>
    <col min="10759" max="10759" width="11.5" style="48" customWidth="1"/>
    <col min="10760" max="10760" width="11" style="48" customWidth="1"/>
    <col min="10761" max="11003" width="9.875" style="48"/>
    <col min="11004" max="11004" width="14.5" style="48" customWidth="1"/>
    <col min="11005" max="11005" width="10.625" style="48" customWidth="1"/>
    <col min="11006" max="11006" width="13.875" style="48" customWidth="1"/>
    <col min="11007" max="11007" width="35.5" style="48" customWidth="1"/>
    <col min="11008" max="11008" width="13.125" style="48" customWidth="1"/>
    <col min="11009" max="11009" width="9.875" style="48"/>
    <col min="11010" max="11010" width="9.875" style="48" customWidth="1"/>
    <col min="11011" max="11011" width="10.875" style="48" customWidth="1"/>
    <col min="11012" max="11012" width="12.5" style="48" customWidth="1"/>
    <col min="11013" max="11013" width="11.875" style="48" customWidth="1"/>
    <col min="11014" max="11014" width="13.125" style="48" customWidth="1"/>
    <col min="11015" max="11015" width="11.5" style="48" customWidth="1"/>
    <col min="11016" max="11016" width="11" style="48" customWidth="1"/>
    <col min="11017" max="11259" width="9.875" style="48"/>
    <col min="11260" max="11260" width="14.5" style="48" customWidth="1"/>
    <col min="11261" max="11261" width="10.625" style="48" customWidth="1"/>
    <col min="11262" max="11262" width="13.875" style="48" customWidth="1"/>
    <col min="11263" max="11263" width="35.5" style="48" customWidth="1"/>
    <col min="11264" max="11264" width="13.125" style="48" customWidth="1"/>
    <col min="11265" max="11265" width="9.875" style="48"/>
    <col min="11266" max="11266" width="9.875" style="48" customWidth="1"/>
    <col min="11267" max="11267" width="10.875" style="48" customWidth="1"/>
    <col min="11268" max="11268" width="12.5" style="48" customWidth="1"/>
    <col min="11269" max="11269" width="11.875" style="48" customWidth="1"/>
    <col min="11270" max="11270" width="13.125" style="48" customWidth="1"/>
    <col min="11271" max="11271" width="11.5" style="48" customWidth="1"/>
    <col min="11272" max="11272" width="11" style="48" customWidth="1"/>
    <col min="11273" max="11515" width="9.875" style="48"/>
    <col min="11516" max="11516" width="14.5" style="48" customWidth="1"/>
    <col min="11517" max="11517" width="10.625" style="48" customWidth="1"/>
    <col min="11518" max="11518" width="13.875" style="48" customWidth="1"/>
    <col min="11519" max="11519" width="35.5" style="48" customWidth="1"/>
    <col min="11520" max="11520" width="13.125" style="48" customWidth="1"/>
    <col min="11521" max="11521" width="9.875" style="48"/>
    <col min="11522" max="11522" width="9.875" style="48" customWidth="1"/>
    <col min="11523" max="11523" width="10.875" style="48" customWidth="1"/>
    <col min="11524" max="11524" width="12.5" style="48" customWidth="1"/>
    <col min="11525" max="11525" width="11.875" style="48" customWidth="1"/>
    <col min="11526" max="11526" width="13.125" style="48" customWidth="1"/>
    <col min="11527" max="11527" width="11.5" style="48" customWidth="1"/>
    <col min="11528" max="11528" width="11" style="48" customWidth="1"/>
    <col min="11529" max="11771" width="9.875" style="48"/>
    <col min="11772" max="11772" width="14.5" style="48" customWidth="1"/>
    <col min="11773" max="11773" width="10.625" style="48" customWidth="1"/>
    <col min="11774" max="11774" width="13.875" style="48" customWidth="1"/>
    <col min="11775" max="11775" width="35.5" style="48" customWidth="1"/>
    <col min="11776" max="11776" width="13.125" style="48" customWidth="1"/>
    <col min="11777" max="11777" width="9.875" style="48"/>
    <col min="11778" max="11778" width="9.875" style="48" customWidth="1"/>
    <col min="11779" max="11779" width="10.875" style="48" customWidth="1"/>
    <col min="11780" max="11780" width="12.5" style="48" customWidth="1"/>
    <col min="11781" max="11781" width="11.875" style="48" customWidth="1"/>
    <col min="11782" max="11782" width="13.125" style="48" customWidth="1"/>
    <col min="11783" max="11783" width="11.5" style="48" customWidth="1"/>
    <col min="11784" max="11784" width="11" style="48" customWidth="1"/>
    <col min="11785" max="12027" width="9.875" style="48"/>
    <col min="12028" max="12028" width="14.5" style="48" customWidth="1"/>
    <col min="12029" max="12029" width="10.625" style="48" customWidth="1"/>
    <col min="12030" max="12030" width="13.875" style="48" customWidth="1"/>
    <col min="12031" max="12031" width="35.5" style="48" customWidth="1"/>
    <col min="12032" max="12032" width="13.125" style="48" customWidth="1"/>
    <col min="12033" max="12033" width="9.875" style="48"/>
    <col min="12034" max="12034" width="9.875" style="48" customWidth="1"/>
    <col min="12035" max="12035" width="10.875" style="48" customWidth="1"/>
    <col min="12036" max="12036" width="12.5" style="48" customWidth="1"/>
    <col min="12037" max="12037" width="11.875" style="48" customWidth="1"/>
    <col min="12038" max="12038" width="13.125" style="48" customWidth="1"/>
    <col min="12039" max="12039" width="11.5" style="48" customWidth="1"/>
    <col min="12040" max="12040" width="11" style="48" customWidth="1"/>
    <col min="12041" max="12283" width="9.875" style="48"/>
    <col min="12284" max="12284" width="14.5" style="48" customWidth="1"/>
    <col min="12285" max="12285" width="10.625" style="48" customWidth="1"/>
    <col min="12286" max="12286" width="13.875" style="48" customWidth="1"/>
    <col min="12287" max="12287" width="35.5" style="48" customWidth="1"/>
    <col min="12288" max="12288" width="13.125" style="48" customWidth="1"/>
    <col min="12289" max="12289" width="9.875" style="48"/>
    <col min="12290" max="12290" width="9.875" style="48" customWidth="1"/>
    <col min="12291" max="12291" width="10.875" style="48" customWidth="1"/>
    <col min="12292" max="12292" width="12.5" style="48" customWidth="1"/>
    <col min="12293" max="12293" width="11.875" style="48" customWidth="1"/>
    <col min="12294" max="12294" width="13.125" style="48" customWidth="1"/>
    <col min="12295" max="12295" width="11.5" style="48" customWidth="1"/>
    <col min="12296" max="12296" width="11" style="48" customWidth="1"/>
    <col min="12297" max="12539" width="9.875" style="48"/>
    <col min="12540" max="12540" width="14.5" style="48" customWidth="1"/>
    <col min="12541" max="12541" width="10.625" style="48" customWidth="1"/>
    <col min="12542" max="12542" width="13.875" style="48" customWidth="1"/>
    <col min="12543" max="12543" width="35.5" style="48" customWidth="1"/>
    <col min="12544" max="12544" width="13.125" style="48" customWidth="1"/>
    <col min="12545" max="12545" width="9.875" style="48"/>
    <col min="12546" max="12546" width="9.875" style="48" customWidth="1"/>
    <col min="12547" max="12547" width="10.875" style="48" customWidth="1"/>
    <col min="12548" max="12548" width="12.5" style="48" customWidth="1"/>
    <col min="12549" max="12549" width="11.875" style="48" customWidth="1"/>
    <col min="12550" max="12550" width="13.125" style="48" customWidth="1"/>
    <col min="12551" max="12551" width="11.5" style="48" customWidth="1"/>
    <col min="12552" max="12552" width="11" style="48" customWidth="1"/>
    <col min="12553" max="12795" width="9.875" style="48"/>
    <col min="12796" max="12796" width="14.5" style="48" customWidth="1"/>
    <col min="12797" max="12797" width="10.625" style="48" customWidth="1"/>
    <col min="12798" max="12798" width="13.875" style="48" customWidth="1"/>
    <col min="12799" max="12799" width="35.5" style="48" customWidth="1"/>
    <col min="12800" max="12800" width="13.125" style="48" customWidth="1"/>
    <col min="12801" max="12801" width="9.875" style="48"/>
    <col min="12802" max="12802" width="9.875" style="48" customWidth="1"/>
    <col min="12803" max="12803" width="10.875" style="48" customWidth="1"/>
    <col min="12804" max="12804" width="12.5" style="48" customWidth="1"/>
    <col min="12805" max="12805" width="11.875" style="48" customWidth="1"/>
    <col min="12806" max="12806" width="13.125" style="48" customWidth="1"/>
    <col min="12807" max="12807" width="11.5" style="48" customWidth="1"/>
    <col min="12808" max="12808" width="11" style="48" customWidth="1"/>
    <col min="12809" max="13051" width="9.875" style="48"/>
    <col min="13052" max="13052" width="14.5" style="48" customWidth="1"/>
    <col min="13053" max="13053" width="10.625" style="48" customWidth="1"/>
    <col min="13054" max="13054" width="13.875" style="48" customWidth="1"/>
    <col min="13055" max="13055" width="35.5" style="48" customWidth="1"/>
    <col min="13056" max="13056" width="13.125" style="48" customWidth="1"/>
    <col min="13057" max="13057" width="9.875" style="48"/>
    <col min="13058" max="13058" width="9.875" style="48" customWidth="1"/>
    <col min="13059" max="13059" width="10.875" style="48" customWidth="1"/>
    <col min="13060" max="13060" width="12.5" style="48" customWidth="1"/>
    <col min="13061" max="13061" width="11.875" style="48" customWidth="1"/>
    <col min="13062" max="13062" width="13.125" style="48" customWidth="1"/>
    <col min="13063" max="13063" width="11.5" style="48" customWidth="1"/>
    <col min="13064" max="13064" width="11" style="48" customWidth="1"/>
    <col min="13065" max="13307" width="9.875" style="48"/>
    <col min="13308" max="13308" width="14.5" style="48" customWidth="1"/>
    <col min="13309" max="13309" width="10.625" style="48" customWidth="1"/>
    <col min="13310" max="13310" width="13.875" style="48" customWidth="1"/>
    <col min="13311" max="13311" width="35.5" style="48" customWidth="1"/>
    <col min="13312" max="13312" width="13.125" style="48" customWidth="1"/>
    <col min="13313" max="13313" width="9.875" style="48"/>
    <col min="13314" max="13314" width="9.875" style="48" customWidth="1"/>
    <col min="13315" max="13315" width="10.875" style="48" customWidth="1"/>
    <col min="13316" max="13316" width="12.5" style="48" customWidth="1"/>
    <col min="13317" max="13317" width="11.875" style="48" customWidth="1"/>
    <col min="13318" max="13318" width="13.125" style="48" customWidth="1"/>
    <col min="13319" max="13319" width="11.5" style="48" customWidth="1"/>
    <col min="13320" max="13320" width="11" style="48" customWidth="1"/>
    <col min="13321" max="13563" width="9.875" style="48"/>
    <col min="13564" max="13564" width="14.5" style="48" customWidth="1"/>
    <col min="13565" max="13565" width="10.625" style="48" customWidth="1"/>
    <col min="13566" max="13566" width="13.875" style="48" customWidth="1"/>
    <col min="13567" max="13567" width="35.5" style="48" customWidth="1"/>
    <col min="13568" max="13568" width="13.125" style="48" customWidth="1"/>
    <col min="13569" max="13569" width="9.875" style="48"/>
    <col min="13570" max="13570" width="9.875" style="48" customWidth="1"/>
    <col min="13571" max="13571" width="10.875" style="48" customWidth="1"/>
    <col min="13572" max="13572" width="12.5" style="48" customWidth="1"/>
    <col min="13573" max="13573" width="11.875" style="48" customWidth="1"/>
    <col min="13574" max="13574" width="13.125" style="48" customWidth="1"/>
    <col min="13575" max="13575" width="11.5" style="48" customWidth="1"/>
    <col min="13576" max="13576" width="11" style="48" customWidth="1"/>
    <col min="13577" max="13819" width="9.875" style="48"/>
    <col min="13820" max="13820" width="14.5" style="48" customWidth="1"/>
    <col min="13821" max="13821" width="10.625" style="48" customWidth="1"/>
    <col min="13822" max="13822" width="13.875" style="48" customWidth="1"/>
    <col min="13823" max="13823" width="35.5" style="48" customWidth="1"/>
    <col min="13824" max="13824" width="13.125" style="48" customWidth="1"/>
    <col min="13825" max="13825" width="9.875" style="48"/>
    <col min="13826" max="13826" width="9.875" style="48" customWidth="1"/>
    <col min="13827" max="13827" width="10.875" style="48" customWidth="1"/>
    <col min="13828" max="13828" width="12.5" style="48" customWidth="1"/>
    <col min="13829" max="13829" width="11.875" style="48" customWidth="1"/>
    <col min="13830" max="13830" width="13.125" style="48" customWidth="1"/>
    <col min="13831" max="13831" width="11.5" style="48" customWidth="1"/>
    <col min="13832" max="13832" width="11" style="48" customWidth="1"/>
    <col min="13833" max="14075" width="9.875" style="48"/>
    <col min="14076" max="14076" width="14.5" style="48" customWidth="1"/>
    <col min="14077" max="14077" width="10.625" style="48" customWidth="1"/>
    <col min="14078" max="14078" width="13.875" style="48" customWidth="1"/>
    <col min="14079" max="14079" width="35.5" style="48" customWidth="1"/>
    <col min="14080" max="14080" width="13.125" style="48" customWidth="1"/>
    <col min="14081" max="14081" width="9.875" style="48"/>
    <col min="14082" max="14082" width="9.875" style="48" customWidth="1"/>
    <col min="14083" max="14083" width="10.875" style="48" customWidth="1"/>
    <col min="14084" max="14084" width="12.5" style="48" customWidth="1"/>
    <col min="14085" max="14085" width="11.875" style="48" customWidth="1"/>
    <col min="14086" max="14086" width="13.125" style="48" customWidth="1"/>
    <col min="14087" max="14087" width="11.5" style="48" customWidth="1"/>
    <col min="14088" max="14088" width="11" style="48" customWidth="1"/>
    <col min="14089" max="14331" width="9.875" style="48"/>
    <col min="14332" max="14332" width="14.5" style="48" customWidth="1"/>
    <col min="14333" max="14333" width="10.625" style="48" customWidth="1"/>
    <col min="14334" max="14334" width="13.875" style="48" customWidth="1"/>
    <col min="14335" max="14335" width="35.5" style="48" customWidth="1"/>
    <col min="14336" max="14336" width="13.125" style="48" customWidth="1"/>
    <col min="14337" max="14337" width="9.875" style="48"/>
    <col min="14338" max="14338" width="9.875" style="48" customWidth="1"/>
    <col min="14339" max="14339" width="10.875" style="48" customWidth="1"/>
    <col min="14340" max="14340" width="12.5" style="48" customWidth="1"/>
    <col min="14341" max="14341" width="11.875" style="48" customWidth="1"/>
    <col min="14342" max="14342" width="13.125" style="48" customWidth="1"/>
    <col min="14343" max="14343" width="11.5" style="48" customWidth="1"/>
    <col min="14344" max="14344" width="11" style="48" customWidth="1"/>
    <col min="14345" max="14587" width="9.875" style="48"/>
    <col min="14588" max="14588" width="14.5" style="48" customWidth="1"/>
    <col min="14589" max="14589" width="10.625" style="48" customWidth="1"/>
    <col min="14590" max="14590" width="13.875" style="48" customWidth="1"/>
    <col min="14591" max="14591" width="35.5" style="48" customWidth="1"/>
    <col min="14592" max="14592" width="13.125" style="48" customWidth="1"/>
    <col min="14593" max="14593" width="9.875" style="48"/>
    <col min="14594" max="14594" width="9.875" style="48" customWidth="1"/>
    <col min="14595" max="14595" width="10.875" style="48" customWidth="1"/>
    <col min="14596" max="14596" width="12.5" style="48" customWidth="1"/>
    <col min="14597" max="14597" width="11.875" style="48" customWidth="1"/>
    <col min="14598" max="14598" width="13.125" style="48" customWidth="1"/>
    <col min="14599" max="14599" width="11.5" style="48" customWidth="1"/>
    <col min="14600" max="14600" width="11" style="48" customWidth="1"/>
    <col min="14601" max="14843" width="9.875" style="48"/>
    <col min="14844" max="14844" width="14.5" style="48" customWidth="1"/>
    <col min="14845" max="14845" width="10.625" style="48" customWidth="1"/>
    <col min="14846" max="14846" width="13.875" style="48" customWidth="1"/>
    <col min="14847" max="14847" width="35.5" style="48" customWidth="1"/>
    <col min="14848" max="14848" width="13.125" style="48" customWidth="1"/>
    <col min="14849" max="14849" width="9.875" style="48"/>
    <col min="14850" max="14850" width="9.875" style="48" customWidth="1"/>
    <col min="14851" max="14851" width="10.875" style="48" customWidth="1"/>
    <col min="14852" max="14852" width="12.5" style="48" customWidth="1"/>
    <col min="14853" max="14853" width="11.875" style="48" customWidth="1"/>
    <col min="14854" max="14854" width="13.125" style="48" customWidth="1"/>
    <col min="14855" max="14855" width="11.5" style="48" customWidth="1"/>
    <col min="14856" max="14856" width="11" style="48" customWidth="1"/>
    <col min="14857" max="15099" width="9.875" style="48"/>
    <col min="15100" max="15100" width="14.5" style="48" customWidth="1"/>
    <col min="15101" max="15101" width="10.625" style="48" customWidth="1"/>
    <col min="15102" max="15102" width="13.875" style="48" customWidth="1"/>
    <col min="15103" max="15103" width="35.5" style="48" customWidth="1"/>
    <col min="15104" max="15104" width="13.125" style="48" customWidth="1"/>
    <col min="15105" max="15105" width="9.875" style="48"/>
    <col min="15106" max="15106" width="9.875" style="48" customWidth="1"/>
    <col min="15107" max="15107" width="10.875" style="48" customWidth="1"/>
    <col min="15108" max="15108" width="12.5" style="48" customWidth="1"/>
    <col min="15109" max="15109" width="11.875" style="48" customWidth="1"/>
    <col min="15110" max="15110" width="13.125" style="48" customWidth="1"/>
    <col min="15111" max="15111" width="11.5" style="48" customWidth="1"/>
    <col min="15112" max="15112" width="11" style="48" customWidth="1"/>
    <col min="15113" max="15355" width="9.875" style="48"/>
    <col min="15356" max="15356" width="14.5" style="48" customWidth="1"/>
    <col min="15357" max="15357" width="10.625" style="48" customWidth="1"/>
    <col min="15358" max="15358" width="13.875" style="48" customWidth="1"/>
    <col min="15359" max="15359" width="35.5" style="48" customWidth="1"/>
    <col min="15360" max="15360" width="13.125" style="48" customWidth="1"/>
    <col min="15361" max="15361" width="9.875" style="48"/>
    <col min="15362" max="15362" width="9.875" style="48" customWidth="1"/>
    <col min="15363" max="15363" width="10.875" style="48" customWidth="1"/>
    <col min="15364" max="15364" width="12.5" style="48" customWidth="1"/>
    <col min="15365" max="15365" width="11.875" style="48" customWidth="1"/>
    <col min="15366" max="15366" width="13.125" style="48" customWidth="1"/>
    <col min="15367" max="15367" width="11.5" style="48" customWidth="1"/>
    <col min="15368" max="15368" width="11" style="48" customWidth="1"/>
    <col min="15369" max="15611" width="9.875" style="48"/>
    <col min="15612" max="15612" width="14.5" style="48" customWidth="1"/>
    <col min="15613" max="15613" width="10.625" style="48" customWidth="1"/>
    <col min="15614" max="15614" width="13.875" style="48" customWidth="1"/>
    <col min="15615" max="15615" width="35.5" style="48" customWidth="1"/>
    <col min="15616" max="15616" width="13.125" style="48" customWidth="1"/>
    <col min="15617" max="15617" width="9.875" style="48"/>
    <col min="15618" max="15618" width="9.875" style="48" customWidth="1"/>
    <col min="15619" max="15619" width="10.875" style="48" customWidth="1"/>
    <col min="15620" max="15620" width="12.5" style="48" customWidth="1"/>
    <col min="15621" max="15621" width="11.875" style="48" customWidth="1"/>
    <col min="15622" max="15622" width="13.125" style="48" customWidth="1"/>
    <col min="15623" max="15623" width="11.5" style="48" customWidth="1"/>
    <col min="15624" max="15624" width="11" style="48" customWidth="1"/>
    <col min="15625" max="15867" width="9.875" style="48"/>
    <col min="15868" max="15868" width="14.5" style="48" customWidth="1"/>
    <col min="15869" max="15869" width="10.625" style="48" customWidth="1"/>
    <col min="15870" max="15870" width="13.875" style="48" customWidth="1"/>
    <col min="15871" max="15871" width="35.5" style="48" customWidth="1"/>
    <col min="15872" max="15872" width="13.125" style="48" customWidth="1"/>
    <col min="15873" max="15873" width="9.875" style="48"/>
    <col min="15874" max="15874" width="9.875" style="48" customWidth="1"/>
    <col min="15875" max="15875" width="10.875" style="48" customWidth="1"/>
    <col min="15876" max="15876" width="12.5" style="48" customWidth="1"/>
    <col min="15877" max="15877" width="11.875" style="48" customWidth="1"/>
    <col min="15878" max="15878" width="13.125" style="48" customWidth="1"/>
    <col min="15879" max="15879" width="11.5" style="48" customWidth="1"/>
    <col min="15880" max="15880" width="11" style="48" customWidth="1"/>
    <col min="15881" max="16123" width="9.875" style="48"/>
    <col min="16124" max="16124" width="14.5" style="48" customWidth="1"/>
    <col min="16125" max="16125" width="10.625" style="48" customWidth="1"/>
    <col min="16126" max="16126" width="13.875" style="48" customWidth="1"/>
    <col min="16127" max="16127" width="35.5" style="48" customWidth="1"/>
    <col min="16128" max="16128" width="13.125" style="48" customWidth="1"/>
    <col min="16129" max="16129" width="9.875" style="48"/>
    <col min="16130" max="16130" width="9.875" style="48" customWidth="1"/>
    <col min="16131" max="16131" width="10.875" style="48" customWidth="1"/>
    <col min="16132" max="16132" width="12.5" style="48" customWidth="1"/>
    <col min="16133" max="16133" width="11.875" style="48" customWidth="1"/>
    <col min="16134" max="16134" width="13.125" style="48" customWidth="1"/>
    <col min="16135" max="16135" width="11.5" style="48" customWidth="1"/>
    <col min="16136" max="16136" width="11" style="48" customWidth="1"/>
    <col min="16137" max="16384" width="9.875" style="48"/>
  </cols>
  <sheetData>
    <row r="1" spans="1:8" ht="18">
      <c r="A1" s="163" t="s">
        <v>172</v>
      </c>
      <c r="B1" s="163" t="s">
        <v>173</v>
      </c>
      <c r="C1" s="163" t="s">
        <v>174</v>
      </c>
      <c r="D1" s="163" t="s">
        <v>175</v>
      </c>
      <c r="E1" s="163" t="s">
        <v>176</v>
      </c>
      <c r="F1" s="163"/>
      <c r="G1" s="163"/>
      <c r="H1" s="163" t="s">
        <v>177</v>
      </c>
    </row>
    <row r="2" spans="1:8" ht="18">
      <c r="A2" s="163"/>
      <c r="B2" s="163"/>
      <c r="C2" s="163"/>
      <c r="D2" s="163"/>
      <c r="E2" s="163"/>
      <c r="F2" s="47" t="s">
        <v>178</v>
      </c>
      <c r="G2" s="49" t="s">
        <v>179</v>
      </c>
      <c r="H2" s="163"/>
    </row>
    <row r="3" spans="1:8" ht="24.95" customHeight="1">
      <c r="A3" s="161" t="s">
        <v>168</v>
      </c>
      <c r="B3" s="161" t="s">
        <v>226</v>
      </c>
      <c r="C3" s="50" t="s">
        <v>169</v>
      </c>
      <c r="D3" s="50">
        <v>12</v>
      </c>
      <c r="E3" s="50">
        <v>7</v>
      </c>
      <c r="F3" s="51">
        <v>20.61</v>
      </c>
      <c r="G3" s="52">
        <f>D3*F3*E3/60/60</f>
        <v>0.48089999999999999</v>
      </c>
      <c r="H3" s="162">
        <f>SUM(G3:G5)</f>
        <v>2.5029138888888891</v>
      </c>
    </row>
    <row r="4" spans="1:8" ht="24.95" customHeight="1">
      <c r="A4" s="161"/>
      <c r="B4" s="161"/>
      <c r="C4" s="50" t="s">
        <v>180</v>
      </c>
      <c r="D4" s="50">
        <f>110*2.5</f>
        <v>275</v>
      </c>
      <c r="E4" s="50">
        <v>1</v>
      </c>
      <c r="F4" s="51">
        <v>26.47</v>
      </c>
      <c r="G4" s="52">
        <f>D4*F4*E4/60/60</f>
        <v>2.022013888888889</v>
      </c>
      <c r="H4" s="162"/>
    </row>
    <row r="5" spans="1:8" ht="24.95" customHeight="1">
      <c r="A5" s="161"/>
      <c r="B5" s="161"/>
      <c r="C5" s="50"/>
      <c r="D5" s="50"/>
      <c r="E5" s="50"/>
      <c r="F5" s="51"/>
      <c r="G5" s="52"/>
      <c r="H5" s="162"/>
    </row>
    <row r="6" spans="1:8" ht="24.95" customHeight="1">
      <c r="A6" s="161" t="s">
        <v>234</v>
      </c>
      <c r="B6" s="161" t="s">
        <v>235</v>
      </c>
      <c r="C6" s="50" t="s">
        <v>181</v>
      </c>
      <c r="D6" s="50">
        <v>10</v>
      </c>
      <c r="E6" s="50">
        <v>1</v>
      </c>
      <c r="F6" s="51">
        <v>24.17</v>
      </c>
      <c r="G6" s="52">
        <f t="shared" ref="G6:G19" si="0">D6*F6*E6/60/60</f>
        <v>6.7138888888888887E-2</v>
      </c>
      <c r="H6" s="162">
        <f>SUM(G6:G8)</f>
        <v>0.28198333333333336</v>
      </c>
    </row>
    <row r="7" spans="1:8" ht="24.95" customHeight="1">
      <c r="A7" s="161"/>
      <c r="B7" s="161"/>
      <c r="C7" s="50" t="s">
        <v>236</v>
      </c>
      <c r="D7" s="50">
        <v>20</v>
      </c>
      <c r="E7" s="50">
        <v>1</v>
      </c>
      <c r="F7" s="51">
        <v>24.17</v>
      </c>
      <c r="G7" s="52">
        <f t="shared" si="0"/>
        <v>0.13427777777777777</v>
      </c>
      <c r="H7" s="162"/>
    </row>
    <row r="8" spans="1:8" ht="24.95" customHeight="1">
      <c r="A8" s="161"/>
      <c r="B8" s="161"/>
      <c r="C8" s="50" t="s">
        <v>237</v>
      </c>
      <c r="D8" s="50">
        <v>12</v>
      </c>
      <c r="E8" s="50">
        <v>1</v>
      </c>
      <c r="F8" s="51">
        <v>24.17</v>
      </c>
      <c r="G8" s="52">
        <f t="shared" si="0"/>
        <v>8.0566666666666675E-2</v>
      </c>
      <c r="H8" s="162"/>
    </row>
    <row r="9" spans="1:8" ht="24.95" customHeight="1">
      <c r="A9" s="161" t="s">
        <v>238</v>
      </c>
      <c r="B9" s="161" t="s">
        <v>239</v>
      </c>
      <c r="C9" s="50" t="s">
        <v>181</v>
      </c>
      <c r="D9" s="50">
        <v>10</v>
      </c>
      <c r="E9" s="50">
        <v>1</v>
      </c>
      <c r="F9" s="51">
        <v>24.17</v>
      </c>
      <c r="G9" s="52">
        <f t="shared" si="0"/>
        <v>6.7138888888888887E-2</v>
      </c>
      <c r="H9" s="162">
        <f>SUM(G9:G11)*2</f>
        <v>0.56396666666666673</v>
      </c>
    </row>
    <row r="10" spans="1:8" ht="24.95" customHeight="1">
      <c r="A10" s="161"/>
      <c r="B10" s="161"/>
      <c r="C10" s="50" t="s">
        <v>236</v>
      </c>
      <c r="D10" s="50">
        <v>20</v>
      </c>
      <c r="E10" s="50">
        <v>1</v>
      </c>
      <c r="F10" s="51">
        <v>24.17</v>
      </c>
      <c r="G10" s="52">
        <f t="shared" si="0"/>
        <v>0.13427777777777777</v>
      </c>
      <c r="H10" s="162"/>
    </row>
    <row r="11" spans="1:8" ht="24.95" customHeight="1">
      <c r="A11" s="161"/>
      <c r="B11" s="161"/>
      <c r="C11" s="50" t="s">
        <v>237</v>
      </c>
      <c r="D11" s="50">
        <v>12</v>
      </c>
      <c r="E11" s="50">
        <v>1</v>
      </c>
      <c r="F11" s="51">
        <v>24.17</v>
      </c>
      <c r="G11" s="52">
        <f t="shared" si="0"/>
        <v>8.0566666666666675E-2</v>
      </c>
      <c r="H11" s="162"/>
    </row>
    <row r="12" spans="1:8" ht="24.95" customHeight="1">
      <c r="A12" s="161" t="s">
        <v>241</v>
      </c>
      <c r="B12" s="161" t="s">
        <v>242</v>
      </c>
      <c r="C12" s="50" t="s">
        <v>181</v>
      </c>
      <c r="D12" s="50">
        <v>10</v>
      </c>
      <c r="E12" s="50">
        <v>1</v>
      </c>
      <c r="F12" s="51">
        <v>24.17</v>
      </c>
      <c r="G12" s="52">
        <f t="shared" si="0"/>
        <v>6.7138888888888887E-2</v>
      </c>
      <c r="H12" s="162">
        <f>SUM(G12:G15)</f>
        <v>0.48339999999999994</v>
      </c>
    </row>
    <row r="13" spans="1:8" ht="24.95" customHeight="1">
      <c r="A13" s="161"/>
      <c r="B13" s="161"/>
      <c r="C13" s="50" t="s">
        <v>236</v>
      </c>
      <c r="D13" s="50">
        <v>40</v>
      </c>
      <c r="E13" s="50">
        <v>1</v>
      </c>
      <c r="F13" s="51">
        <v>24.17</v>
      </c>
      <c r="G13" s="52">
        <f t="shared" si="0"/>
        <v>0.26855555555555555</v>
      </c>
      <c r="H13" s="162"/>
    </row>
    <row r="14" spans="1:8" ht="24.95" customHeight="1">
      <c r="A14" s="161"/>
      <c r="B14" s="161"/>
      <c r="C14" s="50" t="s">
        <v>237</v>
      </c>
      <c r="D14" s="50">
        <v>12</v>
      </c>
      <c r="E14" s="50">
        <v>1</v>
      </c>
      <c r="F14" s="51">
        <v>24.17</v>
      </c>
      <c r="G14" s="52">
        <f t="shared" si="0"/>
        <v>8.0566666666666675E-2</v>
      </c>
      <c r="H14" s="162"/>
    </row>
    <row r="15" spans="1:8" ht="24.95" customHeight="1">
      <c r="A15" s="161"/>
      <c r="B15" s="161"/>
      <c r="C15" s="50" t="s">
        <v>240</v>
      </c>
      <c r="D15" s="50">
        <v>10</v>
      </c>
      <c r="E15" s="50">
        <v>1</v>
      </c>
      <c r="F15" s="51">
        <v>24.17</v>
      </c>
      <c r="G15" s="52">
        <f t="shared" si="0"/>
        <v>6.7138888888888887E-2</v>
      </c>
      <c r="H15" s="162"/>
    </row>
    <row r="16" spans="1:8" ht="24.95" customHeight="1">
      <c r="A16" s="161" t="s">
        <v>243</v>
      </c>
      <c r="B16" s="161" t="s">
        <v>244</v>
      </c>
      <c r="C16" s="50" t="s">
        <v>181</v>
      </c>
      <c r="D16" s="50">
        <v>10</v>
      </c>
      <c r="E16" s="50">
        <v>1</v>
      </c>
      <c r="F16" s="51">
        <v>24.17</v>
      </c>
      <c r="G16" s="52">
        <f t="shared" si="0"/>
        <v>6.7138888888888887E-2</v>
      </c>
      <c r="H16" s="162">
        <f>SUM(G16:G19)</f>
        <v>0.48339999999999994</v>
      </c>
    </row>
    <row r="17" spans="1:9" ht="24.95" customHeight="1">
      <c r="A17" s="161"/>
      <c r="B17" s="161"/>
      <c r="C17" s="50" t="s">
        <v>236</v>
      </c>
      <c r="D17" s="50">
        <v>40</v>
      </c>
      <c r="E17" s="50">
        <v>1</v>
      </c>
      <c r="F17" s="51">
        <v>24.17</v>
      </c>
      <c r="G17" s="52">
        <f t="shared" si="0"/>
        <v>0.26855555555555555</v>
      </c>
      <c r="H17" s="162"/>
    </row>
    <row r="18" spans="1:9" ht="24.95" customHeight="1">
      <c r="A18" s="161"/>
      <c r="B18" s="161"/>
      <c r="C18" s="50" t="s">
        <v>237</v>
      </c>
      <c r="D18" s="50">
        <v>12</v>
      </c>
      <c r="E18" s="50">
        <v>1</v>
      </c>
      <c r="F18" s="51">
        <v>24.17</v>
      </c>
      <c r="G18" s="52">
        <f t="shared" si="0"/>
        <v>8.0566666666666675E-2</v>
      </c>
      <c r="H18" s="162"/>
    </row>
    <row r="19" spans="1:9" ht="24.95" customHeight="1">
      <c r="A19" s="161"/>
      <c r="B19" s="161"/>
      <c r="C19" s="50" t="s">
        <v>240</v>
      </c>
      <c r="D19" s="50">
        <v>10</v>
      </c>
      <c r="E19" s="50">
        <v>1</v>
      </c>
      <c r="F19" s="51">
        <v>24.17</v>
      </c>
      <c r="G19" s="52">
        <f t="shared" si="0"/>
        <v>6.7138888888888887E-2</v>
      </c>
      <c r="H19" s="162"/>
    </row>
    <row r="20" spans="1:9" ht="24.95" customHeight="1">
      <c r="A20" s="159" t="s">
        <v>182</v>
      </c>
      <c r="B20" s="160"/>
      <c r="C20" s="160"/>
      <c r="D20" s="160"/>
      <c r="E20" s="53"/>
      <c r="F20" s="54"/>
      <c r="G20" s="55"/>
      <c r="H20" s="98">
        <f>SUM(H3:H19)</f>
        <v>4.3156638888888894</v>
      </c>
      <c r="I20" s="56"/>
    </row>
    <row r="21" spans="1:9" ht="24.95" customHeight="1"/>
    <row r="22" spans="1:9" ht="24.95" customHeight="1"/>
    <row r="23" spans="1:9" s="57" customFormat="1" ht="24.95" customHeight="1">
      <c r="C23" s="48"/>
      <c r="D23" s="48"/>
      <c r="E23" s="48"/>
      <c r="F23" s="58"/>
      <c r="G23" s="48"/>
      <c r="H23" s="48"/>
      <c r="I23" s="48"/>
    </row>
    <row r="24" spans="1:9" s="57" customFormat="1" ht="24.95" customHeight="1">
      <c r="C24" s="48"/>
      <c r="D24" s="48"/>
      <c r="E24" s="48"/>
      <c r="F24" s="58"/>
      <c r="G24" s="48"/>
      <c r="H24" s="48"/>
      <c r="I24" s="48"/>
    </row>
  </sheetData>
  <mergeCells count="23">
    <mergeCell ref="F1:G1"/>
    <mergeCell ref="A9:A11"/>
    <mergeCell ref="B9:B11"/>
    <mergeCell ref="H9:H11"/>
    <mergeCell ref="A12:A15"/>
    <mergeCell ref="B12:B15"/>
    <mergeCell ref="H12:H15"/>
    <mergeCell ref="A20:D20"/>
    <mergeCell ref="A16:A19"/>
    <mergeCell ref="B16:B19"/>
    <mergeCell ref="H16:H19"/>
    <mergeCell ref="H1:H2"/>
    <mergeCell ref="A3:A5"/>
    <mergeCell ref="B3:B5"/>
    <mergeCell ref="H3:H5"/>
    <mergeCell ref="A6:A8"/>
    <mergeCell ref="B6:B8"/>
    <mergeCell ref="H6:H8"/>
    <mergeCell ref="A1:A2"/>
    <mergeCell ref="B1:B2"/>
    <mergeCell ref="C1:C2"/>
    <mergeCell ref="D1:D2"/>
    <mergeCell ref="E1:E2"/>
  </mergeCells>
  <phoneticPr fontId="70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F7" workbookViewId="0">
      <selection activeCell="K21" sqref="K21"/>
    </sheetView>
  </sheetViews>
  <sheetFormatPr defaultColWidth="9.875" defaultRowHeight="14.25"/>
  <cols>
    <col min="1" max="2" width="14.5" style="57" customWidth="1"/>
    <col min="3" max="3" width="10.625" style="48" customWidth="1"/>
    <col min="4" max="4" width="13.875" style="48" customWidth="1"/>
    <col min="5" max="5" width="35.5" style="58" customWidth="1"/>
    <col min="6" max="6" width="15.5" style="48" customWidth="1"/>
    <col min="7" max="8" width="9.875" style="48"/>
    <col min="9" max="9" width="10.875" style="48" customWidth="1"/>
    <col min="10" max="10" width="12.5" style="48" customWidth="1"/>
    <col min="11" max="11" width="11.875" style="48" customWidth="1"/>
    <col min="12" max="12" width="13.125" style="48" customWidth="1"/>
    <col min="13" max="13" width="11.5" style="48" customWidth="1"/>
    <col min="14" max="14" width="11" style="48" customWidth="1"/>
    <col min="15" max="15" width="9.875" style="58"/>
    <col min="16" max="257" width="9.875" style="48"/>
    <col min="258" max="258" width="14.5" style="48" customWidth="1"/>
    <col min="259" max="259" width="10.625" style="48" customWidth="1"/>
    <col min="260" max="260" width="13.875" style="48" customWidth="1"/>
    <col min="261" max="261" width="35.5" style="48" customWidth="1"/>
    <col min="262" max="262" width="13.125" style="48" customWidth="1"/>
    <col min="263" max="264" width="9.875" style="48"/>
    <col min="265" max="265" width="10.875" style="48" customWidth="1"/>
    <col min="266" max="266" width="12.5" style="48" customWidth="1"/>
    <col min="267" max="267" width="11.875" style="48" customWidth="1"/>
    <col min="268" max="268" width="13.125" style="48" customWidth="1"/>
    <col min="269" max="269" width="11.5" style="48" customWidth="1"/>
    <col min="270" max="270" width="11" style="48" customWidth="1"/>
    <col min="271" max="513" width="9.875" style="48"/>
    <col min="514" max="514" width="14.5" style="48" customWidth="1"/>
    <col min="515" max="515" width="10.625" style="48" customWidth="1"/>
    <col min="516" max="516" width="13.875" style="48" customWidth="1"/>
    <col min="517" max="517" width="35.5" style="48" customWidth="1"/>
    <col min="518" max="518" width="13.125" style="48" customWidth="1"/>
    <col min="519" max="520" width="9.875" style="48"/>
    <col min="521" max="521" width="10.875" style="48" customWidth="1"/>
    <col min="522" max="522" width="12.5" style="48" customWidth="1"/>
    <col min="523" max="523" width="11.875" style="48" customWidth="1"/>
    <col min="524" max="524" width="13.125" style="48" customWidth="1"/>
    <col min="525" max="525" width="11.5" style="48" customWidth="1"/>
    <col min="526" max="526" width="11" style="48" customWidth="1"/>
    <col min="527" max="769" width="9.875" style="48"/>
    <col min="770" max="770" width="14.5" style="48" customWidth="1"/>
    <col min="771" max="771" width="10.625" style="48" customWidth="1"/>
    <col min="772" max="772" width="13.875" style="48" customWidth="1"/>
    <col min="773" max="773" width="35.5" style="48" customWidth="1"/>
    <col min="774" max="774" width="13.125" style="48" customWidth="1"/>
    <col min="775" max="776" width="9.875" style="48"/>
    <col min="777" max="777" width="10.875" style="48" customWidth="1"/>
    <col min="778" max="778" width="12.5" style="48" customWidth="1"/>
    <col min="779" max="779" width="11.875" style="48" customWidth="1"/>
    <col min="780" max="780" width="13.125" style="48" customWidth="1"/>
    <col min="781" max="781" width="11.5" style="48" customWidth="1"/>
    <col min="782" max="782" width="11" style="48" customWidth="1"/>
    <col min="783" max="1025" width="9.875" style="48"/>
    <col min="1026" max="1026" width="14.5" style="48" customWidth="1"/>
    <col min="1027" max="1027" width="10.625" style="48" customWidth="1"/>
    <col min="1028" max="1028" width="13.875" style="48" customWidth="1"/>
    <col min="1029" max="1029" width="35.5" style="48" customWidth="1"/>
    <col min="1030" max="1030" width="13.125" style="48" customWidth="1"/>
    <col min="1031" max="1032" width="9.875" style="48"/>
    <col min="1033" max="1033" width="10.875" style="48" customWidth="1"/>
    <col min="1034" max="1034" width="12.5" style="48" customWidth="1"/>
    <col min="1035" max="1035" width="11.875" style="48" customWidth="1"/>
    <col min="1036" max="1036" width="13.125" style="48" customWidth="1"/>
    <col min="1037" max="1037" width="11.5" style="48" customWidth="1"/>
    <col min="1038" max="1038" width="11" style="48" customWidth="1"/>
    <col min="1039" max="1281" width="9.875" style="48"/>
    <col min="1282" max="1282" width="14.5" style="48" customWidth="1"/>
    <col min="1283" max="1283" width="10.625" style="48" customWidth="1"/>
    <col min="1284" max="1284" width="13.875" style="48" customWidth="1"/>
    <col min="1285" max="1285" width="35.5" style="48" customWidth="1"/>
    <col min="1286" max="1286" width="13.125" style="48" customWidth="1"/>
    <col min="1287" max="1288" width="9.875" style="48"/>
    <col min="1289" max="1289" width="10.875" style="48" customWidth="1"/>
    <col min="1290" max="1290" width="12.5" style="48" customWidth="1"/>
    <col min="1291" max="1291" width="11.875" style="48" customWidth="1"/>
    <col min="1292" max="1292" width="13.125" style="48" customWidth="1"/>
    <col min="1293" max="1293" width="11.5" style="48" customWidth="1"/>
    <col min="1294" max="1294" width="11" style="48" customWidth="1"/>
    <col min="1295" max="1537" width="9.875" style="48"/>
    <col min="1538" max="1538" width="14.5" style="48" customWidth="1"/>
    <col min="1539" max="1539" width="10.625" style="48" customWidth="1"/>
    <col min="1540" max="1540" width="13.875" style="48" customWidth="1"/>
    <col min="1541" max="1541" width="35.5" style="48" customWidth="1"/>
    <col min="1542" max="1542" width="13.125" style="48" customWidth="1"/>
    <col min="1543" max="1544" width="9.875" style="48"/>
    <col min="1545" max="1545" width="10.875" style="48" customWidth="1"/>
    <col min="1546" max="1546" width="12.5" style="48" customWidth="1"/>
    <col min="1547" max="1547" width="11.875" style="48" customWidth="1"/>
    <col min="1548" max="1548" width="13.125" style="48" customWidth="1"/>
    <col min="1549" max="1549" width="11.5" style="48" customWidth="1"/>
    <col min="1550" max="1550" width="11" style="48" customWidth="1"/>
    <col min="1551" max="1793" width="9.875" style="48"/>
    <col min="1794" max="1794" width="14.5" style="48" customWidth="1"/>
    <col min="1795" max="1795" width="10.625" style="48" customWidth="1"/>
    <col min="1796" max="1796" width="13.875" style="48" customWidth="1"/>
    <col min="1797" max="1797" width="35.5" style="48" customWidth="1"/>
    <col min="1798" max="1798" width="13.125" style="48" customWidth="1"/>
    <col min="1799" max="1800" width="9.875" style="48"/>
    <col min="1801" max="1801" width="10.875" style="48" customWidth="1"/>
    <col min="1802" max="1802" width="12.5" style="48" customWidth="1"/>
    <col min="1803" max="1803" width="11.875" style="48" customWidth="1"/>
    <col min="1804" max="1804" width="13.125" style="48" customWidth="1"/>
    <col min="1805" max="1805" width="11.5" style="48" customWidth="1"/>
    <col min="1806" max="1806" width="11" style="48" customWidth="1"/>
    <col min="1807" max="2049" width="9.875" style="48"/>
    <col min="2050" max="2050" width="14.5" style="48" customWidth="1"/>
    <col min="2051" max="2051" width="10.625" style="48" customWidth="1"/>
    <col min="2052" max="2052" width="13.875" style="48" customWidth="1"/>
    <col min="2053" max="2053" width="35.5" style="48" customWidth="1"/>
    <col min="2054" max="2054" width="13.125" style="48" customWidth="1"/>
    <col min="2055" max="2056" width="9.875" style="48"/>
    <col min="2057" max="2057" width="10.875" style="48" customWidth="1"/>
    <col min="2058" max="2058" width="12.5" style="48" customWidth="1"/>
    <col min="2059" max="2059" width="11.875" style="48" customWidth="1"/>
    <col min="2060" max="2060" width="13.125" style="48" customWidth="1"/>
    <col min="2061" max="2061" width="11.5" style="48" customWidth="1"/>
    <col min="2062" max="2062" width="11" style="48" customWidth="1"/>
    <col min="2063" max="2305" width="9.875" style="48"/>
    <col min="2306" max="2306" width="14.5" style="48" customWidth="1"/>
    <col min="2307" max="2307" width="10.625" style="48" customWidth="1"/>
    <col min="2308" max="2308" width="13.875" style="48" customWidth="1"/>
    <col min="2309" max="2309" width="35.5" style="48" customWidth="1"/>
    <col min="2310" max="2310" width="13.125" style="48" customWidth="1"/>
    <col min="2311" max="2312" width="9.875" style="48"/>
    <col min="2313" max="2313" width="10.875" style="48" customWidth="1"/>
    <col min="2314" max="2314" width="12.5" style="48" customWidth="1"/>
    <col min="2315" max="2315" width="11.875" style="48" customWidth="1"/>
    <col min="2316" max="2316" width="13.125" style="48" customWidth="1"/>
    <col min="2317" max="2317" width="11.5" style="48" customWidth="1"/>
    <col min="2318" max="2318" width="11" style="48" customWidth="1"/>
    <col min="2319" max="2561" width="9.875" style="48"/>
    <col min="2562" max="2562" width="14.5" style="48" customWidth="1"/>
    <col min="2563" max="2563" width="10.625" style="48" customWidth="1"/>
    <col min="2564" max="2564" width="13.875" style="48" customWidth="1"/>
    <col min="2565" max="2565" width="35.5" style="48" customWidth="1"/>
    <col min="2566" max="2566" width="13.125" style="48" customWidth="1"/>
    <col min="2567" max="2568" width="9.875" style="48"/>
    <col min="2569" max="2569" width="10.875" style="48" customWidth="1"/>
    <col min="2570" max="2570" width="12.5" style="48" customWidth="1"/>
    <col min="2571" max="2571" width="11.875" style="48" customWidth="1"/>
    <col min="2572" max="2572" width="13.125" style="48" customWidth="1"/>
    <col min="2573" max="2573" width="11.5" style="48" customWidth="1"/>
    <col min="2574" max="2574" width="11" style="48" customWidth="1"/>
    <col min="2575" max="2817" width="9.875" style="48"/>
    <col min="2818" max="2818" width="14.5" style="48" customWidth="1"/>
    <col min="2819" max="2819" width="10.625" style="48" customWidth="1"/>
    <col min="2820" max="2820" width="13.875" style="48" customWidth="1"/>
    <col min="2821" max="2821" width="35.5" style="48" customWidth="1"/>
    <col min="2822" max="2822" width="13.125" style="48" customWidth="1"/>
    <col min="2823" max="2824" width="9.875" style="48"/>
    <col min="2825" max="2825" width="10.875" style="48" customWidth="1"/>
    <col min="2826" max="2826" width="12.5" style="48" customWidth="1"/>
    <col min="2827" max="2827" width="11.875" style="48" customWidth="1"/>
    <col min="2828" max="2828" width="13.125" style="48" customWidth="1"/>
    <col min="2829" max="2829" width="11.5" style="48" customWidth="1"/>
    <col min="2830" max="2830" width="11" style="48" customWidth="1"/>
    <col min="2831" max="3073" width="9.875" style="48"/>
    <col min="3074" max="3074" width="14.5" style="48" customWidth="1"/>
    <col min="3075" max="3075" width="10.625" style="48" customWidth="1"/>
    <col min="3076" max="3076" width="13.875" style="48" customWidth="1"/>
    <col min="3077" max="3077" width="35.5" style="48" customWidth="1"/>
    <col min="3078" max="3078" width="13.125" style="48" customWidth="1"/>
    <col min="3079" max="3080" width="9.875" style="48"/>
    <col min="3081" max="3081" width="10.875" style="48" customWidth="1"/>
    <col min="3082" max="3082" width="12.5" style="48" customWidth="1"/>
    <col min="3083" max="3083" width="11.875" style="48" customWidth="1"/>
    <col min="3084" max="3084" width="13.125" style="48" customWidth="1"/>
    <col min="3085" max="3085" width="11.5" style="48" customWidth="1"/>
    <col min="3086" max="3086" width="11" style="48" customWidth="1"/>
    <col min="3087" max="3329" width="9.875" style="48"/>
    <col min="3330" max="3330" width="14.5" style="48" customWidth="1"/>
    <col min="3331" max="3331" width="10.625" style="48" customWidth="1"/>
    <col min="3332" max="3332" width="13.875" style="48" customWidth="1"/>
    <col min="3333" max="3333" width="35.5" style="48" customWidth="1"/>
    <col min="3334" max="3334" width="13.125" style="48" customWidth="1"/>
    <col min="3335" max="3336" width="9.875" style="48"/>
    <col min="3337" max="3337" width="10.875" style="48" customWidth="1"/>
    <col min="3338" max="3338" width="12.5" style="48" customWidth="1"/>
    <col min="3339" max="3339" width="11.875" style="48" customWidth="1"/>
    <col min="3340" max="3340" width="13.125" style="48" customWidth="1"/>
    <col min="3341" max="3341" width="11.5" style="48" customWidth="1"/>
    <col min="3342" max="3342" width="11" style="48" customWidth="1"/>
    <col min="3343" max="3585" width="9.875" style="48"/>
    <col min="3586" max="3586" width="14.5" style="48" customWidth="1"/>
    <col min="3587" max="3587" width="10.625" style="48" customWidth="1"/>
    <col min="3588" max="3588" width="13.875" style="48" customWidth="1"/>
    <col min="3589" max="3589" width="35.5" style="48" customWidth="1"/>
    <col min="3590" max="3590" width="13.125" style="48" customWidth="1"/>
    <col min="3591" max="3592" width="9.875" style="48"/>
    <col min="3593" max="3593" width="10.875" style="48" customWidth="1"/>
    <col min="3594" max="3594" width="12.5" style="48" customWidth="1"/>
    <col min="3595" max="3595" width="11.875" style="48" customWidth="1"/>
    <col min="3596" max="3596" width="13.125" style="48" customWidth="1"/>
    <col min="3597" max="3597" width="11.5" style="48" customWidth="1"/>
    <col min="3598" max="3598" width="11" style="48" customWidth="1"/>
    <col min="3599" max="3841" width="9.875" style="48"/>
    <col min="3842" max="3842" width="14.5" style="48" customWidth="1"/>
    <col min="3843" max="3843" width="10.625" style="48" customWidth="1"/>
    <col min="3844" max="3844" width="13.875" style="48" customWidth="1"/>
    <col min="3845" max="3845" width="35.5" style="48" customWidth="1"/>
    <col min="3846" max="3846" width="13.125" style="48" customWidth="1"/>
    <col min="3847" max="3848" width="9.875" style="48"/>
    <col min="3849" max="3849" width="10.875" style="48" customWidth="1"/>
    <col min="3850" max="3850" width="12.5" style="48" customWidth="1"/>
    <col min="3851" max="3851" width="11.875" style="48" customWidth="1"/>
    <col min="3852" max="3852" width="13.125" style="48" customWidth="1"/>
    <col min="3853" max="3853" width="11.5" style="48" customWidth="1"/>
    <col min="3854" max="3854" width="11" style="48" customWidth="1"/>
    <col min="3855" max="4097" width="9.875" style="48"/>
    <col min="4098" max="4098" width="14.5" style="48" customWidth="1"/>
    <col min="4099" max="4099" width="10.625" style="48" customWidth="1"/>
    <col min="4100" max="4100" width="13.875" style="48" customWidth="1"/>
    <col min="4101" max="4101" width="35.5" style="48" customWidth="1"/>
    <col min="4102" max="4102" width="13.125" style="48" customWidth="1"/>
    <col min="4103" max="4104" width="9.875" style="48"/>
    <col min="4105" max="4105" width="10.875" style="48" customWidth="1"/>
    <col min="4106" max="4106" width="12.5" style="48" customWidth="1"/>
    <col min="4107" max="4107" width="11.875" style="48" customWidth="1"/>
    <col min="4108" max="4108" width="13.125" style="48" customWidth="1"/>
    <col min="4109" max="4109" width="11.5" style="48" customWidth="1"/>
    <col min="4110" max="4110" width="11" style="48" customWidth="1"/>
    <col min="4111" max="4353" width="9.875" style="48"/>
    <col min="4354" max="4354" width="14.5" style="48" customWidth="1"/>
    <col min="4355" max="4355" width="10.625" style="48" customWidth="1"/>
    <col min="4356" max="4356" width="13.875" style="48" customWidth="1"/>
    <col min="4357" max="4357" width="35.5" style="48" customWidth="1"/>
    <col min="4358" max="4358" width="13.125" style="48" customWidth="1"/>
    <col min="4359" max="4360" width="9.875" style="48"/>
    <col min="4361" max="4361" width="10.875" style="48" customWidth="1"/>
    <col min="4362" max="4362" width="12.5" style="48" customWidth="1"/>
    <col min="4363" max="4363" width="11.875" style="48" customWidth="1"/>
    <col min="4364" max="4364" width="13.125" style="48" customWidth="1"/>
    <col min="4365" max="4365" width="11.5" style="48" customWidth="1"/>
    <col min="4366" max="4366" width="11" style="48" customWidth="1"/>
    <col min="4367" max="4609" width="9.875" style="48"/>
    <col min="4610" max="4610" width="14.5" style="48" customWidth="1"/>
    <col min="4611" max="4611" width="10.625" style="48" customWidth="1"/>
    <col min="4612" max="4612" width="13.875" style="48" customWidth="1"/>
    <col min="4613" max="4613" width="35.5" style="48" customWidth="1"/>
    <col min="4614" max="4614" width="13.125" style="48" customWidth="1"/>
    <col min="4615" max="4616" width="9.875" style="48"/>
    <col min="4617" max="4617" width="10.875" style="48" customWidth="1"/>
    <col min="4618" max="4618" width="12.5" style="48" customWidth="1"/>
    <col min="4619" max="4619" width="11.875" style="48" customWidth="1"/>
    <col min="4620" max="4620" width="13.125" style="48" customWidth="1"/>
    <col min="4621" max="4621" width="11.5" style="48" customWidth="1"/>
    <col min="4622" max="4622" width="11" style="48" customWidth="1"/>
    <col min="4623" max="4865" width="9.875" style="48"/>
    <col min="4866" max="4866" width="14.5" style="48" customWidth="1"/>
    <col min="4867" max="4867" width="10.625" style="48" customWidth="1"/>
    <col min="4868" max="4868" width="13.875" style="48" customWidth="1"/>
    <col min="4869" max="4869" width="35.5" style="48" customWidth="1"/>
    <col min="4870" max="4870" width="13.125" style="48" customWidth="1"/>
    <col min="4871" max="4872" width="9.875" style="48"/>
    <col min="4873" max="4873" width="10.875" style="48" customWidth="1"/>
    <col min="4874" max="4874" width="12.5" style="48" customWidth="1"/>
    <col min="4875" max="4875" width="11.875" style="48" customWidth="1"/>
    <col min="4876" max="4876" width="13.125" style="48" customWidth="1"/>
    <col min="4877" max="4877" width="11.5" style="48" customWidth="1"/>
    <col min="4878" max="4878" width="11" style="48" customWidth="1"/>
    <col min="4879" max="5121" width="9.875" style="48"/>
    <col min="5122" max="5122" width="14.5" style="48" customWidth="1"/>
    <col min="5123" max="5123" width="10.625" style="48" customWidth="1"/>
    <col min="5124" max="5124" width="13.875" style="48" customWidth="1"/>
    <col min="5125" max="5125" width="35.5" style="48" customWidth="1"/>
    <col min="5126" max="5126" width="13.125" style="48" customWidth="1"/>
    <col min="5127" max="5128" width="9.875" style="48"/>
    <col min="5129" max="5129" width="10.875" style="48" customWidth="1"/>
    <col min="5130" max="5130" width="12.5" style="48" customWidth="1"/>
    <col min="5131" max="5131" width="11.875" style="48" customWidth="1"/>
    <col min="5132" max="5132" width="13.125" style="48" customWidth="1"/>
    <col min="5133" max="5133" width="11.5" style="48" customWidth="1"/>
    <col min="5134" max="5134" width="11" style="48" customWidth="1"/>
    <col min="5135" max="5377" width="9.875" style="48"/>
    <col min="5378" max="5378" width="14.5" style="48" customWidth="1"/>
    <col min="5379" max="5379" width="10.625" style="48" customWidth="1"/>
    <col min="5380" max="5380" width="13.875" style="48" customWidth="1"/>
    <col min="5381" max="5381" width="35.5" style="48" customWidth="1"/>
    <col min="5382" max="5382" width="13.125" style="48" customWidth="1"/>
    <col min="5383" max="5384" width="9.875" style="48"/>
    <col min="5385" max="5385" width="10.875" style="48" customWidth="1"/>
    <col min="5386" max="5386" width="12.5" style="48" customWidth="1"/>
    <col min="5387" max="5387" width="11.875" style="48" customWidth="1"/>
    <col min="5388" max="5388" width="13.125" style="48" customWidth="1"/>
    <col min="5389" max="5389" width="11.5" style="48" customWidth="1"/>
    <col min="5390" max="5390" width="11" style="48" customWidth="1"/>
    <col min="5391" max="5633" width="9.875" style="48"/>
    <col min="5634" max="5634" width="14.5" style="48" customWidth="1"/>
    <col min="5635" max="5635" width="10.625" style="48" customWidth="1"/>
    <col min="5636" max="5636" width="13.875" style="48" customWidth="1"/>
    <col min="5637" max="5637" width="35.5" style="48" customWidth="1"/>
    <col min="5638" max="5638" width="13.125" style="48" customWidth="1"/>
    <col min="5639" max="5640" width="9.875" style="48"/>
    <col min="5641" max="5641" width="10.875" style="48" customWidth="1"/>
    <col min="5642" max="5642" width="12.5" style="48" customWidth="1"/>
    <col min="5643" max="5643" width="11.875" style="48" customWidth="1"/>
    <col min="5644" max="5644" width="13.125" style="48" customWidth="1"/>
    <col min="5645" max="5645" width="11.5" style="48" customWidth="1"/>
    <col min="5646" max="5646" width="11" style="48" customWidth="1"/>
    <col min="5647" max="5889" width="9.875" style="48"/>
    <col min="5890" max="5890" width="14.5" style="48" customWidth="1"/>
    <col min="5891" max="5891" width="10.625" style="48" customWidth="1"/>
    <col min="5892" max="5892" width="13.875" style="48" customWidth="1"/>
    <col min="5893" max="5893" width="35.5" style="48" customWidth="1"/>
    <col min="5894" max="5894" width="13.125" style="48" customWidth="1"/>
    <col min="5895" max="5896" width="9.875" style="48"/>
    <col min="5897" max="5897" width="10.875" style="48" customWidth="1"/>
    <col min="5898" max="5898" width="12.5" style="48" customWidth="1"/>
    <col min="5899" max="5899" width="11.875" style="48" customWidth="1"/>
    <col min="5900" max="5900" width="13.125" style="48" customWidth="1"/>
    <col min="5901" max="5901" width="11.5" style="48" customWidth="1"/>
    <col min="5902" max="5902" width="11" style="48" customWidth="1"/>
    <col min="5903" max="6145" width="9.875" style="48"/>
    <col min="6146" max="6146" width="14.5" style="48" customWidth="1"/>
    <col min="6147" max="6147" width="10.625" style="48" customWidth="1"/>
    <col min="6148" max="6148" width="13.875" style="48" customWidth="1"/>
    <col min="6149" max="6149" width="35.5" style="48" customWidth="1"/>
    <col min="6150" max="6150" width="13.125" style="48" customWidth="1"/>
    <col min="6151" max="6152" width="9.875" style="48"/>
    <col min="6153" max="6153" width="10.875" style="48" customWidth="1"/>
    <col min="6154" max="6154" width="12.5" style="48" customWidth="1"/>
    <col min="6155" max="6155" width="11.875" style="48" customWidth="1"/>
    <col min="6156" max="6156" width="13.125" style="48" customWidth="1"/>
    <col min="6157" max="6157" width="11.5" style="48" customWidth="1"/>
    <col min="6158" max="6158" width="11" style="48" customWidth="1"/>
    <col min="6159" max="6401" width="9.875" style="48"/>
    <col min="6402" max="6402" width="14.5" style="48" customWidth="1"/>
    <col min="6403" max="6403" width="10.625" style="48" customWidth="1"/>
    <col min="6404" max="6404" width="13.875" style="48" customWidth="1"/>
    <col min="6405" max="6405" width="35.5" style="48" customWidth="1"/>
    <col min="6406" max="6406" width="13.125" style="48" customWidth="1"/>
    <col min="6407" max="6408" width="9.875" style="48"/>
    <col min="6409" max="6409" width="10.875" style="48" customWidth="1"/>
    <col min="6410" max="6410" width="12.5" style="48" customWidth="1"/>
    <col min="6411" max="6411" width="11.875" style="48" customWidth="1"/>
    <col min="6412" max="6412" width="13.125" style="48" customWidth="1"/>
    <col min="6413" max="6413" width="11.5" style="48" customWidth="1"/>
    <col min="6414" max="6414" width="11" style="48" customWidth="1"/>
    <col min="6415" max="6657" width="9.875" style="48"/>
    <col min="6658" max="6658" width="14.5" style="48" customWidth="1"/>
    <col min="6659" max="6659" width="10.625" style="48" customWidth="1"/>
    <col min="6660" max="6660" width="13.875" style="48" customWidth="1"/>
    <col min="6661" max="6661" width="35.5" style="48" customWidth="1"/>
    <col min="6662" max="6662" width="13.125" style="48" customWidth="1"/>
    <col min="6663" max="6664" width="9.875" style="48"/>
    <col min="6665" max="6665" width="10.875" style="48" customWidth="1"/>
    <col min="6666" max="6666" width="12.5" style="48" customWidth="1"/>
    <col min="6667" max="6667" width="11.875" style="48" customWidth="1"/>
    <col min="6668" max="6668" width="13.125" style="48" customWidth="1"/>
    <col min="6669" max="6669" width="11.5" style="48" customWidth="1"/>
    <col min="6670" max="6670" width="11" style="48" customWidth="1"/>
    <col min="6671" max="6913" width="9.875" style="48"/>
    <col min="6914" max="6914" width="14.5" style="48" customWidth="1"/>
    <col min="6915" max="6915" width="10.625" style="48" customWidth="1"/>
    <col min="6916" max="6916" width="13.875" style="48" customWidth="1"/>
    <col min="6917" max="6917" width="35.5" style="48" customWidth="1"/>
    <col min="6918" max="6918" width="13.125" style="48" customWidth="1"/>
    <col min="6919" max="6920" width="9.875" style="48"/>
    <col min="6921" max="6921" width="10.875" style="48" customWidth="1"/>
    <col min="6922" max="6922" width="12.5" style="48" customWidth="1"/>
    <col min="6923" max="6923" width="11.875" style="48" customWidth="1"/>
    <col min="6924" max="6924" width="13.125" style="48" customWidth="1"/>
    <col min="6925" max="6925" width="11.5" style="48" customWidth="1"/>
    <col min="6926" max="6926" width="11" style="48" customWidth="1"/>
    <col min="6927" max="7169" width="9.875" style="48"/>
    <col min="7170" max="7170" width="14.5" style="48" customWidth="1"/>
    <col min="7171" max="7171" width="10.625" style="48" customWidth="1"/>
    <col min="7172" max="7172" width="13.875" style="48" customWidth="1"/>
    <col min="7173" max="7173" width="35.5" style="48" customWidth="1"/>
    <col min="7174" max="7174" width="13.125" style="48" customWidth="1"/>
    <col min="7175" max="7176" width="9.875" style="48"/>
    <col min="7177" max="7177" width="10.875" style="48" customWidth="1"/>
    <col min="7178" max="7178" width="12.5" style="48" customWidth="1"/>
    <col min="7179" max="7179" width="11.875" style="48" customWidth="1"/>
    <col min="7180" max="7180" width="13.125" style="48" customWidth="1"/>
    <col min="7181" max="7181" width="11.5" style="48" customWidth="1"/>
    <col min="7182" max="7182" width="11" style="48" customWidth="1"/>
    <col min="7183" max="7425" width="9.875" style="48"/>
    <col min="7426" max="7426" width="14.5" style="48" customWidth="1"/>
    <col min="7427" max="7427" width="10.625" style="48" customWidth="1"/>
    <col min="7428" max="7428" width="13.875" style="48" customWidth="1"/>
    <col min="7429" max="7429" width="35.5" style="48" customWidth="1"/>
    <col min="7430" max="7430" width="13.125" style="48" customWidth="1"/>
    <col min="7431" max="7432" width="9.875" style="48"/>
    <col min="7433" max="7433" width="10.875" style="48" customWidth="1"/>
    <col min="7434" max="7434" width="12.5" style="48" customWidth="1"/>
    <col min="7435" max="7435" width="11.875" style="48" customWidth="1"/>
    <col min="7436" max="7436" width="13.125" style="48" customWidth="1"/>
    <col min="7437" max="7437" width="11.5" style="48" customWidth="1"/>
    <col min="7438" max="7438" width="11" style="48" customWidth="1"/>
    <col min="7439" max="7681" width="9.875" style="48"/>
    <col min="7682" max="7682" width="14.5" style="48" customWidth="1"/>
    <col min="7683" max="7683" width="10.625" style="48" customWidth="1"/>
    <col min="7684" max="7684" width="13.875" style="48" customWidth="1"/>
    <col min="7685" max="7685" width="35.5" style="48" customWidth="1"/>
    <col min="7686" max="7686" width="13.125" style="48" customWidth="1"/>
    <col min="7687" max="7688" width="9.875" style="48"/>
    <col min="7689" max="7689" width="10.875" style="48" customWidth="1"/>
    <col min="7690" max="7690" width="12.5" style="48" customWidth="1"/>
    <col min="7691" max="7691" width="11.875" style="48" customWidth="1"/>
    <col min="7692" max="7692" width="13.125" style="48" customWidth="1"/>
    <col min="7693" max="7693" width="11.5" style="48" customWidth="1"/>
    <col min="7694" max="7694" width="11" style="48" customWidth="1"/>
    <col min="7695" max="7937" width="9.875" style="48"/>
    <col min="7938" max="7938" width="14.5" style="48" customWidth="1"/>
    <col min="7939" max="7939" width="10.625" style="48" customWidth="1"/>
    <col min="7940" max="7940" width="13.875" style="48" customWidth="1"/>
    <col min="7941" max="7941" width="35.5" style="48" customWidth="1"/>
    <col min="7942" max="7942" width="13.125" style="48" customWidth="1"/>
    <col min="7943" max="7944" width="9.875" style="48"/>
    <col min="7945" max="7945" width="10.875" style="48" customWidth="1"/>
    <col min="7946" max="7946" width="12.5" style="48" customWidth="1"/>
    <col min="7947" max="7947" width="11.875" style="48" customWidth="1"/>
    <col min="7948" max="7948" width="13.125" style="48" customWidth="1"/>
    <col min="7949" max="7949" width="11.5" style="48" customWidth="1"/>
    <col min="7950" max="7950" width="11" style="48" customWidth="1"/>
    <col min="7951" max="8193" width="9.875" style="48"/>
    <col min="8194" max="8194" width="14.5" style="48" customWidth="1"/>
    <col min="8195" max="8195" width="10.625" style="48" customWidth="1"/>
    <col min="8196" max="8196" width="13.875" style="48" customWidth="1"/>
    <col min="8197" max="8197" width="35.5" style="48" customWidth="1"/>
    <col min="8198" max="8198" width="13.125" style="48" customWidth="1"/>
    <col min="8199" max="8200" width="9.875" style="48"/>
    <col min="8201" max="8201" width="10.875" style="48" customWidth="1"/>
    <col min="8202" max="8202" width="12.5" style="48" customWidth="1"/>
    <col min="8203" max="8203" width="11.875" style="48" customWidth="1"/>
    <col min="8204" max="8204" width="13.125" style="48" customWidth="1"/>
    <col min="8205" max="8205" width="11.5" style="48" customWidth="1"/>
    <col min="8206" max="8206" width="11" style="48" customWidth="1"/>
    <col min="8207" max="8449" width="9.875" style="48"/>
    <col min="8450" max="8450" width="14.5" style="48" customWidth="1"/>
    <col min="8451" max="8451" width="10.625" style="48" customWidth="1"/>
    <col min="8452" max="8452" width="13.875" style="48" customWidth="1"/>
    <col min="8453" max="8453" width="35.5" style="48" customWidth="1"/>
    <col min="8454" max="8454" width="13.125" style="48" customWidth="1"/>
    <col min="8455" max="8456" width="9.875" style="48"/>
    <col min="8457" max="8457" width="10.875" style="48" customWidth="1"/>
    <col min="8458" max="8458" width="12.5" style="48" customWidth="1"/>
    <col min="8459" max="8459" width="11.875" style="48" customWidth="1"/>
    <col min="8460" max="8460" width="13.125" style="48" customWidth="1"/>
    <col min="8461" max="8461" width="11.5" style="48" customWidth="1"/>
    <col min="8462" max="8462" width="11" style="48" customWidth="1"/>
    <col min="8463" max="8705" width="9.875" style="48"/>
    <col min="8706" max="8706" width="14.5" style="48" customWidth="1"/>
    <col min="8707" max="8707" width="10.625" style="48" customWidth="1"/>
    <col min="8708" max="8708" width="13.875" style="48" customWidth="1"/>
    <col min="8709" max="8709" width="35.5" style="48" customWidth="1"/>
    <col min="8710" max="8710" width="13.125" style="48" customWidth="1"/>
    <col min="8711" max="8712" width="9.875" style="48"/>
    <col min="8713" max="8713" width="10.875" style="48" customWidth="1"/>
    <col min="8714" max="8714" width="12.5" style="48" customWidth="1"/>
    <col min="8715" max="8715" width="11.875" style="48" customWidth="1"/>
    <col min="8716" max="8716" width="13.125" style="48" customWidth="1"/>
    <col min="8717" max="8717" width="11.5" style="48" customWidth="1"/>
    <col min="8718" max="8718" width="11" style="48" customWidth="1"/>
    <col min="8719" max="8961" width="9.875" style="48"/>
    <col min="8962" max="8962" width="14.5" style="48" customWidth="1"/>
    <col min="8963" max="8963" width="10.625" style="48" customWidth="1"/>
    <col min="8964" max="8964" width="13.875" style="48" customWidth="1"/>
    <col min="8965" max="8965" width="35.5" style="48" customWidth="1"/>
    <col min="8966" max="8966" width="13.125" style="48" customWidth="1"/>
    <col min="8967" max="8968" width="9.875" style="48"/>
    <col min="8969" max="8969" width="10.875" style="48" customWidth="1"/>
    <col min="8970" max="8970" width="12.5" style="48" customWidth="1"/>
    <col min="8971" max="8971" width="11.875" style="48" customWidth="1"/>
    <col min="8972" max="8972" width="13.125" style="48" customWidth="1"/>
    <col min="8973" max="8973" width="11.5" style="48" customWidth="1"/>
    <col min="8974" max="8974" width="11" style="48" customWidth="1"/>
    <col min="8975" max="9217" width="9.875" style="48"/>
    <col min="9218" max="9218" width="14.5" style="48" customWidth="1"/>
    <col min="9219" max="9219" width="10.625" style="48" customWidth="1"/>
    <col min="9220" max="9220" width="13.875" style="48" customWidth="1"/>
    <col min="9221" max="9221" width="35.5" style="48" customWidth="1"/>
    <col min="9222" max="9222" width="13.125" style="48" customWidth="1"/>
    <col min="9223" max="9224" width="9.875" style="48"/>
    <col min="9225" max="9225" width="10.875" style="48" customWidth="1"/>
    <col min="9226" max="9226" width="12.5" style="48" customWidth="1"/>
    <col min="9227" max="9227" width="11.875" style="48" customWidth="1"/>
    <col min="9228" max="9228" width="13.125" style="48" customWidth="1"/>
    <col min="9229" max="9229" width="11.5" style="48" customWidth="1"/>
    <col min="9230" max="9230" width="11" style="48" customWidth="1"/>
    <col min="9231" max="9473" width="9.875" style="48"/>
    <col min="9474" max="9474" width="14.5" style="48" customWidth="1"/>
    <col min="9475" max="9475" width="10.625" style="48" customWidth="1"/>
    <col min="9476" max="9476" width="13.875" style="48" customWidth="1"/>
    <col min="9477" max="9477" width="35.5" style="48" customWidth="1"/>
    <col min="9478" max="9478" width="13.125" style="48" customWidth="1"/>
    <col min="9479" max="9480" width="9.875" style="48"/>
    <col min="9481" max="9481" width="10.875" style="48" customWidth="1"/>
    <col min="9482" max="9482" width="12.5" style="48" customWidth="1"/>
    <col min="9483" max="9483" width="11.875" style="48" customWidth="1"/>
    <col min="9484" max="9484" width="13.125" style="48" customWidth="1"/>
    <col min="9485" max="9485" width="11.5" style="48" customWidth="1"/>
    <col min="9486" max="9486" width="11" style="48" customWidth="1"/>
    <col min="9487" max="9729" width="9.875" style="48"/>
    <col min="9730" max="9730" width="14.5" style="48" customWidth="1"/>
    <col min="9731" max="9731" width="10.625" style="48" customWidth="1"/>
    <col min="9732" max="9732" width="13.875" style="48" customWidth="1"/>
    <col min="9733" max="9733" width="35.5" style="48" customWidth="1"/>
    <col min="9734" max="9734" width="13.125" style="48" customWidth="1"/>
    <col min="9735" max="9736" width="9.875" style="48"/>
    <col min="9737" max="9737" width="10.875" style="48" customWidth="1"/>
    <col min="9738" max="9738" width="12.5" style="48" customWidth="1"/>
    <col min="9739" max="9739" width="11.875" style="48" customWidth="1"/>
    <col min="9740" max="9740" width="13.125" style="48" customWidth="1"/>
    <col min="9741" max="9741" width="11.5" style="48" customWidth="1"/>
    <col min="9742" max="9742" width="11" style="48" customWidth="1"/>
    <col min="9743" max="9985" width="9.875" style="48"/>
    <col min="9986" max="9986" width="14.5" style="48" customWidth="1"/>
    <col min="9987" max="9987" width="10.625" style="48" customWidth="1"/>
    <col min="9988" max="9988" width="13.875" style="48" customWidth="1"/>
    <col min="9989" max="9989" width="35.5" style="48" customWidth="1"/>
    <col min="9990" max="9990" width="13.125" style="48" customWidth="1"/>
    <col min="9991" max="9992" width="9.875" style="48"/>
    <col min="9993" max="9993" width="10.875" style="48" customWidth="1"/>
    <col min="9994" max="9994" width="12.5" style="48" customWidth="1"/>
    <col min="9995" max="9995" width="11.875" style="48" customWidth="1"/>
    <col min="9996" max="9996" width="13.125" style="48" customWidth="1"/>
    <col min="9997" max="9997" width="11.5" style="48" customWidth="1"/>
    <col min="9998" max="9998" width="11" style="48" customWidth="1"/>
    <col min="9999" max="10241" width="9.875" style="48"/>
    <col min="10242" max="10242" width="14.5" style="48" customWidth="1"/>
    <col min="10243" max="10243" width="10.625" style="48" customWidth="1"/>
    <col min="10244" max="10244" width="13.875" style="48" customWidth="1"/>
    <col min="10245" max="10245" width="35.5" style="48" customWidth="1"/>
    <col min="10246" max="10246" width="13.125" style="48" customWidth="1"/>
    <col min="10247" max="10248" width="9.875" style="48"/>
    <col min="10249" max="10249" width="10.875" style="48" customWidth="1"/>
    <col min="10250" max="10250" width="12.5" style="48" customWidth="1"/>
    <col min="10251" max="10251" width="11.875" style="48" customWidth="1"/>
    <col min="10252" max="10252" width="13.125" style="48" customWidth="1"/>
    <col min="10253" max="10253" width="11.5" style="48" customWidth="1"/>
    <col min="10254" max="10254" width="11" style="48" customWidth="1"/>
    <col min="10255" max="10497" width="9.875" style="48"/>
    <col min="10498" max="10498" width="14.5" style="48" customWidth="1"/>
    <col min="10499" max="10499" width="10.625" style="48" customWidth="1"/>
    <col min="10500" max="10500" width="13.875" style="48" customWidth="1"/>
    <col min="10501" max="10501" width="35.5" style="48" customWidth="1"/>
    <col min="10502" max="10502" width="13.125" style="48" customWidth="1"/>
    <col min="10503" max="10504" width="9.875" style="48"/>
    <col min="10505" max="10505" width="10.875" style="48" customWidth="1"/>
    <col min="10506" max="10506" width="12.5" style="48" customWidth="1"/>
    <col min="10507" max="10507" width="11.875" style="48" customWidth="1"/>
    <col min="10508" max="10508" width="13.125" style="48" customWidth="1"/>
    <col min="10509" max="10509" width="11.5" style="48" customWidth="1"/>
    <col min="10510" max="10510" width="11" style="48" customWidth="1"/>
    <col min="10511" max="10753" width="9.875" style="48"/>
    <col min="10754" max="10754" width="14.5" style="48" customWidth="1"/>
    <col min="10755" max="10755" width="10.625" style="48" customWidth="1"/>
    <col min="10756" max="10756" width="13.875" style="48" customWidth="1"/>
    <col min="10757" max="10757" width="35.5" style="48" customWidth="1"/>
    <col min="10758" max="10758" width="13.125" style="48" customWidth="1"/>
    <col min="10759" max="10760" width="9.875" style="48"/>
    <col min="10761" max="10761" width="10.875" style="48" customWidth="1"/>
    <col min="10762" max="10762" width="12.5" style="48" customWidth="1"/>
    <col min="10763" max="10763" width="11.875" style="48" customWidth="1"/>
    <col min="10764" max="10764" width="13.125" style="48" customWidth="1"/>
    <col min="10765" max="10765" width="11.5" style="48" customWidth="1"/>
    <col min="10766" max="10766" width="11" style="48" customWidth="1"/>
    <col min="10767" max="11009" width="9.875" style="48"/>
    <col min="11010" max="11010" width="14.5" style="48" customWidth="1"/>
    <col min="11011" max="11011" width="10.625" style="48" customWidth="1"/>
    <col min="11012" max="11012" width="13.875" style="48" customWidth="1"/>
    <col min="11013" max="11013" width="35.5" style="48" customWidth="1"/>
    <col min="11014" max="11014" width="13.125" style="48" customWidth="1"/>
    <col min="11015" max="11016" width="9.875" style="48"/>
    <col min="11017" max="11017" width="10.875" style="48" customWidth="1"/>
    <col min="11018" max="11018" width="12.5" style="48" customWidth="1"/>
    <col min="11019" max="11019" width="11.875" style="48" customWidth="1"/>
    <col min="11020" max="11020" width="13.125" style="48" customWidth="1"/>
    <col min="11021" max="11021" width="11.5" style="48" customWidth="1"/>
    <col min="11022" max="11022" width="11" style="48" customWidth="1"/>
    <col min="11023" max="11265" width="9.875" style="48"/>
    <col min="11266" max="11266" width="14.5" style="48" customWidth="1"/>
    <col min="11267" max="11267" width="10.625" style="48" customWidth="1"/>
    <col min="11268" max="11268" width="13.875" style="48" customWidth="1"/>
    <col min="11269" max="11269" width="35.5" style="48" customWidth="1"/>
    <col min="11270" max="11270" width="13.125" style="48" customWidth="1"/>
    <col min="11271" max="11272" width="9.875" style="48"/>
    <col min="11273" max="11273" width="10.875" style="48" customWidth="1"/>
    <col min="11274" max="11274" width="12.5" style="48" customWidth="1"/>
    <col min="11275" max="11275" width="11.875" style="48" customWidth="1"/>
    <col min="11276" max="11276" width="13.125" style="48" customWidth="1"/>
    <col min="11277" max="11277" width="11.5" style="48" customWidth="1"/>
    <col min="11278" max="11278" width="11" style="48" customWidth="1"/>
    <col min="11279" max="11521" width="9.875" style="48"/>
    <col min="11522" max="11522" width="14.5" style="48" customWidth="1"/>
    <col min="11523" max="11523" width="10.625" style="48" customWidth="1"/>
    <col min="11524" max="11524" width="13.875" style="48" customWidth="1"/>
    <col min="11525" max="11525" width="35.5" style="48" customWidth="1"/>
    <col min="11526" max="11526" width="13.125" style="48" customWidth="1"/>
    <col min="11527" max="11528" width="9.875" style="48"/>
    <col min="11529" max="11529" width="10.875" style="48" customWidth="1"/>
    <col min="11530" max="11530" width="12.5" style="48" customWidth="1"/>
    <col min="11531" max="11531" width="11.875" style="48" customWidth="1"/>
    <col min="11532" max="11532" width="13.125" style="48" customWidth="1"/>
    <col min="11533" max="11533" width="11.5" style="48" customWidth="1"/>
    <col min="11534" max="11534" width="11" style="48" customWidth="1"/>
    <col min="11535" max="11777" width="9.875" style="48"/>
    <col min="11778" max="11778" width="14.5" style="48" customWidth="1"/>
    <col min="11779" max="11779" width="10.625" style="48" customWidth="1"/>
    <col min="11780" max="11780" width="13.875" style="48" customWidth="1"/>
    <col min="11781" max="11781" width="35.5" style="48" customWidth="1"/>
    <col min="11782" max="11782" width="13.125" style="48" customWidth="1"/>
    <col min="11783" max="11784" width="9.875" style="48"/>
    <col min="11785" max="11785" width="10.875" style="48" customWidth="1"/>
    <col min="11786" max="11786" width="12.5" style="48" customWidth="1"/>
    <col min="11787" max="11787" width="11.875" style="48" customWidth="1"/>
    <col min="11788" max="11788" width="13.125" style="48" customWidth="1"/>
    <col min="11789" max="11789" width="11.5" style="48" customWidth="1"/>
    <col min="11790" max="11790" width="11" style="48" customWidth="1"/>
    <col min="11791" max="12033" width="9.875" style="48"/>
    <col min="12034" max="12034" width="14.5" style="48" customWidth="1"/>
    <col min="12035" max="12035" width="10.625" style="48" customWidth="1"/>
    <col min="12036" max="12036" width="13.875" style="48" customWidth="1"/>
    <col min="12037" max="12037" width="35.5" style="48" customWidth="1"/>
    <col min="12038" max="12038" width="13.125" style="48" customWidth="1"/>
    <col min="12039" max="12040" width="9.875" style="48"/>
    <col min="12041" max="12041" width="10.875" style="48" customWidth="1"/>
    <col min="12042" max="12042" width="12.5" style="48" customWidth="1"/>
    <col min="12043" max="12043" width="11.875" style="48" customWidth="1"/>
    <col min="12044" max="12044" width="13.125" style="48" customWidth="1"/>
    <col min="12045" max="12045" width="11.5" style="48" customWidth="1"/>
    <col min="12046" max="12046" width="11" style="48" customWidth="1"/>
    <col min="12047" max="12289" width="9.875" style="48"/>
    <col min="12290" max="12290" width="14.5" style="48" customWidth="1"/>
    <col min="12291" max="12291" width="10.625" style="48" customWidth="1"/>
    <col min="12292" max="12292" width="13.875" style="48" customWidth="1"/>
    <col min="12293" max="12293" width="35.5" style="48" customWidth="1"/>
    <col min="12294" max="12294" width="13.125" style="48" customWidth="1"/>
    <col min="12295" max="12296" width="9.875" style="48"/>
    <col min="12297" max="12297" width="10.875" style="48" customWidth="1"/>
    <col min="12298" max="12298" width="12.5" style="48" customWidth="1"/>
    <col min="12299" max="12299" width="11.875" style="48" customWidth="1"/>
    <col min="12300" max="12300" width="13.125" style="48" customWidth="1"/>
    <col min="12301" max="12301" width="11.5" style="48" customWidth="1"/>
    <col min="12302" max="12302" width="11" style="48" customWidth="1"/>
    <col min="12303" max="12545" width="9.875" style="48"/>
    <col min="12546" max="12546" width="14.5" style="48" customWidth="1"/>
    <col min="12547" max="12547" width="10.625" style="48" customWidth="1"/>
    <col min="12548" max="12548" width="13.875" style="48" customWidth="1"/>
    <col min="12549" max="12549" width="35.5" style="48" customWidth="1"/>
    <col min="12550" max="12550" width="13.125" style="48" customWidth="1"/>
    <col min="12551" max="12552" width="9.875" style="48"/>
    <col min="12553" max="12553" width="10.875" style="48" customWidth="1"/>
    <col min="12554" max="12554" width="12.5" style="48" customWidth="1"/>
    <col min="12555" max="12555" width="11.875" style="48" customWidth="1"/>
    <col min="12556" max="12556" width="13.125" style="48" customWidth="1"/>
    <col min="12557" max="12557" width="11.5" style="48" customWidth="1"/>
    <col min="12558" max="12558" width="11" style="48" customWidth="1"/>
    <col min="12559" max="12801" width="9.875" style="48"/>
    <col min="12802" max="12802" width="14.5" style="48" customWidth="1"/>
    <col min="12803" max="12803" width="10.625" style="48" customWidth="1"/>
    <col min="12804" max="12804" width="13.875" style="48" customWidth="1"/>
    <col min="12805" max="12805" width="35.5" style="48" customWidth="1"/>
    <col min="12806" max="12806" width="13.125" style="48" customWidth="1"/>
    <col min="12807" max="12808" width="9.875" style="48"/>
    <col min="12809" max="12809" width="10.875" style="48" customWidth="1"/>
    <col min="12810" max="12810" width="12.5" style="48" customWidth="1"/>
    <col min="12811" max="12811" width="11.875" style="48" customWidth="1"/>
    <col min="12812" max="12812" width="13.125" style="48" customWidth="1"/>
    <col min="12813" max="12813" width="11.5" style="48" customWidth="1"/>
    <col min="12814" max="12814" width="11" style="48" customWidth="1"/>
    <col min="12815" max="13057" width="9.875" style="48"/>
    <col min="13058" max="13058" width="14.5" style="48" customWidth="1"/>
    <col min="13059" max="13059" width="10.625" style="48" customWidth="1"/>
    <col min="13060" max="13060" width="13.875" style="48" customWidth="1"/>
    <col min="13061" max="13061" width="35.5" style="48" customWidth="1"/>
    <col min="13062" max="13062" width="13.125" style="48" customWidth="1"/>
    <col min="13063" max="13064" width="9.875" style="48"/>
    <col min="13065" max="13065" width="10.875" style="48" customWidth="1"/>
    <col min="13066" max="13066" width="12.5" style="48" customWidth="1"/>
    <col min="13067" max="13067" width="11.875" style="48" customWidth="1"/>
    <col min="13068" max="13068" width="13.125" style="48" customWidth="1"/>
    <col min="13069" max="13069" width="11.5" style="48" customWidth="1"/>
    <col min="13070" max="13070" width="11" style="48" customWidth="1"/>
    <col min="13071" max="13313" width="9.875" style="48"/>
    <col min="13314" max="13314" width="14.5" style="48" customWidth="1"/>
    <col min="13315" max="13315" width="10.625" style="48" customWidth="1"/>
    <col min="13316" max="13316" width="13.875" style="48" customWidth="1"/>
    <col min="13317" max="13317" width="35.5" style="48" customWidth="1"/>
    <col min="13318" max="13318" width="13.125" style="48" customWidth="1"/>
    <col min="13319" max="13320" width="9.875" style="48"/>
    <col min="13321" max="13321" width="10.875" style="48" customWidth="1"/>
    <col min="13322" max="13322" width="12.5" style="48" customWidth="1"/>
    <col min="13323" max="13323" width="11.875" style="48" customWidth="1"/>
    <col min="13324" max="13324" width="13.125" style="48" customWidth="1"/>
    <col min="13325" max="13325" width="11.5" style="48" customWidth="1"/>
    <col min="13326" max="13326" width="11" style="48" customWidth="1"/>
    <col min="13327" max="13569" width="9.875" style="48"/>
    <col min="13570" max="13570" width="14.5" style="48" customWidth="1"/>
    <col min="13571" max="13571" width="10.625" style="48" customWidth="1"/>
    <col min="13572" max="13572" width="13.875" style="48" customWidth="1"/>
    <col min="13573" max="13573" width="35.5" style="48" customWidth="1"/>
    <col min="13574" max="13574" width="13.125" style="48" customWidth="1"/>
    <col min="13575" max="13576" width="9.875" style="48"/>
    <col min="13577" max="13577" width="10.875" style="48" customWidth="1"/>
    <col min="13578" max="13578" width="12.5" style="48" customWidth="1"/>
    <col min="13579" max="13579" width="11.875" style="48" customWidth="1"/>
    <col min="13580" max="13580" width="13.125" style="48" customWidth="1"/>
    <col min="13581" max="13581" width="11.5" style="48" customWidth="1"/>
    <col min="13582" max="13582" width="11" style="48" customWidth="1"/>
    <col min="13583" max="13825" width="9.875" style="48"/>
    <col min="13826" max="13826" width="14.5" style="48" customWidth="1"/>
    <col min="13827" max="13827" width="10.625" style="48" customWidth="1"/>
    <col min="13828" max="13828" width="13.875" style="48" customWidth="1"/>
    <col min="13829" max="13829" width="35.5" style="48" customWidth="1"/>
    <col min="13830" max="13830" width="13.125" style="48" customWidth="1"/>
    <col min="13831" max="13832" width="9.875" style="48"/>
    <col min="13833" max="13833" width="10.875" style="48" customWidth="1"/>
    <col min="13834" max="13834" width="12.5" style="48" customWidth="1"/>
    <col min="13835" max="13835" width="11.875" style="48" customWidth="1"/>
    <col min="13836" max="13836" width="13.125" style="48" customWidth="1"/>
    <col min="13837" max="13837" width="11.5" style="48" customWidth="1"/>
    <col min="13838" max="13838" width="11" style="48" customWidth="1"/>
    <col min="13839" max="14081" width="9.875" style="48"/>
    <col min="14082" max="14082" width="14.5" style="48" customWidth="1"/>
    <col min="14083" max="14083" width="10.625" style="48" customWidth="1"/>
    <col min="14084" max="14084" width="13.875" style="48" customWidth="1"/>
    <col min="14085" max="14085" width="35.5" style="48" customWidth="1"/>
    <col min="14086" max="14086" width="13.125" style="48" customWidth="1"/>
    <col min="14087" max="14088" width="9.875" style="48"/>
    <col min="14089" max="14089" width="10.875" style="48" customWidth="1"/>
    <col min="14090" max="14090" width="12.5" style="48" customWidth="1"/>
    <col min="14091" max="14091" width="11.875" style="48" customWidth="1"/>
    <col min="14092" max="14092" width="13.125" style="48" customWidth="1"/>
    <col min="14093" max="14093" width="11.5" style="48" customWidth="1"/>
    <col min="14094" max="14094" width="11" style="48" customWidth="1"/>
    <col min="14095" max="14337" width="9.875" style="48"/>
    <col min="14338" max="14338" width="14.5" style="48" customWidth="1"/>
    <col min="14339" max="14339" width="10.625" style="48" customWidth="1"/>
    <col min="14340" max="14340" width="13.875" style="48" customWidth="1"/>
    <col min="14341" max="14341" width="35.5" style="48" customWidth="1"/>
    <col min="14342" max="14342" width="13.125" style="48" customWidth="1"/>
    <col min="14343" max="14344" width="9.875" style="48"/>
    <col min="14345" max="14345" width="10.875" style="48" customWidth="1"/>
    <col min="14346" max="14346" width="12.5" style="48" customWidth="1"/>
    <col min="14347" max="14347" width="11.875" style="48" customWidth="1"/>
    <col min="14348" max="14348" width="13.125" style="48" customWidth="1"/>
    <col min="14349" max="14349" width="11.5" style="48" customWidth="1"/>
    <col min="14350" max="14350" width="11" style="48" customWidth="1"/>
    <col min="14351" max="14593" width="9.875" style="48"/>
    <col min="14594" max="14594" width="14.5" style="48" customWidth="1"/>
    <col min="14595" max="14595" width="10.625" style="48" customWidth="1"/>
    <col min="14596" max="14596" width="13.875" style="48" customWidth="1"/>
    <col min="14597" max="14597" width="35.5" style="48" customWidth="1"/>
    <col min="14598" max="14598" width="13.125" style="48" customWidth="1"/>
    <col min="14599" max="14600" width="9.875" style="48"/>
    <col min="14601" max="14601" width="10.875" style="48" customWidth="1"/>
    <col min="14602" max="14602" width="12.5" style="48" customWidth="1"/>
    <col min="14603" max="14603" width="11.875" style="48" customWidth="1"/>
    <col min="14604" max="14604" width="13.125" style="48" customWidth="1"/>
    <col min="14605" max="14605" width="11.5" style="48" customWidth="1"/>
    <col min="14606" max="14606" width="11" style="48" customWidth="1"/>
    <col min="14607" max="14849" width="9.875" style="48"/>
    <col min="14850" max="14850" width="14.5" style="48" customWidth="1"/>
    <col min="14851" max="14851" width="10.625" style="48" customWidth="1"/>
    <col min="14852" max="14852" width="13.875" style="48" customWidth="1"/>
    <col min="14853" max="14853" width="35.5" style="48" customWidth="1"/>
    <col min="14854" max="14854" width="13.125" style="48" customWidth="1"/>
    <col min="14855" max="14856" width="9.875" style="48"/>
    <col min="14857" max="14857" width="10.875" style="48" customWidth="1"/>
    <col min="14858" max="14858" width="12.5" style="48" customWidth="1"/>
    <col min="14859" max="14859" width="11.875" style="48" customWidth="1"/>
    <col min="14860" max="14860" width="13.125" style="48" customWidth="1"/>
    <col min="14861" max="14861" width="11.5" style="48" customWidth="1"/>
    <col min="14862" max="14862" width="11" style="48" customWidth="1"/>
    <col min="14863" max="15105" width="9.875" style="48"/>
    <col min="15106" max="15106" width="14.5" style="48" customWidth="1"/>
    <col min="15107" max="15107" width="10.625" style="48" customWidth="1"/>
    <col min="15108" max="15108" width="13.875" style="48" customWidth="1"/>
    <col min="15109" max="15109" width="35.5" style="48" customWidth="1"/>
    <col min="15110" max="15110" width="13.125" style="48" customWidth="1"/>
    <col min="15111" max="15112" width="9.875" style="48"/>
    <col min="15113" max="15113" width="10.875" style="48" customWidth="1"/>
    <col min="15114" max="15114" width="12.5" style="48" customWidth="1"/>
    <col min="15115" max="15115" width="11.875" style="48" customWidth="1"/>
    <col min="15116" max="15116" width="13.125" style="48" customWidth="1"/>
    <col min="15117" max="15117" width="11.5" style="48" customWidth="1"/>
    <col min="15118" max="15118" width="11" style="48" customWidth="1"/>
    <col min="15119" max="15361" width="9.875" style="48"/>
    <col min="15362" max="15362" width="14.5" style="48" customWidth="1"/>
    <col min="15363" max="15363" width="10.625" style="48" customWidth="1"/>
    <col min="15364" max="15364" width="13.875" style="48" customWidth="1"/>
    <col min="15365" max="15365" width="35.5" style="48" customWidth="1"/>
    <col min="15366" max="15366" width="13.125" style="48" customWidth="1"/>
    <col min="15367" max="15368" width="9.875" style="48"/>
    <col min="15369" max="15369" width="10.875" style="48" customWidth="1"/>
    <col min="15370" max="15370" width="12.5" style="48" customWidth="1"/>
    <col min="15371" max="15371" width="11.875" style="48" customWidth="1"/>
    <col min="15372" max="15372" width="13.125" style="48" customWidth="1"/>
    <col min="15373" max="15373" width="11.5" style="48" customWidth="1"/>
    <col min="15374" max="15374" width="11" style="48" customWidth="1"/>
    <col min="15375" max="15617" width="9.875" style="48"/>
    <col min="15618" max="15618" width="14.5" style="48" customWidth="1"/>
    <col min="15619" max="15619" width="10.625" style="48" customWidth="1"/>
    <col min="15620" max="15620" width="13.875" style="48" customWidth="1"/>
    <col min="15621" max="15621" width="35.5" style="48" customWidth="1"/>
    <col min="15622" max="15622" width="13.125" style="48" customWidth="1"/>
    <col min="15623" max="15624" width="9.875" style="48"/>
    <col min="15625" max="15625" width="10.875" style="48" customWidth="1"/>
    <col min="15626" max="15626" width="12.5" style="48" customWidth="1"/>
    <col min="15627" max="15627" width="11.875" style="48" customWidth="1"/>
    <col min="15628" max="15628" width="13.125" style="48" customWidth="1"/>
    <col min="15629" max="15629" width="11.5" style="48" customWidth="1"/>
    <col min="15630" max="15630" width="11" style="48" customWidth="1"/>
    <col min="15631" max="15873" width="9.875" style="48"/>
    <col min="15874" max="15874" width="14.5" style="48" customWidth="1"/>
    <col min="15875" max="15875" width="10.625" style="48" customWidth="1"/>
    <col min="15876" max="15876" width="13.875" style="48" customWidth="1"/>
    <col min="15877" max="15877" width="35.5" style="48" customWidth="1"/>
    <col min="15878" max="15878" width="13.125" style="48" customWidth="1"/>
    <col min="15879" max="15880" width="9.875" style="48"/>
    <col min="15881" max="15881" width="10.875" style="48" customWidth="1"/>
    <col min="15882" max="15882" width="12.5" style="48" customWidth="1"/>
    <col min="15883" max="15883" width="11.875" style="48" customWidth="1"/>
    <col min="15884" max="15884" width="13.125" style="48" customWidth="1"/>
    <col min="15885" max="15885" width="11.5" style="48" customWidth="1"/>
    <col min="15886" max="15886" width="11" style="48" customWidth="1"/>
    <col min="15887" max="16129" width="9.875" style="48"/>
    <col min="16130" max="16130" width="14.5" style="48" customWidth="1"/>
    <col min="16131" max="16131" width="10.625" style="48" customWidth="1"/>
    <col min="16132" max="16132" width="13.875" style="48" customWidth="1"/>
    <col min="16133" max="16133" width="35.5" style="48" customWidth="1"/>
    <col min="16134" max="16134" width="13.125" style="48" customWidth="1"/>
    <col min="16135" max="16136" width="9.875" style="48"/>
    <col min="16137" max="16137" width="10.875" style="48" customWidth="1"/>
    <col min="16138" max="16138" width="12.5" style="48" customWidth="1"/>
    <col min="16139" max="16139" width="11.875" style="48" customWidth="1"/>
    <col min="16140" max="16140" width="13.125" style="48" customWidth="1"/>
    <col min="16141" max="16141" width="11.5" style="48" customWidth="1"/>
    <col min="16142" max="16142" width="11" style="48" customWidth="1"/>
    <col min="16143" max="16384" width="9.875" style="48"/>
  </cols>
  <sheetData>
    <row r="1" spans="1:15" ht="18">
      <c r="A1" s="166" t="s">
        <v>172</v>
      </c>
      <c r="B1" s="166" t="s">
        <v>173</v>
      </c>
      <c r="C1" s="166" t="s">
        <v>174</v>
      </c>
      <c r="D1" s="166" t="s">
        <v>175</v>
      </c>
      <c r="E1" s="166" t="s">
        <v>183</v>
      </c>
      <c r="F1" s="164" t="s">
        <v>184</v>
      </c>
      <c r="G1" s="165"/>
      <c r="H1" s="169"/>
      <c r="I1" s="164" t="s">
        <v>185</v>
      </c>
      <c r="J1" s="165"/>
      <c r="K1" s="165"/>
      <c r="L1" s="165"/>
      <c r="M1" s="163" t="s">
        <v>186</v>
      </c>
      <c r="N1" s="166" t="s">
        <v>187</v>
      </c>
    </row>
    <row r="2" spans="1:15" ht="36">
      <c r="A2" s="167"/>
      <c r="B2" s="167"/>
      <c r="C2" s="167"/>
      <c r="D2" s="167"/>
      <c r="E2" s="167"/>
      <c r="F2" s="60" t="s">
        <v>188</v>
      </c>
      <c r="G2" s="59" t="s">
        <v>189</v>
      </c>
      <c r="H2" s="61" t="s">
        <v>190</v>
      </c>
      <c r="I2" s="60" t="s">
        <v>191</v>
      </c>
      <c r="J2" s="59" t="s">
        <v>192</v>
      </c>
      <c r="K2" s="61" t="s">
        <v>193</v>
      </c>
      <c r="L2" s="62" t="s">
        <v>194</v>
      </c>
      <c r="M2" s="166"/>
      <c r="N2" s="167"/>
    </row>
    <row r="3" spans="1:15" ht="16.5" customHeight="1">
      <c r="A3" s="161" t="s">
        <v>168</v>
      </c>
      <c r="B3" s="161" t="s">
        <v>226</v>
      </c>
      <c r="C3" s="50" t="s">
        <v>169</v>
      </c>
      <c r="D3" s="50">
        <v>12</v>
      </c>
      <c r="E3" s="50" t="s">
        <v>195</v>
      </c>
      <c r="F3" s="63">
        <v>5557147.5599999996</v>
      </c>
      <c r="G3" s="50">
        <v>10</v>
      </c>
      <c r="H3" s="52">
        <f t="shared" ref="H3:H4" si="0">IFERROR(F3*0.9/G3/300/20/3600*D3,“”)</f>
        <v>0.27785737799999999</v>
      </c>
      <c r="I3" s="64">
        <v>850</v>
      </c>
      <c r="J3" s="65">
        <v>0.7</v>
      </c>
      <c r="K3" s="64">
        <v>0.82</v>
      </c>
      <c r="L3" s="52">
        <f t="shared" ref="L3:L4" si="1">K3*J3*I3*D3/3600</f>
        <v>1.6263333333333332</v>
      </c>
      <c r="M3" s="162">
        <f>SUM(H3:H5)</f>
        <v>0.28335585404166663</v>
      </c>
      <c r="N3" s="168">
        <f>SUM(L3:L5)</f>
        <v>2.2840416666666665</v>
      </c>
      <c r="O3" s="170">
        <f>M3+N3</f>
        <v>2.567397520708333</v>
      </c>
    </row>
    <row r="4" spans="1:15" ht="16.5">
      <c r="A4" s="161"/>
      <c r="B4" s="161"/>
      <c r="C4" s="50" t="s">
        <v>180</v>
      </c>
      <c r="D4" s="50">
        <f>110*2.5</f>
        <v>275</v>
      </c>
      <c r="E4" s="50" t="s">
        <v>196</v>
      </c>
      <c r="F4" s="63">
        <v>4798.67</v>
      </c>
      <c r="G4" s="50">
        <v>10</v>
      </c>
      <c r="H4" s="52">
        <f t="shared" si="0"/>
        <v>5.4984760416666662E-3</v>
      </c>
      <c r="I4" s="64">
        <v>15</v>
      </c>
      <c r="J4" s="65">
        <v>0.7</v>
      </c>
      <c r="K4" s="64">
        <v>0.82</v>
      </c>
      <c r="L4" s="52">
        <f t="shared" si="1"/>
        <v>0.65770833333333334</v>
      </c>
      <c r="M4" s="162"/>
      <c r="N4" s="168"/>
      <c r="O4" s="171"/>
    </row>
    <row r="5" spans="1:15" ht="16.5">
      <c r="A5" s="161"/>
      <c r="B5" s="161"/>
      <c r="C5" s="50"/>
      <c r="D5" s="50"/>
      <c r="E5" s="50"/>
      <c r="F5" s="63"/>
      <c r="G5" s="50"/>
      <c r="H5" s="52"/>
      <c r="I5" s="64"/>
      <c r="J5" s="65"/>
      <c r="K5" s="64"/>
      <c r="L5" s="52"/>
      <c r="M5" s="162"/>
      <c r="N5" s="168"/>
      <c r="O5" s="171"/>
    </row>
    <row r="6" spans="1:15" ht="16.5" customHeight="1">
      <c r="A6" s="161" t="s">
        <v>234</v>
      </c>
      <c r="B6" s="161" t="s">
        <v>235</v>
      </c>
      <c r="C6" s="50" t="s">
        <v>181</v>
      </c>
      <c r="D6" s="50">
        <v>10</v>
      </c>
      <c r="E6" s="50" t="s">
        <v>197</v>
      </c>
      <c r="F6" s="63">
        <v>145680.23000000001</v>
      </c>
      <c r="G6" s="50">
        <v>10</v>
      </c>
      <c r="H6" s="52">
        <f t="shared" ref="H6:H8" si="2">IFERROR(F6*0.9/G6/300/20/3600*D6,“”)</f>
        <v>6.0700095833333351E-3</v>
      </c>
      <c r="I6" s="64">
        <v>3</v>
      </c>
      <c r="J6" s="65">
        <v>0.7</v>
      </c>
      <c r="K6" s="64">
        <v>0.82</v>
      </c>
      <c r="L6" s="52">
        <f t="shared" ref="L6:L11" si="3">K6*J6*I6*D6/3600</f>
        <v>4.783333333333333E-3</v>
      </c>
      <c r="M6" s="162">
        <f>SUM(H6:H8)</f>
        <v>4.5047249333333338E-2</v>
      </c>
      <c r="N6" s="168">
        <f>SUM(L6:L8)</f>
        <v>7.9084444444444429E-2</v>
      </c>
      <c r="O6" s="170">
        <f>M6+N6</f>
        <v>0.12413169377777777</v>
      </c>
    </row>
    <row r="7" spans="1:15" ht="16.5">
      <c r="A7" s="161"/>
      <c r="B7" s="161"/>
      <c r="C7" s="50" t="s">
        <v>236</v>
      </c>
      <c r="D7" s="50">
        <v>20</v>
      </c>
      <c r="E7" s="50" t="s">
        <v>245</v>
      </c>
      <c r="F7" s="63">
        <v>427350.42</v>
      </c>
      <c r="G7" s="50">
        <v>10</v>
      </c>
      <c r="H7" s="52">
        <f t="shared" si="2"/>
        <v>3.5612535000000001E-2</v>
      </c>
      <c r="I7" s="64">
        <v>20</v>
      </c>
      <c r="J7" s="65">
        <v>0.7</v>
      </c>
      <c r="K7" s="64">
        <v>0.82</v>
      </c>
      <c r="L7" s="52">
        <f t="shared" si="3"/>
        <v>6.3777777777777767E-2</v>
      </c>
      <c r="M7" s="162"/>
      <c r="N7" s="168"/>
      <c r="O7" s="171"/>
    </row>
    <row r="8" spans="1:15" ht="16.5">
      <c r="A8" s="161"/>
      <c r="B8" s="161"/>
      <c r="C8" s="50" t="s">
        <v>237</v>
      </c>
      <c r="D8" s="50">
        <v>12</v>
      </c>
      <c r="E8" s="66" t="s">
        <v>246</v>
      </c>
      <c r="F8" s="63">
        <v>67294.095000000001</v>
      </c>
      <c r="G8" s="50">
        <v>10</v>
      </c>
      <c r="H8" s="52">
        <f t="shared" si="2"/>
        <v>3.3647047500000001E-3</v>
      </c>
      <c r="I8" s="64">
        <v>5.5</v>
      </c>
      <c r="J8" s="65">
        <v>0.7</v>
      </c>
      <c r="K8" s="64">
        <v>0.82</v>
      </c>
      <c r="L8" s="52">
        <f t="shared" si="3"/>
        <v>1.0523333333333331E-2</v>
      </c>
      <c r="M8" s="162"/>
      <c r="N8" s="168"/>
      <c r="O8" s="171"/>
    </row>
    <row r="9" spans="1:15" ht="16.5" customHeight="1">
      <c r="A9" s="161" t="s">
        <v>238</v>
      </c>
      <c r="B9" s="161" t="s">
        <v>239</v>
      </c>
      <c r="C9" s="50" t="s">
        <v>181</v>
      </c>
      <c r="D9" s="50">
        <v>10</v>
      </c>
      <c r="E9" s="50" t="s">
        <v>197</v>
      </c>
      <c r="F9" s="63">
        <v>145680.23000000001</v>
      </c>
      <c r="G9" s="50">
        <v>10</v>
      </c>
      <c r="H9" s="52">
        <f t="shared" ref="H9:H11" si="4">IFERROR(F9*0.9/G9/300/20/3600*D9,“”)</f>
        <v>6.0700095833333351E-3</v>
      </c>
      <c r="I9" s="64">
        <v>3</v>
      </c>
      <c r="J9" s="65">
        <v>0.7</v>
      </c>
      <c r="K9" s="64">
        <v>0.82</v>
      </c>
      <c r="L9" s="52">
        <f t="shared" si="3"/>
        <v>4.783333333333333E-3</v>
      </c>
      <c r="M9" s="162">
        <f>SUM(H9:H11)</f>
        <v>4.5047249333333338E-2</v>
      </c>
      <c r="N9" s="168">
        <f>SUM(L9:L11)</f>
        <v>7.9084444444444429E-2</v>
      </c>
      <c r="O9" s="170">
        <f>M9+N9</f>
        <v>0.12413169377777777</v>
      </c>
    </row>
    <row r="10" spans="1:15" ht="16.5">
      <c r="A10" s="161"/>
      <c r="B10" s="161"/>
      <c r="C10" s="50" t="s">
        <v>236</v>
      </c>
      <c r="D10" s="50">
        <v>20</v>
      </c>
      <c r="E10" s="50" t="s">
        <v>245</v>
      </c>
      <c r="F10" s="63">
        <v>427350.42</v>
      </c>
      <c r="G10" s="50">
        <v>10</v>
      </c>
      <c r="H10" s="52">
        <f t="shared" si="4"/>
        <v>3.5612535000000001E-2</v>
      </c>
      <c r="I10" s="64">
        <v>20</v>
      </c>
      <c r="J10" s="65">
        <v>0.7</v>
      </c>
      <c r="K10" s="64">
        <v>0.82</v>
      </c>
      <c r="L10" s="52">
        <f t="shared" si="3"/>
        <v>6.3777777777777767E-2</v>
      </c>
      <c r="M10" s="162"/>
      <c r="N10" s="168"/>
      <c r="O10" s="171"/>
    </row>
    <row r="11" spans="1:15" ht="16.5">
      <c r="A11" s="161"/>
      <c r="B11" s="161"/>
      <c r="C11" s="50" t="s">
        <v>237</v>
      </c>
      <c r="D11" s="50">
        <v>12</v>
      </c>
      <c r="E11" s="66" t="s">
        <v>246</v>
      </c>
      <c r="F11" s="63">
        <v>67294.095000000001</v>
      </c>
      <c r="G11" s="50">
        <v>10</v>
      </c>
      <c r="H11" s="52">
        <f t="shared" si="4"/>
        <v>3.3647047500000001E-3</v>
      </c>
      <c r="I11" s="64">
        <v>5.5</v>
      </c>
      <c r="J11" s="65">
        <v>0.7</v>
      </c>
      <c r="K11" s="64">
        <v>0.82</v>
      </c>
      <c r="L11" s="52">
        <f t="shared" si="3"/>
        <v>1.0523333333333331E-2</v>
      </c>
      <c r="M11" s="162"/>
      <c r="N11" s="168"/>
      <c r="O11" s="171"/>
    </row>
    <row r="12" spans="1:15" ht="16.5">
      <c r="A12" s="161" t="s">
        <v>241</v>
      </c>
      <c r="B12" s="161" t="s">
        <v>242</v>
      </c>
      <c r="C12" s="50" t="s">
        <v>181</v>
      </c>
      <c r="D12" s="50">
        <v>10</v>
      </c>
      <c r="E12" s="50" t="s">
        <v>197</v>
      </c>
      <c r="F12" s="63">
        <v>145680.23000000001</v>
      </c>
      <c r="G12" s="50">
        <v>10</v>
      </c>
      <c r="H12" s="52">
        <f t="shared" ref="H12:H14" si="5">IFERROR(F12*0.9/G12/300/20/3600*D12,“”)</f>
        <v>6.0700095833333351E-3</v>
      </c>
      <c r="I12" s="64">
        <v>3</v>
      </c>
      <c r="J12" s="65">
        <v>0.7</v>
      </c>
      <c r="K12" s="64">
        <v>0.82</v>
      </c>
      <c r="L12" s="52">
        <f t="shared" ref="L12:L15" si="6">K12*J12*I12*D12/3600</f>
        <v>4.783333333333333E-3</v>
      </c>
      <c r="M12" s="162">
        <f>SUM(H12:H15)</f>
        <v>8.0697424333333351E-2</v>
      </c>
      <c r="N12" s="168">
        <f>SUM(L12:L15)</f>
        <v>0.14373916666666664</v>
      </c>
      <c r="O12" s="170">
        <f>M12+N12</f>
        <v>0.22443659099999999</v>
      </c>
    </row>
    <row r="13" spans="1:15" ht="16.5">
      <c r="A13" s="161"/>
      <c r="B13" s="161"/>
      <c r="C13" s="50" t="s">
        <v>236</v>
      </c>
      <c r="D13" s="50">
        <v>40</v>
      </c>
      <c r="E13" s="50" t="s">
        <v>245</v>
      </c>
      <c r="F13" s="63">
        <v>427350.42</v>
      </c>
      <c r="G13" s="50">
        <v>10</v>
      </c>
      <c r="H13" s="52">
        <f t="shared" si="5"/>
        <v>7.1225070000000001E-2</v>
      </c>
      <c r="I13" s="64">
        <v>20</v>
      </c>
      <c r="J13" s="65">
        <v>0.7</v>
      </c>
      <c r="K13" s="64">
        <v>0.82</v>
      </c>
      <c r="L13" s="52">
        <f t="shared" si="6"/>
        <v>0.12755555555555553</v>
      </c>
      <c r="M13" s="162"/>
      <c r="N13" s="168"/>
      <c r="O13" s="171"/>
    </row>
    <row r="14" spans="1:15" ht="16.5">
      <c r="A14" s="161"/>
      <c r="B14" s="161"/>
      <c r="C14" s="50" t="s">
        <v>237</v>
      </c>
      <c r="D14" s="50">
        <v>12</v>
      </c>
      <c r="E14" s="66" t="s">
        <v>246</v>
      </c>
      <c r="F14" s="63">
        <v>67294.095000000001</v>
      </c>
      <c r="G14" s="50">
        <v>10</v>
      </c>
      <c r="H14" s="52">
        <f t="shared" si="5"/>
        <v>3.3647047500000001E-3</v>
      </c>
      <c r="I14" s="64">
        <v>5.5</v>
      </c>
      <c r="J14" s="65">
        <v>0.7</v>
      </c>
      <c r="K14" s="64">
        <v>0.82</v>
      </c>
      <c r="L14" s="52">
        <f t="shared" si="6"/>
        <v>1.0523333333333331E-2</v>
      </c>
      <c r="M14" s="162"/>
      <c r="N14" s="168"/>
      <c r="O14" s="171"/>
    </row>
    <row r="15" spans="1:15" ht="16.5">
      <c r="A15" s="161"/>
      <c r="B15" s="161"/>
      <c r="C15" s="50" t="s">
        <v>240</v>
      </c>
      <c r="D15" s="50">
        <v>10</v>
      </c>
      <c r="E15" s="66" t="s">
        <v>247</v>
      </c>
      <c r="F15" s="63">
        <v>903.36</v>
      </c>
      <c r="G15" s="50">
        <v>10</v>
      </c>
      <c r="H15" s="52">
        <f t="shared" ref="H15:H18" si="7">IFERROR(F15*0.9/G15/300/20/3600*D15,“”)</f>
        <v>3.7640000000000006E-5</v>
      </c>
      <c r="I15" s="50">
        <v>0.55000000000000004</v>
      </c>
      <c r="J15" s="65">
        <v>0.7</v>
      </c>
      <c r="K15" s="64">
        <v>0.82</v>
      </c>
      <c r="L15" s="52">
        <f t="shared" si="6"/>
        <v>8.7694444444444441E-4</v>
      </c>
      <c r="M15" s="162"/>
      <c r="N15" s="168"/>
      <c r="O15" s="171"/>
    </row>
    <row r="16" spans="1:15" ht="16.5">
      <c r="A16" s="161" t="s">
        <v>243</v>
      </c>
      <c r="B16" s="161" t="s">
        <v>244</v>
      </c>
      <c r="C16" s="50" t="s">
        <v>181</v>
      </c>
      <c r="D16" s="50">
        <v>10</v>
      </c>
      <c r="E16" s="50" t="s">
        <v>197</v>
      </c>
      <c r="F16" s="63">
        <v>145680.23000000001</v>
      </c>
      <c r="G16" s="50">
        <v>10</v>
      </c>
      <c r="H16" s="52">
        <f t="shared" si="7"/>
        <v>6.0700095833333351E-3</v>
      </c>
      <c r="I16" s="64">
        <v>3</v>
      </c>
      <c r="J16" s="65">
        <v>0.7</v>
      </c>
      <c r="K16" s="64">
        <v>0.82</v>
      </c>
      <c r="L16" s="52">
        <f t="shared" ref="L16:L19" si="8">K16*J16*I16*D16/3600</f>
        <v>4.783333333333333E-3</v>
      </c>
      <c r="M16" s="162">
        <f>SUM(H16:H19)</f>
        <v>8.0697424333333351E-2</v>
      </c>
      <c r="N16" s="168">
        <f>SUM(L16:L19)</f>
        <v>0.14373916666666664</v>
      </c>
      <c r="O16" s="170">
        <f>M16+N16</f>
        <v>0.22443659099999999</v>
      </c>
    </row>
    <row r="17" spans="1:15" ht="16.5">
      <c r="A17" s="161"/>
      <c r="B17" s="161"/>
      <c r="C17" s="50" t="s">
        <v>236</v>
      </c>
      <c r="D17" s="50">
        <v>40</v>
      </c>
      <c r="E17" s="50" t="s">
        <v>245</v>
      </c>
      <c r="F17" s="63">
        <v>427350.42</v>
      </c>
      <c r="G17" s="50">
        <v>10</v>
      </c>
      <c r="H17" s="52">
        <f t="shared" si="7"/>
        <v>7.1225070000000001E-2</v>
      </c>
      <c r="I17" s="64">
        <v>20</v>
      </c>
      <c r="J17" s="65">
        <v>0.7</v>
      </c>
      <c r="K17" s="64">
        <v>0.82</v>
      </c>
      <c r="L17" s="52">
        <f t="shared" si="8"/>
        <v>0.12755555555555553</v>
      </c>
      <c r="M17" s="162"/>
      <c r="N17" s="168"/>
      <c r="O17" s="171"/>
    </row>
    <row r="18" spans="1:15" ht="16.5">
      <c r="A18" s="161"/>
      <c r="B18" s="161"/>
      <c r="C18" s="50" t="s">
        <v>237</v>
      </c>
      <c r="D18" s="50">
        <v>12</v>
      </c>
      <c r="E18" s="66" t="s">
        <v>246</v>
      </c>
      <c r="F18" s="63">
        <v>67294.095000000001</v>
      </c>
      <c r="G18" s="50">
        <v>10</v>
      </c>
      <c r="H18" s="52">
        <f t="shared" si="7"/>
        <v>3.3647047500000001E-3</v>
      </c>
      <c r="I18" s="64">
        <v>5.5</v>
      </c>
      <c r="J18" s="65">
        <v>0.7</v>
      </c>
      <c r="K18" s="64">
        <v>0.82</v>
      </c>
      <c r="L18" s="52">
        <f t="shared" si="8"/>
        <v>1.0523333333333331E-2</v>
      </c>
      <c r="M18" s="162"/>
      <c r="N18" s="168"/>
      <c r="O18" s="171"/>
    </row>
    <row r="19" spans="1:15" ht="16.5">
      <c r="A19" s="161"/>
      <c r="B19" s="161"/>
      <c r="C19" s="50" t="s">
        <v>240</v>
      </c>
      <c r="D19" s="50">
        <v>10</v>
      </c>
      <c r="E19" s="66" t="s">
        <v>247</v>
      </c>
      <c r="F19" s="63">
        <v>903.36</v>
      </c>
      <c r="G19" s="50">
        <v>10</v>
      </c>
      <c r="H19" s="52">
        <f t="shared" ref="H19" si="9">IFERROR(F19*0.9/G19/300/20/3600*D19,“”)</f>
        <v>3.7640000000000006E-5</v>
      </c>
      <c r="I19" s="50">
        <v>0.55000000000000004</v>
      </c>
      <c r="J19" s="65">
        <v>0.7</v>
      </c>
      <c r="K19" s="64">
        <v>0.82</v>
      </c>
      <c r="L19" s="52">
        <f t="shared" si="8"/>
        <v>8.7694444444444441E-4</v>
      </c>
      <c r="M19" s="162"/>
      <c r="N19" s="168"/>
      <c r="O19" s="171"/>
    </row>
    <row r="20" spans="1:15" ht="17.25">
      <c r="A20" s="159" t="s">
        <v>182</v>
      </c>
      <c r="B20" s="160"/>
      <c r="C20" s="160"/>
      <c r="D20" s="160"/>
      <c r="E20" s="172"/>
      <c r="F20" s="67"/>
      <c r="G20" s="67"/>
      <c r="H20" s="55"/>
      <c r="I20" s="67"/>
      <c r="J20" s="67"/>
      <c r="K20" s="67"/>
      <c r="L20" s="55"/>
      <c r="M20" s="55">
        <f>SUM(M3:M19)</f>
        <v>0.53484520137500002</v>
      </c>
      <c r="N20" s="55">
        <f>N3+N6+N12+N16</f>
        <v>2.6506044444444443</v>
      </c>
      <c r="O20" s="99">
        <f>SUM(M20:N20)</f>
        <v>3.1854496458194443</v>
      </c>
    </row>
  </sheetData>
  <mergeCells count="35">
    <mergeCell ref="O16:O19"/>
    <mergeCell ref="A9:A11"/>
    <mergeCell ref="B9:B11"/>
    <mergeCell ref="M9:M11"/>
    <mergeCell ref="N9:N11"/>
    <mergeCell ref="O9:O11"/>
    <mergeCell ref="A12:A15"/>
    <mergeCell ref="B12:B15"/>
    <mergeCell ref="M12:M15"/>
    <mergeCell ref="N12:N15"/>
    <mergeCell ref="O12:O15"/>
    <mergeCell ref="A20:E20"/>
    <mergeCell ref="A16:A19"/>
    <mergeCell ref="B16:B19"/>
    <mergeCell ref="M16:M19"/>
    <mergeCell ref="N16:N19"/>
    <mergeCell ref="O3:O5"/>
    <mergeCell ref="A6:A8"/>
    <mergeCell ref="B6:B8"/>
    <mergeCell ref="M6:M8"/>
    <mergeCell ref="N6:N8"/>
    <mergeCell ref="O6:O8"/>
    <mergeCell ref="I1:L1"/>
    <mergeCell ref="M1:M2"/>
    <mergeCell ref="N1:N2"/>
    <mergeCell ref="A3:A5"/>
    <mergeCell ref="B3:B5"/>
    <mergeCell ref="M3:M5"/>
    <mergeCell ref="N3:N5"/>
    <mergeCell ref="A1:A2"/>
    <mergeCell ref="B1:B2"/>
    <mergeCell ref="C1:C2"/>
    <mergeCell ref="D1:D2"/>
    <mergeCell ref="E1:E2"/>
    <mergeCell ref="F1:H1"/>
  </mergeCells>
  <phoneticPr fontId="7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0"/>
  <sheetViews>
    <sheetView workbookViewId="0">
      <selection activeCell="F17" sqref="F17"/>
    </sheetView>
  </sheetViews>
  <sheetFormatPr defaultColWidth="8.75" defaultRowHeight="13.5"/>
  <cols>
    <col min="1" max="1" width="4" style="69" customWidth="1"/>
    <col min="2" max="2" width="10.75" style="69" customWidth="1"/>
    <col min="3" max="4" width="15.875" style="69" customWidth="1"/>
    <col min="5" max="5" width="5" style="75" customWidth="1"/>
    <col min="6" max="6" width="4.375" style="75" customWidth="1"/>
    <col min="7" max="7" width="4.625" style="75" customWidth="1"/>
    <col min="8" max="8" width="8.875" style="75" customWidth="1"/>
    <col min="9" max="9" width="9.125" style="69" customWidth="1"/>
    <col min="10" max="10" width="9.125" style="75" customWidth="1"/>
    <col min="11" max="11" width="10.125" style="114" customWidth="1"/>
    <col min="12" max="12" width="8.625" style="74" customWidth="1"/>
    <col min="13" max="13" width="8.75" style="69"/>
    <col min="14" max="14" width="19.125" style="69" customWidth="1"/>
    <col min="15" max="16384" width="8.75" style="69"/>
  </cols>
  <sheetData>
    <row r="3" spans="2:12" ht="26.25" customHeight="1">
      <c r="B3" s="173" t="s">
        <v>198</v>
      </c>
      <c r="C3" s="173" t="s">
        <v>199</v>
      </c>
      <c r="D3" s="173" t="s">
        <v>200</v>
      </c>
      <c r="E3" s="173" t="s">
        <v>313</v>
      </c>
      <c r="F3" s="173"/>
      <c r="G3" s="173"/>
      <c r="H3" s="173"/>
      <c r="I3" s="173"/>
      <c r="J3" s="173"/>
      <c r="K3" s="173"/>
      <c r="L3" s="173"/>
    </row>
    <row r="4" spans="2:12" ht="40.5" customHeight="1">
      <c r="B4" s="173"/>
      <c r="C4" s="173"/>
      <c r="D4" s="173"/>
      <c r="E4" s="68" t="s">
        <v>203</v>
      </c>
      <c r="F4" s="68" t="s">
        <v>204</v>
      </c>
      <c r="G4" s="68" t="s">
        <v>205</v>
      </c>
      <c r="H4" s="70" t="s">
        <v>317</v>
      </c>
      <c r="I4" s="70" t="s">
        <v>314</v>
      </c>
      <c r="J4" s="70" t="s">
        <v>315</v>
      </c>
      <c r="K4" s="115" t="s">
        <v>316</v>
      </c>
      <c r="L4" s="72" t="s">
        <v>179</v>
      </c>
    </row>
    <row r="5" spans="2:12" ht="50.1" customHeight="1">
      <c r="B5" s="70" t="s">
        <v>206</v>
      </c>
      <c r="C5" s="70" t="s">
        <v>207</v>
      </c>
      <c r="D5" s="70" t="s">
        <v>318</v>
      </c>
      <c r="E5" s="68">
        <v>1200</v>
      </c>
      <c r="F5" s="68">
        <v>900</v>
      </c>
      <c r="G5" s="68">
        <v>1350</v>
      </c>
      <c r="H5" s="72">
        <v>16</v>
      </c>
      <c r="I5" s="71">
        <v>2500</v>
      </c>
      <c r="J5" s="72">
        <v>5</v>
      </c>
      <c r="K5" s="116">
        <f>J5*I5</f>
        <v>12500</v>
      </c>
      <c r="L5" s="100">
        <f>K5/10000</f>
        <v>1.25</v>
      </c>
    </row>
    <row r="7" spans="2:12">
      <c r="C7" s="69" t="s">
        <v>208</v>
      </c>
      <c r="D7" s="73">
        <v>5</v>
      </c>
    </row>
    <row r="8" spans="2:12">
      <c r="C8" s="69" t="s">
        <v>209</v>
      </c>
      <c r="D8" s="73">
        <v>8</v>
      </c>
    </row>
    <row r="9" spans="2:12">
      <c r="C9" s="69" t="s">
        <v>210</v>
      </c>
      <c r="D9" s="73">
        <v>12</v>
      </c>
    </row>
    <row r="10" spans="2:12">
      <c r="C10" s="69" t="s">
        <v>211</v>
      </c>
      <c r="D10" s="73">
        <v>1</v>
      </c>
    </row>
  </sheetData>
  <mergeCells count="4">
    <mergeCell ref="B3:B4"/>
    <mergeCell ref="C3:C4"/>
    <mergeCell ref="D3:D4"/>
    <mergeCell ref="E3:L3"/>
  </mergeCells>
  <phoneticPr fontId="70" type="noConversion"/>
  <conditionalFormatting sqref="B5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85" zoomScaleSheetLayoutView="100" workbookViewId="0">
      <pane ySplit="1" topLeftCell="A38" activePane="bottomLeft" state="frozen"/>
      <selection pane="bottomLeft" activeCell="F43" sqref="F43"/>
    </sheetView>
  </sheetViews>
  <sheetFormatPr defaultColWidth="9.875" defaultRowHeight="14.25"/>
  <cols>
    <col min="1" max="1" width="7.125" style="48" customWidth="1"/>
    <col min="2" max="2" width="18.125" style="48" customWidth="1"/>
    <col min="3" max="3" width="14.125" style="48" customWidth="1"/>
    <col min="4" max="4" width="18.625" style="48" customWidth="1"/>
    <col min="5" max="5" width="16" style="48" customWidth="1"/>
    <col min="6" max="6" width="17.875" style="48" customWidth="1"/>
    <col min="7" max="7" width="19.375" style="48" customWidth="1"/>
    <col min="8" max="8" width="15.875" style="48" customWidth="1"/>
    <col min="9" max="9" width="14.875" style="48" customWidth="1"/>
    <col min="10" max="10" width="17.375" style="48" customWidth="1"/>
    <col min="11" max="11" width="14.25" style="48" customWidth="1"/>
    <col min="12" max="12" width="13.625" style="48" customWidth="1"/>
    <col min="13" max="13" width="11.75" style="48" customWidth="1"/>
    <col min="14" max="14" width="12.875" style="48" customWidth="1"/>
    <col min="15" max="15" width="12.125" style="48" customWidth="1"/>
    <col min="16" max="16" width="19.25" style="48" customWidth="1"/>
    <col min="17" max="256" width="9.875" style="48"/>
    <col min="257" max="257" width="7.125" style="48" customWidth="1"/>
    <col min="258" max="258" width="18.125" style="48" customWidth="1"/>
    <col min="259" max="259" width="14.125" style="48" customWidth="1"/>
    <col min="260" max="260" width="18.625" style="48" customWidth="1"/>
    <col min="261" max="261" width="16" style="48" customWidth="1"/>
    <col min="262" max="262" width="17.875" style="48" customWidth="1"/>
    <col min="263" max="263" width="19.375" style="48" customWidth="1"/>
    <col min="264" max="264" width="15.875" style="48" customWidth="1"/>
    <col min="265" max="265" width="14.875" style="48" customWidth="1"/>
    <col min="266" max="266" width="17.375" style="48" customWidth="1"/>
    <col min="267" max="267" width="14.25" style="48" customWidth="1"/>
    <col min="268" max="268" width="13.625" style="48" customWidth="1"/>
    <col min="269" max="269" width="11.75" style="48" customWidth="1"/>
    <col min="270" max="270" width="12.875" style="48" customWidth="1"/>
    <col min="271" max="271" width="12.125" style="48" customWidth="1"/>
    <col min="272" max="272" width="19.25" style="48" customWidth="1"/>
    <col min="273" max="512" width="9.875" style="48"/>
    <col min="513" max="513" width="7.125" style="48" customWidth="1"/>
    <col min="514" max="514" width="18.125" style="48" customWidth="1"/>
    <col min="515" max="515" width="14.125" style="48" customWidth="1"/>
    <col min="516" max="516" width="18.625" style="48" customWidth="1"/>
    <col min="517" max="517" width="16" style="48" customWidth="1"/>
    <col min="518" max="518" width="17.875" style="48" customWidth="1"/>
    <col min="519" max="519" width="19.375" style="48" customWidth="1"/>
    <col min="520" max="520" width="15.875" style="48" customWidth="1"/>
    <col min="521" max="521" width="14.875" style="48" customWidth="1"/>
    <col min="522" max="522" width="17.375" style="48" customWidth="1"/>
    <col min="523" max="523" width="14.25" style="48" customWidth="1"/>
    <col min="524" max="524" width="13.625" style="48" customWidth="1"/>
    <col min="525" max="525" width="11.75" style="48" customWidth="1"/>
    <col min="526" max="526" width="12.875" style="48" customWidth="1"/>
    <col min="527" max="527" width="12.125" style="48" customWidth="1"/>
    <col min="528" max="528" width="19.25" style="48" customWidth="1"/>
    <col min="529" max="768" width="9.875" style="48"/>
    <col min="769" max="769" width="7.125" style="48" customWidth="1"/>
    <col min="770" max="770" width="18.125" style="48" customWidth="1"/>
    <col min="771" max="771" width="14.125" style="48" customWidth="1"/>
    <col min="772" max="772" width="18.625" style="48" customWidth="1"/>
    <col min="773" max="773" width="16" style="48" customWidth="1"/>
    <col min="774" max="774" width="17.875" style="48" customWidth="1"/>
    <col min="775" max="775" width="19.375" style="48" customWidth="1"/>
    <col min="776" max="776" width="15.875" style="48" customWidth="1"/>
    <col min="777" max="777" width="14.875" style="48" customWidth="1"/>
    <col min="778" max="778" width="17.375" style="48" customWidth="1"/>
    <col min="779" max="779" width="14.25" style="48" customWidth="1"/>
    <col min="780" max="780" width="13.625" style="48" customWidth="1"/>
    <col min="781" max="781" width="11.75" style="48" customWidth="1"/>
    <col min="782" max="782" width="12.875" style="48" customWidth="1"/>
    <col min="783" max="783" width="12.125" style="48" customWidth="1"/>
    <col min="784" max="784" width="19.25" style="48" customWidth="1"/>
    <col min="785" max="1024" width="9.875" style="48"/>
    <col min="1025" max="1025" width="7.125" style="48" customWidth="1"/>
    <col min="1026" max="1026" width="18.125" style="48" customWidth="1"/>
    <col min="1027" max="1027" width="14.125" style="48" customWidth="1"/>
    <col min="1028" max="1028" width="18.625" style="48" customWidth="1"/>
    <col min="1029" max="1029" width="16" style="48" customWidth="1"/>
    <col min="1030" max="1030" width="17.875" style="48" customWidth="1"/>
    <col min="1031" max="1031" width="19.375" style="48" customWidth="1"/>
    <col min="1032" max="1032" width="15.875" style="48" customWidth="1"/>
    <col min="1033" max="1033" width="14.875" style="48" customWidth="1"/>
    <col min="1034" max="1034" width="17.375" style="48" customWidth="1"/>
    <col min="1035" max="1035" width="14.25" style="48" customWidth="1"/>
    <col min="1036" max="1036" width="13.625" style="48" customWidth="1"/>
    <col min="1037" max="1037" width="11.75" style="48" customWidth="1"/>
    <col min="1038" max="1038" width="12.875" style="48" customWidth="1"/>
    <col min="1039" max="1039" width="12.125" style="48" customWidth="1"/>
    <col min="1040" max="1040" width="19.25" style="48" customWidth="1"/>
    <col min="1041" max="1280" width="9.875" style="48"/>
    <col min="1281" max="1281" width="7.125" style="48" customWidth="1"/>
    <col min="1282" max="1282" width="18.125" style="48" customWidth="1"/>
    <col min="1283" max="1283" width="14.125" style="48" customWidth="1"/>
    <col min="1284" max="1284" width="18.625" style="48" customWidth="1"/>
    <col min="1285" max="1285" width="16" style="48" customWidth="1"/>
    <col min="1286" max="1286" width="17.875" style="48" customWidth="1"/>
    <col min="1287" max="1287" width="19.375" style="48" customWidth="1"/>
    <col min="1288" max="1288" width="15.875" style="48" customWidth="1"/>
    <col min="1289" max="1289" width="14.875" style="48" customWidth="1"/>
    <col min="1290" max="1290" width="17.375" style="48" customWidth="1"/>
    <col min="1291" max="1291" width="14.25" style="48" customWidth="1"/>
    <col min="1292" max="1292" width="13.625" style="48" customWidth="1"/>
    <col min="1293" max="1293" width="11.75" style="48" customWidth="1"/>
    <col min="1294" max="1294" width="12.875" style="48" customWidth="1"/>
    <col min="1295" max="1295" width="12.125" style="48" customWidth="1"/>
    <col min="1296" max="1296" width="19.25" style="48" customWidth="1"/>
    <col min="1297" max="1536" width="9.875" style="48"/>
    <col min="1537" max="1537" width="7.125" style="48" customWidth="1"/>
    <col min="1538" max="1538" width="18.125" style="48" customWidth="1"/>
    <col min="1539" max="1539" width="14.125" style="48" customWidth="1"/>
    <col min="1540" max="1540" width="18.625" style="48" customWidth="1"/>
    <col min="1541" max="1541" width="16" style="48" customWidth="1"/>
    <col min="1542" max="1542" width="17.875" style="48" customWidth="1"/>
    <col min="1543" max="1543" width="19.375" style="48" customWidth="1"/>
    <col min="1544" max="1544" width="15.875" style="48" customWidth="1"/>
    <col min="1545" max="1545" width="14.875" style="48" customWidth="1"/>
    <col min="1546" max="1546" width="17.375" style="48" customWidth="1"/>
    <col min="1547" max="1547" width="14.25" style="48" customWidth="1"/>
    <col min="1548" max="1548" width="13.625" style="48" customWidth="1"/>
    <col min="1549" max="1549" width="11.75" style="48" customWidth="1"/>
    <col min="1550" max="1550" width="12.875" style="48" customWidth="1"/>
    <col min="1551" max="1551" width="12.125" style="48" customWidth="1"/>
    <col min="1552" max="1552" width="19.25" style="48" customWidth="1"/>
    <col min="1553" max="1792" width="9.875" style="48"/>
    <col min="1793" max="1793" width="7.125" style="48" customWidth="1"/>
    <col min="1794" max="1794" width="18.125" style="48" customWidth="1"/>
    <col min="1795" max="1795" width="14.125" style="48" customWidth="1"/>
    <col min="1796" max="1796" width="18.625" style="48" customWidth="1"/>
    <col min="1797" max="1797" width="16" style="48" customWidth="1"/>
    <col min="1798" max="1798" width="17.875" style="48" customWidth="1"/>
    <col min="1799" max="1799" width="19.375" style="48" customWidth="1"/>
    <col min="1800" max="1800" width="15.875" style="48" customWidth="1"/>
    <col min="1801" max="1801" width="14.875" style="48" customWidth="1"/>
    <col min="1802" max="1802" width="17.375" style="48" customWidth="1"/>
    <col min="1803" max="1803" width="14.25" style="48" customWidth="1"/>
    <col min="1804" max="1804" width="13.625" style="48" customWidth="1"/>
    <col min="1805" max="1805" width="11.75" style="48" customWidth="1"/>
    <col min="1806" max="1806" width="12.875" style="48" customWidth="1"/>
    <col min="1807" max="1807" width="12.125" style="48" customWidth="1"/>
    <col min="1808" max="1808" width="19.25" style="48" customWidth="1"/>
    <col min="1809" max="2048" width="9.875" style="48"/>
    <col min="2049" max="2049" width="7.125" style="48" customWidth="1"/>
    <col min="2050" max="2050" width="18.125" style="48" customWidth="1"/>
    <col min="2051" max="2051" width="14.125" style="48" customWidth="1"/>
    <col min="2052" max="2052" width="18.625" style="48" customWidth="1"/>
    <col min="2053" max="2053" width="16" style="48" customWidth="1"/>
    <col min="2054" max="2054" width="17.875" style="48" customWidth="1"/>
    <col min="2055" max="2055" width="19.375" style="48" customWidth="1"/>
    <col min="2056" max="2056" width="15.875" style="48" customWidth="1"/>
    <col min="2057" max="2057" width="14.875" style="48" customWidth="1"/>
    <col min="2058" max="2058" width="17.375" style="48" customWidth="1"/>
    <col min="2059" max="2059" width="14.25" style="48" customWidth="1"/>
    <col min="2060" max="2060" width="13.625" style="48" customWidth="1"/>
    <col min="2061" max="2061" width="11.75" style="48" customWidth="1"/>
    <col min="2062" max="2062" width="12.875" style="48" customWidth="1"/>
    <col min="2063" max="2063" width="12.125" style="48" customWidth="1"/>
    <col min="2064" max="2064" width="19.25" style="48" customWidth="1"/>
    <col min="2065" max="2304" width="9.875" style="48"/>
    <col min="2305" max="2305" width="7.125" style="48" customWidth="1"/>
    <col min="2306" max="2306" width="18.125" style="48" customWidth="1"/>
    <col min="2307" max="2307" width="14.125" style="48" customWidth="1"/>
    <col min="2308" max="2308" width="18.625" style="48" customWidth="1"/>
    <col min="2309" max="2309" width="16" style="48" customWidth="1"/>
    <col min="2310" max="2310" width="17.875" style="48" customWidth="1"/>
    <col min="2311" max="2311" width="19.375" style="48" customWidth="1"/>
    <col min="2312" max="2312" width="15.875" style="48" customWidth="1"/>
    <col min="2313" max="2313" width="14.875" style="48" customWidth="1"/>
    <col min="2314" max="2314" width="17.375" style="48" customWidth="1"/>
    <col min="2315" max="2315" width="14.25" style="48" customWidth="1"/>
    <col min="2316" max="2316" width="13.625" style="48" customWidth="1"/>
    <col min="2317" max="2317" width="11.75" style="48" customWidth="1"/>
    <col min="2318" max="2318" width="12.875" style="48" customWidth="1"/>
    <col min="2319" max="2319" width="12.125" style="48" customWidth="1"/>
    <col min="2320" max="2320" width="19.25" style="48" customWidth="1"/>
    <col min="2321" max="2560" width="9.875" style="48"/>
    <col min="2561" max="2561" width="7.125" style="48" customWidth="1"/>
    <col min="2562" max="2562" width="18.125" style="48" customWidth="1"/>
    <col min="2563" max="2563" width="14.125" style="48" customWidth="1"/>
    <col min="2564" max="2564" width="18.625" style="48" customWidth="1"/>
    <col min="2565" max="2565" width="16" style="48" customWidth="1"/>
    <col min="2566" max="2566" width="17.875" style="48" customWidth="1"/>
    <col min="2567" max="2567" width="19.375" style="48" customWidth="1"/>
    <col min="2568" max="2568" width="15.875" style="48" customWidth="1"/>
    <col min="2569" max="2569" width="14.875" style="48" customWidth="1"/>
    <col min="2570" max="2570" width="17.375" style="48" customWidth="1"/>
    <col min="2571" max="2571" width="14.25" style="48" customWidth="1"/>
    <col min="2572" max="2572" width="13.625" style="48" customWidth="1"/>
    <col min="2573" max="2573" width="11.75" style="48" customWidth="1"/>
    <col min="2574" max="2574" width="12.875" style="48" customWidth="1"/>
    <col min="2575" max="2575" width="12.125" style="48" customWidth="1"/>
    <col min="2576" max="2576" width="19.25" style="48" customWidth="1"/>
    <col min="2577" max="2816" width="9.875" style="48"/>
    <col min="2817" max="2817" width="7.125" style="48" customWidth="1"/>
    <col min="2818" max="2818" width="18.125" style="48" customWidth="1"/>
    <col min="2819" max="2819" width="14.125" style="48" customWidth="1"/>
    <col min="2820" max="2820" width="18.625" style="48" customWidth="1"/>
    <col min="2821" max="2821" width="16" style="48" customWidth="1"/>
    <col min="2822" max="2822" width="17.875" style="48" customWidth="1"/>
    <col min="2823" max="2823" width="19.375" style="48" customWidth="1"/>
    <col min="2824" max="2824" width="15.875" style="48" customWidth="1"/>
    <col min="2825" max="2825" width="14.875" style="48" customWidth="1"/>
    <col min="2826" max="2826" width="17.375" style="48" customWidth="1"/>
    <col min="2827" max="2827" width="14.25" style="48" customWidth="1"/>
    <col min="2828" max="2828" width="13.625" style="48" customWidth="1"/>
    <col min="2829" max="2829" width="11.75" style="48" customWidth="1"/>
    <col min="2830" max="2830" width="12.875" style="48" customWidth="1"/>
    <col min="2831" max="2831" width="12.125" style="48" customWidth="1"/>
    <col min="2832" max="2832" width="19.25" style="48" customWidth="1"/>
    <col min="2833" max="3072" width="9.875" style="48"/>
    <col min="3073" max="3073" width="7.125" style="48" customWidth="1"/>
    <col min="3074" max="3074" width="18.125" style="48" customWidth="1"/>
    <col min="3075" max="3075" width="14.125" style="48" customWidth="1"/>
    <col min="3076" max="3076" width="18.625" style="48" customWidth="1"/>
    <col min="3077" max="3077" width="16" style="48" customWidth="1"/>
    <col min="3078" max="3078" width="17.875" style="48" customWidth="1"/>
    <col min="3079" max="3079" width="19.375" style="48" customWidth="1"/>
    <col min="3080" max="3080" width="15.875" style="48" customWidth="1"/>
    <col min="3081" max="3081" width="14.875" style="48" customWidth="1"/>
    <col min="3082" max="3082" width="17.375" style="48" customWidth="1"/>
    <col min="3083" max="3083" width="14.25" style="48" customWidth="1"/>
    <col min="3084" max="3084" width="13.625" style="48" customWidth="1"/>
    <col min="3085" max="3085" width="11.75" style="48" customWidth="1"/>
    <col min="3086" max="3086" width="12.875" style="48" customWidth="1"/>
    <col min="3087" max="3087" width="12.125" style="48" customWidth="1"/>
    <col min="3088" max="3088" width="19.25" style="48" customWidth="1"/>
    <col min="3089" max="3328" width="9.875" style="48"/>
    <col min="3329" max="3329" width="7.125" style="48" customWidth="1"/>
    <col min="3330" max="3330" width="18.125" style="48" customWidth="1"/>
    <col min="3331" max="3331" width="14.125" style="48" customWidth="1"/>
    <col min="3332" max="3332" width="18.625" style="48" customWidth="1"/>
    <col min="3333" max="3333" width="16" style="48" customWidth="1"/>
    <col min="3334" max="3334" width="17.875" style="48" customWidth="1"/>
    <col min="3335" max="3335" width="19.375" style="48" customWidth="1"/>
    <col min="3336" max="3336" width="15.875" style="48" customWidth="1"/>
    <col min="3337" max="3337" width="14.875" style="48" customWidth="1"/>
    <col min="3338" max="3338" width="17.375" style="48" customWidth="1"/>
    <col min="3339" max="3339" width="14.25" style="48" customWidth="1"/>
    <col min="3340" max="3340" width="13.625" style="48" customWidth="1"/>
    <col min="3341" max="3341" width="11.75" style="48" customWidth="1"/>
    <col min="3342" max="3342" width="12.875" style="48" customWidth="1"/>
    <col min="3343" max="3343" width="12.125" style="48" customWidth="1"/>
    <col min="3344" max="3344" width="19.25" style="48" customWidth="1"/>
    <col min="3345" max="3584" width="9.875" style="48"/>
    <col min="3585" max="3585" width="7.125" style="48" customWidth="1"/>
    <col min="3586" max="3586" width="18.125" style="48" customWidth="1"/>
    <col min="3587" max="3587" width="14.125" style="48" customWidth="1"/>
    <col min="3588" max="3588" width="18.625" style="48" customWidth="1"/>
    <col min="3589" max="3589" width="16" style="48" customWidth="1"/>
    <col min="3590" max="3590" width="17.875" style="48" customWidth="1"/>
    <col min="3591" max="3591" width="19.375" style="48" customWidth="1"/>
    <col min="3592" max="3592" width="15.875" style="48" customWidth="1"/>
    <col min="3593" max="3593" width="14.875" style="48" customWidth="1"/>
    <col min="3594" max="3594" width="17.375" style="48" customWidth="1"/>
    <col min="3595" max="3595" width="14.25" style="48" customWidth="1"/>
    <col min="3596" max="3596" width="13.625" style="48" customWidth="1"/>
    <col min="3597" max="3597" width="11.75" style="48" customWidth="1"/>
    <col min="3598" max="3598" width="12.875" style="48" customWidth="1"/>
    <col min="3599" max="3599" width="12.125" style="48" customWidth="1"/>
    <col min="3600" max="3600" width="19.25" style="48" customWidth="1"/>
    <col min="3601" max="3840" width="9.875" style="48"/>
    <col min="3841" max="3841" width="7.125" style="48" customWidth="1"/>
    <col min="3842" max="3842" width="18.125" style="48" customWidth="1"/>
    <col min="3843" max="3843" width="14.125" style="48" customWidth="1"/>
    <col min="3844" max="3844" width="18.625" style="48" customWidth="1"/>
    <col min="3845" max="3845" width="16" style="48" customWidth="1"/>
    <col min="3846" max="3846" width="17.875" style="48" customWidth="1"/>
    <col min="3847" max="3847" width="19.375" style="48" customWidth="1"/>
    <col min="3848" max="3848" width="15.875" style="48" customWidth="1"/>
    <col min="3849" max="3849" width="14.875" style="48" customWidth="1"/>
    <col min="3850" max="3850" width="17.375" style="48" customWidth="1"/>
    <col min="3851" max="3851" width="14.25" style="48" customWidth="1"/>
    <col min="3852" max="3852" width="13.625" style="48" customWidth="1"/>
    <col min="3853" max="3853" width="11.75" style="48" customWidth="1"/>
    <col min="3854" max="3854" width="12.875" style="48" customWidth="1"/>
    <col min="3855" max="3855" width="12.125" style="48" customWidth="1"/>
    <col min="3856" max="3856" width="19.25" style="48" customWidth="1"/>
    <col min="3857" max="4096" width="9.875" style="48"/>
    <col min="4097" max="4097" width="7.125" style="48" customWidth="1"/>
    <col min="4098" max="4098" width="18.125" style="48" customWidth="1"/>
    <col min="4099" max="4099" width="14.125" style="48" customWidth="1"/>
    <col min="4100" max="4100" width="18.625" style="48" customWidth="1"/>
    <col min="4101" max="4101" width="16" style="48" customWidth="1"/>
    <col min="4102" max="4102" width="17.875" style="48" customWidth="1"/>
    <col min="4103" max="4103" width="19.375" style="48" customWidth="1"/>
    <col min="4104" max="4104" width="15.875" style="48" customWidth="1"/>
    <col min="4105" max="4105" width="14.875" style="48" customWidth="1"/>
    <col min="4106" max="4106" width="17.375" style="48" customWidth="1"/>
    <col min="4107" max="4107" width="14.25" style="48" customWidth="1"/>
    <col min="4108" max="4108" width="13.625" style="48" customWidth="1"/>
    <col min="4109" max="4109" width="11.75" style="48" customWidth="1"/>
    <col min="4110" max="4110" width="12.875" style="48" customWidth="1"/>
    <col min="4111" max="4111" width="12.125" style="48" customWidth="1"/>
    <col min="4112" max="4112" width="19.25" style="48" customWidth="1"/>
    <col min="4113" max="4352" width="9.875" style="48"/>
    <col min="4353" max="4353" width="7.125" style="48" customWidth="1"/>
    <col min="4354" max="4354" width="18.125" style="48" customWidth="1"/>
    <col min="4355" max="4355" width="14.125" style="48" customWidth="1"/>
    <col min="4356" max="4356" width="18.625" style="48" customWidth="1"/>
    <col min="4357" max="4357" width="16" style="48" customWidth="1"/>
    <col min="4358" max="4358" width="17.875" style="48" customWidth="1"/>
    <col min="4359" max="4359" width="19.375" style="48" customWidth="1"/>
    <col min="4360" max="4360" width="15.875" style="48" customWidth="1"/>
    <col min="4361" max="4361" width="14.875" style="48" customWidth="1"/>
    <col min="4362" max="4362" width="17.375" style="48" customWidth="1"/>
    <col min="4363" max="4363" width="14.25" style="48" customWidth="1"/>
    <col min="4364" max="4364" width="13.625" style="48" customWidth="1"/>
    <col min="4365" max="4365" width="11.75" style="48" customWidth="1"/>
    <col min="4366" max="4366" width="12.875" style="48" customWidth="1"/>
    <col min="4367" max="4367" width="12.125" style="48" customWidth="1"/>
    <col min="4368" max="4368" width="19.25" style="48" customWidth="1"/>
    <col min="4369" max="4608" width="9.875" style="48"/>
    <col min="4609" max="4609" width="7.125" style="48" customWidth="1"/>
    <col min="4610" max="4610" width="18.125" style="48" customWidth="1"/>
    <col min="4611" max="4611" width="14.125" style="48" customWidth="1"/>
    <col min="4612" max="4612" width="18.625" style="48" customWidth="1"/>
    <col min="4613" max="4613" width="16" style="48" customWidth="1"/>
    <col min="4614" max="4614" width="17.875" style="48" customWidth="1"/>
    <col min="4615" max="4615" width="19.375" style="48" customWidth="1"/>
    <col min="4616" max="4616" width="15.875" style="48" customWidth="1"/>
    <col min="4617" max="4617" width="14.875" style="48" customWidth="1"/>
    <col min="4618" max="4618" width="17.375" style="48" customWidth="1"/>
    <col min="4619" max="4619" width="14.25" style="48" customWidth="1"/>
    <col min="4620" max="4620" width="13.625" style="48" customWidth="1"/>
    <col min="4621" max="4621" width="11.75" style="48" customWidth="1"/>
    <col min="4622" max="4622" width="12.875" style="48" customWidth="1"/>
    <col min="4623" max="4623" width="12.125" style="48" customWidth="1"/>
    <col min="4624" max="4624" width="19.25" style="48" customWidth="1"/>
    <col min="4625" max="4864" width="9.875" style="48"/>
    <col min="4865" max="4865" width="7.125" style="48" customWidth="1"/>
    <col min="4866" max="4866" width="18.125" style="48" customWidth="1"/>
    <col min="4867" max="4867" width="14.125" style="48" customWidth="1"/>
    <col min="4868" max="4868" width="18.625" style="48" customWidth="1"/>
    <col min="4869" max="4869" width="16" style="48" customWidth="1"/>
    <col min="4870" max="4870" width="17.875" style="48" customWidth="1"/>
    <col min="4871" max="4871" width="19.375" style="48" customWidth="1"/>
    <col min="4872" max="4872" width="15.875" style="48" customWidth="1"/>
    <col min="4873" max="4873" width="14.875" style="48" customWidth="1"/>
    <col min="4874" max="4874" width="17.375" style="48" customWidth="1"/>
    <col min="4875" max="4875" width="14.25" style="48" customWidth="1"/>
    <col min="4876" max="4876" width="13.625" style="48" customWidth="1"/>
    <col min="4877" max="4877" width="11.75" style="48" customWidth="1"/>
    <col min="4878" max="4878" width="12.875" style="48" customWidth="1"/>
    <col min="4879" max="4879" width="12.125" style="48" customWidth="1"/>
    <col min="4880" max="4880" width="19.25" style="48" customWidth="1"/>
    <col min="4881" max="5120" width="9.875" style="48"/>
    <col min="5121" max="5121" width="7.125" style="48" customWidth="1"/>
    <col min="5122" max="5122" width="18.125" style="48" customWidth="1"/>
    <col min="5123" max="5123" width="14.125" style="48" customWidth="1"/>
    <col min="5124" max="5124" width="18.625" style="48" customWidth="1"/>
    <col min="5125" max="5125" width="16" style="48" customWidth="1"/>
    <col min="5126" max="5126" width="17.875" style="48" customWidth="1"/>
    <col min="5127" max="5127" width="19.375" style="48" customWidth="1"/>
    <col min="5128" max="5128" width="15.875" style="48" customWidth="1"/>
    <col min="5129" max="5129" width="14.875" style="48" customWidth="1"/>
    <col min="5130" max="5130" width="17.375" style="48" customWidth="1"/>
    <col min="5131" max="5131" width="14.25" style="48" customWidth="1"/>
    <col min="5132" max="5132" width="13.625" style="48" customWidth="1"/>
    <col min="5133" max="5133" width="11.75" style="48" customWidth="1"/>
    <col min="5134" max="5134" width="12.875" style="48" customWidth="1"/>
    <col min="5135" max="5135" width="12.125" style="48" customWidth="1"/>
    <col min="5136" max="5136" width="19.25" style="48" customWidth="1"/>
    <col min="5137" max="5376" width="9.875" style="48"/>
    <col min="5377" max="5377" width="7.125" style="48" customWidth="1"/>
    <col min="5378" max="5378" width="18.125" style="48" customWidth="1"/>
    <col min="5379" max="5379" width="14.125" style="48" customWidth="1"/>
    <col min="5380" max="5380" width="18.625" style="48" customWidth="1"/>
    <col min="5381" max="5381" width="16" style="48" customWidth="1"/>
    <col min="5382" max="5382" width="17.875" style="48" customWidth="1"/>
    <col min="5383" max="5383" width="19.375" style="48" customWidth="1"/>
    <col min="5384" max="5384" width="15.875" style="48" customWidth="1"/>
    <col min="5385" max="5385" width="14.875" style="48" customWidth="1"/>
    <col min="5386" max="5386" width="17.375" style="48" customWidth="1"/>
    <col min="5387" max="5387" width="14.25" style="48" customWidth="1"/>
    <col min="5388" max="5388" width="13.625" style="48" customWidth="1"/>
    <col min="5389" max="5389" width="11.75" style="48" customWidth="1"/>
    <col min="5390" max="5390" width="12.875" style="48" customWidth="1"/>
    <col min="5391" max="5391" width="12.125" style="48" customWidth="1"/>
    <col min="5392" max="5392" width="19.25" style="48" customWidth="1"/>
    <col min="5393" max="5632" width="9.875" style="48"/>
    <col min="5633" max="5633" width="7.125" style="48" customWidth="1"/>
    <col min="5634" max="5634" width="18.125" style="48" customWidth="1"/>
    <col min="5635" max="5635" width="14.125" style="48" customWidth="1"/>
    <col min="5636" max="5636" width="18.625" style="48" customWidth="1"/>
    <col min="5637" max="5637" width="16" style="48" customWidth="1"/>
    <col min="5638" max="5638" width="17.875" style="48" customWidth="1"/>
    <col min="5639" max="5639" width="19.375" style="48" customWidth="1"/>
    <col min="5640" max="5640" width="15.875" style="48" customWidth="1"/>
    <col min="5641" max="5641" width="14.875" style="48" customWidth="1"/>
    <col min="5642" max="5642" width="17.375" style="48" customWidth="1"/>
    <col min="5643" max="5643" width="14.25" style="48" customWidth="1"/>
    <col min="5644" max="5644" width="13.625" style="48" customWidth="1"/>
    <col min="5645" max="5645" width="11.75" style="48" customWidth="1"/>
    <col min="5646" max="5646" width="12.875" style="48" customWidth="1"/>
    <col min="5647" max="5647" width="12.125" style="48" customWidth="1"/>
    <col min="5648" max="5648" width="19.25" style="48" customWidth="1"/>
    <col min="5649" max="5888" width="9.875" style="48"/>
    <col min="5889" max="5889" width="7.125" style="48" customWidth="1"/>
    <col min="5890" max="5890" width="18.125" style="48" customWidth="1"/>
    <col min="5891" max="5891" width="14.125" style="48" customWidth="1"/>
    <col min="5892" max="5892" width="18.625" style="48" customWidth="1"/>
    <col min="5893" max="5893" width="16" style="48" customWidth="1"/>
    <col min="5894" max="5894" width="17.875" style="48" customWidth="1"/>
    <col min="5895" max="5895" width="19.375" style="48" customWidth="1"/>
    <col min="5896" max="5896" width="15.875" style="48" customWidth="1"/>
    <col min="5897" max="5897" width="14.875" style="48" customWidth="1"/>
    <col min="5898" max="5898" width="17.375" style="48" customWidth="1"/>
    <col min="5899" max="5899" width="14.25" style="48" customWidth="1"/>
    <col min="5900" max="5900" width="13.625" style="48" customWidth="1"/>
    <col min="5901" max="5901" width="11.75" style="48" customWidth="1"/>
    <col min="5902" max="5902" width="12.875" style="48" customWidth="1"/>
    <col min="5903" max="5903" width="12.125" style="48" customWidth="1"/>
    <col min="5904" max="5904" width="19.25" style="48" customWidth="1"/>
    <col min="5905" max="6144" width="9.875" style="48"/>
    <col min="6145" max="6145" width="7.125" style="48" customWidth="1"/>
    <col min="6146" max="6146" width="18.125" style="48" customWidth="1"/>
    <col min="6147" max="6147" width="14.125" style="48" customWidth="1"/>
    <col min="6148" max="6148" width="18.625" style="48" customWidth="1"/>
    <col min="6149" max="6149" width="16" style="48" customWidth="1"/>
    <col min="6150" max="6150" width="17.875" style="48" customWidth="1"/>
    <col min="6151" max="6151" width="19.375" style="48" customWidth="1"/>
    <col min="6152" max="6152" width="15.875" style="48" customWidth="1"/>
    <col min="6153" max="6153" width="14.875" style="48" customWidth="1"/>
    <col min="6154" max="6154" width="17.375" style="48" customWidth="1"/>
    <col min="6155" max="6155" width="14.25" style="48" customWidth="1"/>
    <col min="6156" max="6156" width="13.625" style="48" customWidth="1"/>
    <col min="6157" max="6157" width="11.75" style="48" customWidth="1"/>
    <col min="6158" max="6158" width="12.875" style="48" customWidth="1"/>
    <col min="6159" max="6159" width="12.125" style="48" customWidth="1"/>
    <col min="6160" max="6160" width="19.25" style="48" customWidth="1"/>
    <col min="6161" max="6400" width="9.875" style="48"/>
    <col min="6401" max="6401" width="7.125" style="48" customWidth="1"/>
    <col min="6402" max="6402" width="18.125" style="48" customWidth="1"/>
    <col min="6403" max="6403" width="14.125" style="48" customWidth="1"/>
    <col min="6404" max="6404" width="18.625" style="48" customWidth="1"/>
    <col min="6405" max="6405" width="16" style="48" customWidth="1"/>
    <col min="6406" max="6406" width="17.875" style="48" customWidth="1"/>
    <col min="6407" max="6407" width="19.375" style="48" customWidth="1"/>
    <col min="6408" max="6408" width="15.875" style="48" customWidth="1"/>
    <col min="6409" max="6409" width="14.875" style="48" customWidth="1"/>
    <col min="6410" max="6410" width="17.375" style="48" customWidth="1"/>
    <col min="6411" max="6411" width="14.25" style="48" customWidth="1"/>
    <col min="6412" max="6412" width="13.625" style="48" customWidth="1"/>
    <col min="6413" max="6413" width="11.75" style="48" customWidth="1"/>
    <col min="6414" max="6414" width="12.875" style="48" customWidth="1"/>
    <col min="6415" max="6415" width="12.125" style="48" customWidth="1"/>
    <col min="6416" max="6416" width="19.25" style="48" customWidth="1"/>
    <col min="6417" max="6656" width="9.875" style="48"/>
    <col min="6657" max="6657" width="7.125" style="48" customWidth="1"/>
    <col min="6658" max="6658" width="18.125" style="48" customWidth="1"/>
    <col min="6659" max="6659" width="14.125" style="48" customWidth="1"/>
    <col min="6660" max="6660" width="18.625" style="48" customWidth="1"/>
    <col min="6661" max="6661" width="16" style="48" customWidth="1"/>
    <col min="6662" max="6662" width="17.875" style="48" customWidth="1"/>
    <col min="6663" max="6663" width="19.375" style="48" customWidth="1"/>
    <col min="6664" max="6664" width="15.875" style="48" customWidth="1"/>
    <col min="6665" max="6665" width="14.875" style="48" customWidth="1"/>
    <col min="6666" max="6666" width="17.375" style="48" customWidth="1"/>
    <col min="6667" max="6667" width="14.25" style="48" customWidth="1"/>
    <col min="6668" max="6668" width="13.625" style="48" customWidth="1"/>
    <col min="6669" max="6669" width="11.75" style="48" customWidth="1"/>
    <col min="6670" max="6670" width="12.875" style="48" customWidth="1"/>
    <col min="6671" max="6671" width="12.125" style="48" customWidth="1"/>
    <col min="6672" max="6672" width="19.25" style="48" customWidth="1"/>
    <col min="6673" max="6912" width="9.875" style="48"/>
    <col min="6913" max="6913" width="7.125" style="48" customWidth="1"/>
    <col min="6914" max="6914" width="18.125" style="48" customWidth="1"/>
    <col min="6915" max="6915" width="14.125" style="48" customWidth="1"/>
    <col min="6916" max="6916" width="18.625" style="48" customWidth="1"/>
    <col min="6917" max="6917" width="16" style="48" customWidth="1"/>
    <col min="6918" max="6918" width="17.875" style="48" customWidth="1"/>
    <col min="6919" max="6919" width="19.375" style="48" customWidth="1"/>
    <col min="6920" max="6920" width="15.875" style="48" customWidth="1"/>
    <col min="6921" max="6921" width="14.875" style="48" customWidth="1"/>
    <col min="6922" max="6922" width="17.375" style="48" customWidth="1"/>
    <col min="6923" max="6923" width="14.25" style="48" customWidth="1"/>
    <col min="6924" max="6924" width="13.625" style="48" customWidth="1"/>
    <col min="6925" max="6925" width="11.75" style="48" customWidth="1"/>
    <col min="6926" max="6926" width="12.875" style="48" customWidth="1"/>
    <col min="6927" max="6927" width="12.125" style="48" customWidth="1"/>
    <col min="6928" max="6928" width="19.25" style="48" customWidth="1"/>
    <col min="6929" max="7168" width="9.875" style="48"/>
    <col min="7169" max="7169" width="7.125" style="48" customWidth="1"/>
    <col min="7170" max="7170" width="18.125" style="48" customWidth="1"/>
    <col min="7171" max="7171" width="14.125" style="48" customWidth="1"/>
    <col min="7172" max="7172" width="18.625" style="48" customWidth="1"/>
    <col min="7173" max="7173" width="16" style="48" customWidth="1"/>
    <col min="7174" max="7174" width="17.875" style="48" customWidth="1"/>
    <col min="7175" max="7175" width="19.375" style="48" customWidth="1"/>
    <col min="7176" max="7176" width="15.875" style="48" customWidth="1"/>
    <col min="7177" max="7177" width="14.875" style="48" customWidth="1"/>
    <col min="7178" max="7178" width="17.375" style="48" customWidth="1"/>
    <col min="7179" max="7179" width="14.25" style="48" customWidth="1"/>
    <col min="7180" max="7180" width="13.625" style="48" customWidth="1"/>
    <col min="7181" max="7181" width="11.75" style="48" customWidth="1"/>
    <col min="7182" max="7182" width="12.875" style="48" customWidth="1"/>
    <col min="7183" max="7183" width="12.125" style="48" customWidth="1"/>
    <col min="7184" max="7184" width="19.25" style="48" customWidth="1"/>
    <col min="7185" max="7424" width="9.875" style="48"/>
    <col min="7425" max="7425" width="7.125" style="48" customWidth="1"/>
    <col min="7426" max="7426" width="18.125" style="48" customWidth="1"/>
    <col min="7427" max="7427" width="14.125" style="48" customWidth="1"/>
    <col min="7428" max="7428" width="18.625" style="48" customWidth="1"/>
    <col min="7429" max="7429" width="16" style="48" customWidth="1"/>
    <col min="7430" max="7430" width="17.875" style="48" customWidth="1"/>
    <col min="7431" max="7431" width="19.375" style="48" customWidth="1"/>
    <col min="7432" max="7432" width="15.875" style="48" customWidth="1"/>
    <col min="7433" max="7433" width="14.875" style="48" customWidth="1"/>
    <col min="7434" max="7434" width="17.375" style="48" customWidth="1"/>
    <col min="7435" max="7435" width="14.25" style="48" customWidth="1"/>
    <col min="7436" max="7436" width="13.625" style="48" customWidth="1"/>
    <col min="7437" max="7437" width="11.75" style="48" customWidth="1"/>
    <col min="7438" max="7438" width="12.875" style="48" customWidth="1"/>
    <col min="7439" max="7439" width="12.125" style="48" customWidth="1"/>
    <col min="7440" max="7440" width="19.25" style="48" customWidth="1"/>
    <col min="7441" max="7680" width="9.875" style="48"/>
    <col min="7681" max="7681" width="7.125" style="48" customWidth="1"/>
    <col min="7682" max="7682" width="18.125" style="48" customWidth="1"/>
    <col min="7683" max="7683" width="14.125" style="48" customWidth="1"/>
    <col min="7684" max="7684" width="18.625" style="48" customWidth="1"/>
    <col min="7685" max="7685" width="16" style="48" customWidth="1"/>
    <col min="7686" max="7686" width="17.875" style="48" customWidth="1"/>
    <col min="7687" max="7687" width="19.375" style="48" customWidth="1"/>
    <col min="7688" max="7688" width="15.875" style="48" customWidth="1"/>
    <col min="7689" max="7689" width="14.875" style="48" customWidth="1"/>
    <col min="7690" max="7690" width="17.375" style="48" customWidth="1"/>
    <col min="7691" max="7691" width="14.25" style="48" customWidth="1"/>
    <col min="7692" max="7692" width="13.625" style="48" customWidth="1"/>
    <col min="7693" max="7693" width="11.75" style="48" customWidth="1"/>
    <col min="7694" max="7694" width="12.875" style="48" customWidth="1"/>
    <col min="7695" max="7695" width="12.125" style="48" customWidth="1"/>
    <col min="7696" max="7696" width="19.25" style="48" customWidth="1"/>
    <col min="7697" max="7936" width="9.875" style="48"/>
    <col min="7937" max="7937" width="7.125" style="48" customWidth="1"/>
    <col min="7938" max="7938" width="18.125" style="48" customWidth="1"/>
    <col min="7939" max="7939" width="14.125" style="48" customWidth="1"/>
    <col min="7940" max="7940" width="18.625" style="48" customWidth="1"/>
    <col min="7941" max="7941" width="16" style="48" customWidth="1"/>
    <col min="7942" max="7942" width="17.875" style="48" customWidth="1"/>
    <col min="7943" max="7943" width="19.375" style="48" customWidth="1"/>
    <col min="7944" max="7944" width="15.875" style="48" customWidth="1"/>
    <col min="7945" max="7945" width="14.875" style="48" customWidth="1"/>
    <col min="7946" max="7946" width="17.375" style="48" customWidth="1"/>
    <col min="7947" max="7947" width="14.25" style="48" customWidth="1"/>
    <col min="7948" max="7948" width="13.625" style="48" customWidth="1"/>
    <col min="7949" max="7949" width="11.75" style="48" customWidth="1"/>
    <col min="7950" max="7950" width="12.875" style="48" customWidth="1"/>
    <col min="7951" max="7951" width="12.125" style="48" customWidth="1"/>
    <col min="7952" max="7952" width="19.25" style="48" customWidth="1"/>
    <col min="7953" max="8192" width="9.875" style="48"/>
    <col min="8193" max="8193" width="7.125" style="48" customWidth="1"/>
    <col min="8194" max="8194" width="18.125" style="48" customWidth="1"/>
    <col min="8195" max="8195" width="14.125" style="48" customWidth="1"/>
    <col min="8196" max="8196" width="18.625" style="48" customWidth="1"/>
    <col min="8197" max="8197" width="16" style="48" customWidth="1"/>
    <col min="8198" max="8198" width="17.875" style="48" customWidth="1"/>
    <col min="8199" max="8199" width="19.375" style="48" customWidth="1"/>
    <col min="8200" max="8200" width="15.875" style="48" customWidth="1"/>
    <col min="8201" max="8201" width="14.875" style="48" customWidth="1"/>
    <col min="8202" max="8202" width="17.375" style="48" customWidth="1"/>
    <col min="8203" max="8203" width="14.25" style="48" customWidth="1"/>
    <col min="8204" max="8204" width="13.625" style="48" customWidth="1"/>
    <col min="8205" max="8205" width="11.75" style="48" customWidth="1"/>
    <col min="8206" max="8206" width="12.875" style="48" customWidth="1"/>
    <col min="8207" max="8207" width="12.125" style="48" customWidth="1"/>
    <col min="8208" max="8208" width="19.25" style="48" customWidth="1"/>
    <col min="8209" max="8448" width="9.875" style="48"/>
    <col min="8449" max="8449" width="7.125" style="48" customWidth="1"/>
    <col min="8450" max="8450" width="18.125" style="48" customWidth="1"/>
    <col min="8451" max="8451" width="14.125" style="48" customWidth="1"/>
    <col min="8452" max="8452" width="18.625" style="48" customWidth="1"/>
    <col min="8453" max="8453" width="16" style="48" customWidth="1"/>
    <col min="8454" max="8454" width="17.875" style="48" customWidth="1"/>
    <col min="8455" max="8455" width="19.375" style="48" customWidth="1"/>
    <col min="8456" max="8456" width="15.875" style="48" customWidth="1"/>
    <col min="8457" max="8457" width="14.875" style="48" customWidth="1"/>
    <col min="8458" max="8458" width="17.375" style="48" customWidth="1"/>
    <col min="8459" max="8459" width="14.25" style="48" customWidth="1"/>
    <col min="8460" max="8460" width="13.625" style="48" customWidth="1"/>
    <col min="8461" max="8461" width="11.75" style="48" customWidth="1"/>
    <col min="8462" max="8462" width="12.875" style="48" customWidth="1"/>
    <col min="8463" max="8463" width="12.125" style="48" customWidth="1"/>
    <col min="8464" max="8464" width="19.25" style="48" customWidth="1"/>
    <col min="8465" max="8704" width="9.875" style="48"/>
    <col min="8705" max="8705" width="7.125" style="48" customWidth="1"/>
    <col min="8706" max="8706" width="18.125" style="48" customWidth="1"/>
    <col min="8707" max="8707" width="14.125" style="48" customWidth="1"/>
    <col min="8708" max="8708" width="18.625" style="48" customWidth="1"/>
    <col min="8709" max="8709" width="16" style="48" customWidth="1"/>
    <col min="8710" max="8710" width="17.875" style="48" customWidth="1"/>
    <col min="8711" max="8711" width="19.375" style="48" customWidth="1"/>
    <col min="8712" max="8712" width="15.875" style="48" customWidth="1"/>
    <col min="8713" max="8713" width="14.875" style="48" customWidth="1"/>
    <col min="8714" max="8714" width="17.375" style="48" customWidth="1"/>
    <col min="8715" max="8715" width="14.25" style="48" customWidth="1"/>
    <col min="8716" max="8716" width="13.625" style="48" customWidth="1"/>
    <col min="8717" max="8717" width="11.75" style="48" customWidth="1"/>
    <col min="8718" max="8718" width="12.875" style="48" customWidth="1"/>
    <col min="8719" max="8719" width="12.125" style="48" customWidth="1"/>
    <col min="8720" max="8720" width="19.25" style="48" customWidth="1"/>
    <col min="8721" max="8960" width="9.875" style="48"/>
    <col min="8961" max="8961" width="7.125" style="48" customWidth="1"/>
    <col min="8962" max="8962" width="18.125" style="48" customWidth="1"/>
    <col min="8963" max="8963" width="14.125" style="48" customWidth="1"/>
    <col min="8964" max="8964" width="18.625" style="48" customWidth="1"/>
    <col min="8965" max="8965" width="16" style="48" customWidth="1"/>
    <col min="8966" max="8966" width="17.875" style="48" customWidth="1"/>
    <col min="8967" max="8967" width="19.375" style="48" customWidth="1"/>
    <col min="8968" max="8968" width="15.875" style="48" customWidth="1"/>
    <col min="8969" max="8969" width="14.875" style="48" customWidth="1"/>
    <col min="8970" max="8970" width="17.375" style="48" customWidth="1"/>
    <col min="8971" max="8971" width="14.25" style="48" customWidth="1"/>
    <col min="8972" max="8972" width="13.625" style="48" customWidth="1"/>
    <col min="8973" max="8973" width="11.75" style="48" customWidth="1"/>
    <col min="8974" max="8974" width="12.875" style="48" customWidth="1"/>
    <col min="8975" max="8975" width="12.125" style="48" customWidth="1"/>
    <col min="8976" max="8976" width="19.25" style="48" customWidth="1"/>
    <col min="8977" max="9216" width="9.875" style="48"/>
    <col min="9217" max="9217" width="7.125" style="48" customWidth="1"/>
    <col min="9218" max="9218" width="18.125" style="48" customWidth="1"/>
    <col min="9219" max="9219" width="14.125" style="48" customWidth="1"/>
    <col min="9220" max="9220" width="18.625" style="48" customWidth="1"/>
    <col min="9221" max="9221" width="16" style="48" customWidth="1"/>
    <col min="9222" max="9222" width="17.875" style="48" customWidth="1"/>
    <col min="9223" max="9223" width="19.375" style="48" customWidth="1"/>
    <col min="9224" max="9224" width="15.875" style="48" customWidth="1"/>
    <col min="9225" max="9225" width="14.875" style="48" customWidth="1"/>
    <col min="9226" max="9226" width="17.375" style="48" customWidth="1"/>
    <col min="9227" max="9227" width="14.25" style="48" customWidth="1"/>
    <col min="9228" max="9228" width="13.625" style="48" customWidth="1"/>
    <col min="9229" max="9229" width="11.75" style="48" customWidth="1"/>
    <col min="9230" max="9230" width="12.875" style="48" customWidth="1"/>
    <col min="9231" max="9231" width="12.125" style="48" customWidth="1"/>
    <col min="9232" max="9232" width="19.25" style="48" customWidth="1"/>
    <col min="9233" max="9472" width="9.875" style="48"/>
    <col min="9473" max="9473" width="7.125" style="48" customWidth="1"/>
    <col min="9474" max="9474" width="18.125" style="48" customWidth="1"/>
    <col min="9475" max="9475" width="14.125" style="48" customWidth="1"/>
    <col min="9476" max="9476" width="18.625" style="48" customWidth="1"/>
    <col min="9477" max="9477" width="16" style="48" customWidth="1"/>
    <col min="9478" max="9478" width="17.875" style="48" customWidth="1"/>
    <col min="9479" max="9479" width="19.375" style="48" customWidth="1"/>
    <col min="9480" max="9480" width="15.875" style="48" customWidth="1"/>
    <col min="9481" max="9481" width="14.875" style="48" customWidth="1"/>
    <col min="9482" max="9482" width="17.375" style="48" customWidth="1"/>
    <col min="9483" max="9483" width="14.25" style="48" customWidth="1"/>
    <col min="9484" max="9484" width="13.625" style="48" customWidth="1"/>
    <col min="9485" max="9485" width="11.75" style="48" customWidth="1"/>
    <col min="9486" max="9486" width="12.875" style="48" customWidth="1"/>
    <col min="9487" max="9487" width="12.125" style="48" customWidth="1"/>
    <col min="9488" max="9488" width="19.25" style="48" customWidth="1"/>
    <col min="9489" max="9728" width="9.875" style="48"/>
    <col min="9729" max="9729" width="7.125" style="48" customWidth="1"/>
    <col min="9730" max="9730" width="18.125" style="48" customWidth="1"/>
    <col min="9731" max="9731" width="14.125" style="48" customWidth="1"/>
    <col min="9732" max="9732" width="18.625" style="48" customWidth="1"/>
    <col min="9733" max="9733" width="16" style="48" customWidth="1"/>
    <col min="9734" max="9734" width="17.875" style="48" customWidth="1"/>
    <col min="9735" max="9735" width="19.375" style="48" customWidth="1"/>
    <col min="9736" max="9736" width="15.875" style="48" customWidth="1"/>
    <col min="9737" max="9737" width="14.875" style="48" customWidth="1"/>
    <col min="9738" max="9738" width="17.375" style="48" customWidth="1"/>
    <col min="9739" max="9739" width="14.25" style="48" customWidth="1"/>
    <col min="9740" max="9740" width="13.625" style="48" customWidth="1"/>
    <col min="9741" max="9741" width="11.75" style="48" customWidth="1"/>
    <col min="9742" max="9742" width="12.875" style="48" customWidth="1"/>
    <col min="9743" max="9743" width="12.125" style="48" customWidth="1"/>
    <col min="9744" max="9744" width="19.25" style="48" customWidth="1"/>
    <col min="9745" max="9984" width="9.875" style="48"/>
    <col min="9985" max="9985" width="7.125" style="48" customWidth="1"/>
    <col min="9986" max="9986" width="18.125" style="48" customWidth="1"/>
    <col min="9987" max="9987" width="14.125" style="48" customWidth="1"/>
    <col min="9988" max="9988" width="18.625" style="48" customWidth="1"/>
    <col min="9989" max="9989" width="16" style="48" customWidth="1"/>
    <col min="9990" max="9990" width="17.875" style="48" customWidth="1"/>
    <col min="9991" max="9991" width="19.375" style="48" customWidth="1"/>
    <col min="9992" max="9992" width="15.875" style="48" customWidth="1"/>
    <col min="9993" max="9993" width="14.875" style="48" customWidth="1"/>
    <col min="9994" max="9994" width="17.375" style="48" customWidth="1"/>
    <col min="9995" max="9995" width="14.25" style="48" customWidth="1"/>
    <col min="9996" max="9996" width="13.625" style="48" customWidth="1"/>
    <col min="9997" max="9997" width="11.75" style="48" customWidth="1"/>
    <col min="9998" max="9998" width="12.875" style="48" customWidth="1"/>
    <col min="9999" max="9999" width="12.125" style="48" customWidth="1"/>
    <col min="10000" max="10000" width="19.25" style="48" customWidth="1"/>
    <col min="10001" max="10240" width="9.875" style="48"/>
    <col min="10241" max="10241" width="7.125" style="48" customWidth="1"/>
    <col min="10242" max="10242" width="18.125" style="48" customWidth="1"/>
    <col min="10243" max="10243" width="14.125" style="48" customWidth="1"/>
    <col min="10244" max="10244" width="18.625" style="48" customWidth="1"/>
    <col min="10245" max="10245" width="16" style="48" customWidth="1"/>
    <col min="10246" max="10246" width="17.875" style="48" customWidth="1"/>
    <col min="10247" max="10247" width="19.375" style="48" customWidth="1"/>
    <col min="10248" max="10248" width="15.875" style="48" customWidth="1"/>
    <col min="10249" max="10249" width="14.875" style="48" customWidth="1"/>
    <col min="10250" max="10250" width="17.375" style="48" customWidth="1"/>
    <col min="10251" max="10251" width="14.25" style="48" customWidth="1"/>
    <col min="10252" max="10252" width="13.625" style="48" customWidth="1"/>
    <col min="10253" max="10253" width="11.75" style="48" customWidth="1"/>
    <col min="10254" max="10254" width="12.875" style="48" customWidth="1"/>
    <col min="10255" max="10255" width="12.125" style="48" customWidth="1"/>
    <col min="10256" max="10256" width="19.25" style="48" customWidth="1"/>
    <col min="10257" max="10496" width="9.875" style="48"/>
    <col min="10497" max="10497" width="7.125" style="48" customWidth="1"/>
    <col min="10498" max="10498" width="18.125" style="48" customWidth="1"/>
    <col min="10499" max="10499" width="14.125" style="48" customWidth="1"/>
    <col min="10500" max="10500" width="18.625" style="48" customWidth="1"/>
    <col min="10501" max="10501" width="16" style="48" customWidth="1"/>
    <col min="10502" max="10502" width="17.875" style="48" customWidth="1"/>
    <col min="10503" max="10503" width="19.375" style="48" customWidth="1"/>
    <col min="10504" max="10504" width="15.875" style="48" customWidth="1"/>
    <col min="10505" max="10505" width="14.875" style="48" customWidth="1"/>
    <col min="10506" max="10506" width="17.375" style="48" customWidth="1"/>
    <col min="10507" max="10507" width="14.25" style="48" customWidth="1"/>
    <col min="10508" max="10508" width="13.625" style="48" customWidth="1"/>
    <col min="10509" max="10509" width="11.75" style="48" customWidth="1"/>
    <col min="10510" max="10510" width="12.875" style="48" customWidth="1"/>
    <col min="10511" max="10511" width="12.125" style="48" customWidth="1"/>
    <col min="10512" max="10512" width="19.25" style="48" customWidth="1"/>
    <col min="10513" max="10752" width="9.875" style="48"/>
    <col min="10753" max="10753" width="7.125" style="48" customWidth="1"/>
    <col min="10754" max="10754" width="18.125" style="48" customWidth="1"/>
    <col min="10755" max="10755" width="14.125" style="48" customWidth="1"/>
    <col min="10756" max="10756" width="18.625" style="48" customWidth="1"/>
    <col min="10757" max="10757" width="16" style="48" customWidth="1"/>
    <col min="10758" max="10758" width="17.875" style="48" customWidth="1"/>
    <col min="10759" max="10759" width="19.375" style="48" customWidth="1"/>
    <col min="10760" max="10760" width="15.875" style="48" customWidth="1"/>
    <col min="10761" max="10761" width="14.875" style="48" customWidth="1"/>
    <col min="10762" max="10762" width="17.375" style="48" customWidth="1"/>
    <col min="10763" max="10763" width="14.25" style="48" customWidth="1"/>
    <col min="10764" max="10764" width="13.625" style="48" customWidth="1"/>
    <col min="10765" max="10765" width="11.75" style="48" customWidth="1"/>
    <col min="10766" max="10766" width="12.875" style="48" customWidth="1"/>
    <col min="10767" max="10767" width="12.125" style="48" customWidth="1"/>
    <col min="10768" max="10768" width="19.25" style="48" customWidth="1"/>
    <col min="10769" max="11008" width="9.875" style="48"/>
    <col min="11009" max="11009" width="7.125" style="48" customWidth="1"/>
    <col min="11010" max="11010" width="18.125" style="48" customWidth="1"/>
    <col min="11011" max="11011" width="14.125" style="48" customWidth="1"/>
    <col min="11012" max="11012" width="18.625" style="48" customWidth="1"/>
    <col min="11013" max="11013" width="16" style="48" customWidth="1"/>
    <col min="11014" max="11014" width="17.875" style="48" customWidth="1"/>
    <col min="11015" max="11015" width="19.375" style="48" customWidth="1"/>
    <col min="11016" max="11016" width="15.875" style="48" customWidth="1"/>
    <col min="11017" max="11017" width="14.875" style="48" customWidth="1"/>
    <col min="11018" max="11018" width="17.375" style="48" customWidth="1"/>
    <col min="11019" max="11019" width="14.25" style="48" customWidth="1"/>
    <col min="11020" max="11020" width="13.625" style="48" customWidth="1"/>
    <col min="11021" max="11021" width="11.75" style="48" customWidth="1"/>
    <col min="11022" max="11022" width="12.875" style="48" customWidth="1"/>
    <col min="11023" max="11023" width="12.125" style="48" customWidth="1"/>
    <col min="11024" max="11024" width="19.25" style="48" customWidth="1"/>
    <col min="11025" max="11264" width="9.875" style="48"/>
    <col min="11265" max="11265" width="7.125" style="48" customWidth="1"/>
    <col min="11266" max="11266" width="18.125" style="48" customWidth="1"/>
    <col min="11267" max="11267" width="14.125" style="48" customWidth="1"/>
    <col min="11268" max="11268" width="18.625" style="48" customWidth="1"/>
    <col min="11269" max="11269" width="16" style="48" customWidth="1"/>
    <col min="11270" max="11270" width="17.875" style="48" customWidth="1"/>
    <col min="11271" max="11271" width="19.375" style="48" customWidth="1"/>
    <col min="11272" max="11272" width="15.875" style="48" customWidth="1"/>
    <col min="11273" max="11273" width="14.875" style="48" customWidth="1"/>
    <col min="11274" max="11274" width="17.375" style="48" customWidth="1"/>
    <col min="11275" max="11275" width="14.25" style="48" customWidth="1"/>
    <col min="11276" max="11276" width="13.625" style="48" customWidth="1"/>
    <col min="11277" max="11277" width="11.75" style="48" customWidth="1"/>
    <col min="11278" max="11278" width="12.875" style="48" customWidth="1"/>
    <col min="11279" max="11279" width="12.125" style="48" customWidth="1"/>
    <col min="11280" max="11280" width="19.25" style="48" customWidth="1"/>
    <col min="11281" max="11520" width="9.875" style="48"/>
    <col min="11521" max="11521" width="7.125" style="48" customWidth="1"/>
    <col min="11522" max="11522" width="18.125" style="48" customWidth="1"/>
    <col min="11523" max="11523" width="14.125" style="48" customWidth="1"/>
    <col min="11524" max="11524" width="18.625" style="48" customWidth="1"/>
    <col min="11525" max="11525" width="16" style="48" customWidth="1"/>
    <col min="11526" max="11526" width="17.875" style="48" customWidth="1"/>
    <col min="11527" max="11527" width="19.375" style="48" customWidth="1"/>
    <col min="11528" max="11528" width="15.875" style="48" customWidth="1"/>
    <col min="11529" max="11529" width="14.875" style="48" customWidth="1"/>
    <col min="11530" max="11530" width="17.375" style="48" customWidth="1"/>
    <col min="11531" max="11531" width="14.25" style="48" customWidth="1"/>
    <col min="11532" max="11532" width="13.625" style="48" customWidth="1"/>
    <col min="11533" max="11533" width="11.75" style="48" customWidth="1"/>
    <col min="11534" max="11534" width="12.875" style="48" customWidth="1"/>
    <col min="11535" max="11535" width="12.125" style="48" customWidth="1"/>
    <col min="11536" max="11536" width="19.25" style="48" customWidth="1"/>
    <col min="11537" max="11776" width="9.875" style="48"/>
    <col min="11777" max="11777" width="7.125" style="48" customWidth="1"/>
    <col min="11778" max="11778" width="18.125" style="48" customWidth="1"/>
    <col min="11779" max="11779" width="14.125" style="48" customWidth="1"/>
    <col min="11780" max="11780" width="18.625" style="48" customWidth="1"/>
    <col min="11781" max="11781" width="16" style="48" customWidth="1"/>
    <col min="11782" max="11782" width="17.875" style="48" customWidth="1"/>
    <col min="11783" max="11783" width="19.375" style="48" customWidth="1"/>
    <col min="11784" max="11784" width="15.875" style="48" customWidth="1"/>
    <col min="11785" max="11785" width="14.875" style="48" customWidth="1"/>
    <col min="11786" max="11786" width="17.375" style="48" customWidth="1"/>
    <col min="11787" max="11787" width="14.25" style="48" customWidth="1"/>
    <col min="11788" max="11788" width="13.625" style="48" customWidth="1"/>
    <col min="11789" max="11789" width="11.75" style="48" customWidth="1"/>
    <col min="11790" max="11790" width="12.875" style="48" customWidth="1"/>
    <col min="11791" max="11791" width="12.125" style="48" customWidth="1"/>
    <col min="11792" max="11792" width="19.25" style="48" customWidth="1"/>
    <col min="11793" max="12032" width="9.875" style="48"/>
    <col min="12033" max="12033" width="7.125" style="48" customWidth="1"/>
    <col min="12034" max="12034" width="18.125" style="48" customWidth="1"/>
    <col min="12035" max="12035" width="14.125" style="48" customWidth="1"/>
    <col min="12036" max="12036" width="18.625" style="48" customWidth="1"/>
    <col min="12037" max="12037" width="16" style="48" customWidth="1"/>
    <col min="12038" max="12038" width="17.875" style="48" customWidth="1"/>
    <col min="12039" max="12039" width="19.375" style="48" customWidth="1"/>
    <col min="12040" max="12040" width="15.875" style="48" customWidth="1"/>
    <col min="12041" max="12041" width="14.875" style="48" customWidth="1"/>
    <col min="12042" max="12042" width="17.375" style="48" customWidth="1"/>
    <col min="12043" max="12043" width="14.25" style="48" customWidth="1"/>
    <col min="12044" max="12044" width="13.625" style="48" customWidth="1"/>
    <col min="12045" max="12045" width="11.75" style="48" customWidth="1"/>
    <col min="12046" max="12046" width="12.875" style="48" customWidth="1"/>
    <col min="12047" max="12047" width="12.125" style="48" customWidth="1"/>
    <col min="12048" max="12048" width="19.25" style="48" customWidth="1"/>
    <col min="12049" max="12288" width="9.875" style="48"/>
    <col min="12289" max="12289" width="7.125" style="48" customWidth="1"/>
    <col min="12290" max="12290" width="18.125" style="48" customWidth="1"/>
    <col min="12291" max="12291" width="14.125" style="48" customWidth="1"/>
    <col min="12292" max="12292" width="18.625" style="48" customWidth="1"/>
    <col min="12293" max="12293" width="16" style="48" customWidth="1"/>
    <col min="12294" max="12294" width="17.875" style="48" customWidth="1"/>
    <col min="12295" max="12295" width="19.375" style="48" customWidth="1"/>
    <col min="12296" max="12296" width="15.875" style="48" customWidth="1"/>
    <col min="12297" max="12297" width="14.875" style="48" customWidth="1"/>
    <col min="12298" max="12298" width="17.375" style="48" customWidth="1"/>
    <col min="12299" max="12299" width="14.25" style="48" customWidth="1"/>
    <col min="12300" max="12300" width="13.625" style="48" customWidth="1"/>
    <col min="12301" max="12301" width="11.75" style="48" customWidth="1"/>
    <col min="12302" max="12302" width="12.875" style="48" customWidth="1"/>
    <col min="12303" max="12303" width="12.125" style="48" customWidth="1"/>
    <col min="12304" max="12304" width="19.25" style="48" customWidth="1"/>
    <col min="12305" max="12544" width="9.875" style="48"/>
    <col min="12545" max="12545" width="7.125" style="48" customWidth="1"/>
    <col min="12546" max="12546" width="18.125" style="48" customWidth="1"/>
    <col min="12547" max="12547" width="14.125" style="48" customWidth="1"/>
    <col min="12548" max="12548" width="18.625" style="48" customWidth="1"/>
    <col min="12549" max="12549" width="16" style="48" customWidth="1"/>
    <col min="12550" max="12550" width="17.875" style="48" customWidth="1"/>
    <col min="12551" max="12551" width="19.375" style="48" customWidth="1"/>
    <col min="12552" max="12552" width="15.875" style="48" customWidth="1"/>
    <col min="12553" max="12553" width="14.875" style="48" customWidth="1"/>
    <col min="12554" max="12554" width="17.375" style="48" customWidth="1"/>
    <col min="12555" max="12555" width="14.25" style="48" customWidth="1"/>
    <col min="12556" max="12556" width="13.625" style="48" customWidth="1"/>
    <col min="12557" max="12557" width="11.75" style="48" customWidth="1"/>
    <col min="12558" max="12558" width="12.875" style="48" customWidth="1"/>
    <col min="12559" max="12559" width="12.125" style="48" customWidth="1"/>
    <col min="12560" max="12560" width="19.25" style="48" customWidth="1"/>
    <col min="12561" max="12800" width="9.875" style="48"/>
    <col min="12801" max="12801" width="7.125" style="48" customWidth="1"/>
    <col min="12802" max="12802" width="18.125" style="48" customWidth="1"/>
    <col min="12803" max="12803" width="14.125" style="48" customWidth="1"/>
    <col min="12804" max="12804" width="18.625" style="48" customWidth="1"/>
    <col min="12805" max="12805" width="16" style="48" customWidth="1"/>
    <col min="12806" max="12806" width="17.875" style="48" customWidth="1"/>
    <col min="12807" max="12807" width="19.375" style="48" customWidth="1"/>
    <col min="12808" max="12808" width="15.875" style="48" customWidth="1"/>
    <col min="12809" max="12809" width="14.875" style="48" customWidth="1"/>
    <col min="12810" max="12810" width="17.375" style="48" customWidth="1"/>
    <col min="12811" max="12811" width="14.25" style="48" customWidth="1"/>
    <col min="12812" max="12812" width="13.625" style="48" customWidth="1"/>
    <col min="12813" max="12813" width="11.75" style="48" customWidth="1"/>
    <col min="12814" max="12814" width="12.875" style="48" customWidth="1"/>
    <col min="12815" max="12815" width="12.125" style="48" customWidth="1"/>
    <col min="12816" max="12816" width="19.25" style="48" customWidth="1"/>
    <col min="12817" max="13056" width="9.875" style="48"/>
    <col min="13057" max="13057" width="7.125" style="48" customWidth="1"/>
    <col min="13058" max="13058" width="18.125" style="48" customWidth="1"/>
    <col min="13059" max="13059" width="14.125" style="48" customWidth="1"/>
    <col min="13060" max="13060" width="18.625" style="48" customWidth="1"/>
    <col min="13061" max="13061" width="16" style="48" customWidth="1"/>
    <col min="13062" max="13062" width="17.875" style="48" customWidth="1"/>
    <col min="13063" max="13063" width="19.375" style="48" customWidth="1"/>
    <col min="13064" max="13064" width="15.875" style="48" customWidth="1"/>
    <col min="13065" max="13065" width="14.875" style="48" customWidth="1"/>
    <col min="13066" max="13066" width="17.375" style="48" customWidth="1"/>
    <col min="13067" max="13067" width="14.25" style="48" customWidth="1"/>
    <col min="13068" max="13068" width="13.625" style="48" customWidth="1"/>
    <col min="13069" max="13069" width="11.75" style="48" customWidth="1"/>
    <col min="13070" max="13070" width="12.875" style="48" customWidth="1"/>
    <col min="13071" max="13071" width="12.125" style="48" customWidth="1"/>
    <col min="13072" max="13072" width="19.25" style="48" customWidth="1"/>
    <col min="13073" max="13312" width="9.875" style="48"/>
    <col min="13313" max="13313" width="7.125" style="48" customWidth="1"/>
    <col min="13314" max="13314" width="18.125" style="48" customWidth="1"/>
    <col min="13315" max="13315" width="14.125" style="48" customWidth="1"/>
    <col min="13316" max="13316" width="18.625" style="48" customWidth="1"/>
    <col min="13317" max="13317" width="16" style="48" customWidth="1"/>
    <col min="13318" max="13318" width="17.875" style="48" customWidth="1"/>
    <col min="13319" max="13319" width="19.375" style="48" customWidth="1"/>
    <col min="13320" max="13320" width="15.875" style="48" customWidth="1"/>
    <col min="13321" max="13321" width="14.875" style="48" customWidth="1"/>
    <col min="13322" max="13322" width="17.375" style="48" customWidth="1"/>
    <col min="13323" max="13323" width="14.25" style="48" customWidth="1"/>
    <col min="13324" max="13324" width="13.625" style="48" customWidth="1"/>
    <col min="13325" max="13325" width="11.75" style="48" customWidth="1"/>
    <col min="13326" max="13326" width="12.875" style="48" customWidth="1"/>
    <col min="13327" max="13327" width="12.125" style="48" customWidth="1"/>
    <col min="13328" max="13328" width="19.25" style="48" customWidth="1"/>
    <col min="13329" max="13568" width="9.875" style="48"/>
    <col min="13569" max="13569" width="7.125" style="48" customWidth="1"/>
    <col min="13570" max="13570" width="18.125" style="48" customWidth="1"/>
    <col min="13571" max="13571" width="14.125" style="48" customWidth="1"/>
    <col min="13572" max="13572" width="18.625" style="48" customWidth="1"/>
    <col min="13573" max="13573" width="16" style="48" customWidth="1"/>
    <col min="13574" max="13574" width="17.875" style="48" customWidth="1"/>
    <col min="13575" max="13575" width="19.375" style="48" customWidth="1"/>
    <col min="13576" max="13576" width="15.875" style="48" customWidth="1"/>
    <col min="13577" max="13577" width="14.875" style="48" customWidth="1"/>
    <col min="13578" max="13578" width="17.375" style="48" customWidth="1"/>
    <col min="13579" max="13579" width="14.25" style="48" customWidth="1"/>
    <col min="13580" max="13580" width="13.625" style="48" customWidth="1"/>
    <col min="13581" max="13581" width="11.75" style="48" customWidth="1"/>
    <col min="13582" max="13582" width="12.875" style="48" customWidth="1"/>
    <col min="13583" max="13583" width="12.125" style="48" customWidth="1"/>
    <col min="13584" max="13584" width="19.25" style="48" customWidth="1"/>
    <col min="13585" max="13824" width="9.875" style="48"/>
    <col min="13825" max="13825" width="7.125" style="48" customWidth="1"/>
    <col min="13826" max="13826" width="18.125" style="48" customWidth="1"/>
    <col min="13827" max="13827" width="14.125" style="48" customWidth="1"/>
    <col min="13828" max="13828" width="18.625" style="48" customWidth="1"/>
    <col min="13829" max="13829" width="16" style="48" customWidth="1"/>
    <col min="13830" max="13830" width="17.875" style="48" customWidth="1"/>
    <col min="13831" max="13831" width="19.375" style="48" customWidth="1"/>
    <col min="13832" max="13832" width="15.875" style="48" customWidth="1"/>
    <col min="13833" max="13833" width="14.875" style="48" customWidth="1"/>
    <col min="13834" max="13834" width="17.375" style="48" customWidth="1"/>
    <col min="13835" max="13835" width="14.25" style="48" customWidth="1"/>
    <col min="13836" max="13836" width="13.625" style="48" customWidth="1"/>
    <col min="13837" max="13837" width="11.75" style="48" customWidth="1"/>
    <col min="13838" max="13838" width="12.875" style="48" customWidth="1"/>
    <col min="13839" max="13839" width="12.125" style="48" customWidth="1"/>
    <col min="13840" max="13840" width="19.25" style="48" customWidth="1"/>
    <col min="13841" max="14080" width="9.875" style="48"/>
    <col min="14081" max="14081" width="7.125" style="48" customWidth="1"/>
    <col min="14082" max="14082" width="18.125" style="48" customWidth="1"/>
    <col min="14083" max="14083" width="14.125" style="48" customWidth="1"/>
    <col min="14084" max="14084" width="18.625" style="48" customWidth="1"/>
    <col min="14085" max="14085" width="16" style="48" customWidth="1"/>
    <col min="14086" max="14086" width="17.875" style="48" customWidth="1"/>
    <col min="14087" max="14087" width="19.375" style="48" customWidth="1"/>
    <col min="14088" max="14088" width="15.875" style="48" customWidth="1"/>
    <col min="14089" max="14089" width="14.875" style="48" customWidth="1"/>
    <col min="14090" max="14090" width="17.375" style="48" customWidth="1"/>
    <col min="14091" max="14091" width="14.25" style="48" customWidth="1"/>
    <col min="14092" max="14092" width="13.625" style="48" customWidth="1"/>
    <col min="14093" max="14093" width="11.75" style="48" customWidth="1"/>
    <col min="14094" max="14094" width="12.875" style="48" customWidth="1"/>
    <col min="14095" max="14095" width="12.125" style="48" customWidth="1"/>
    <col min="14096" max="14096" width="19.25" style="48" customWidth="1"/>
    <col min="14097" max="14336" width="9.875" style="48"/>
    <col min="14337" max="14337" width="7.125" style="48" customWidth="1"/>
    <col min="14338" max="14338" width="18.125" style="48" customWidth="1"/>
    <col min="14339" max="14339" width="14.125" style="48" customWidth="1"/>
    <col min="14340" max="14340" width="18.625" style="48" customWidth="1"/>
    <col min="14341" max="14341" width="16" style="48" customWidth="1"/>
    <col min="14342" max="14342" width="17.875" style="48" customWidth="1"/>
    <col min="14343" max="14343" width="19.375" style="48" customWidth="1"/>
    <col min="14344" max="14344" width="15.875" style="48" customWidth="1"/>
    <col min="14345" max="14345" width="14.875" style="48" customWidth="1"/>
    <col min="14346" max="14346" width="17.375" style="48" customWidth="1"/>
    <col min="14347" max="14347" width="14.25" style="48" customWidth="1"/>
    <col min="14348" max="14348" width="13.625" style="48" customWidth="1"/>
    <col min="14349" max="14349" width="11.75" style="48" customWidth="1"/>
    <col min="14350" max="14350" width="12.875" style="48" customWidth="1"/>
    <col min="14351" max="14351" width="12.125" style="48" customWidth="1"/>
    <col min="14352" max="14352" width="19.25" style="48" customWidth="1"/>
    <col min="14353" max="14592" width="9.875" style="48"/>
    <col min="14593" max="14593" width="7.125" style="48" customWidth="1"/>
    <col min="14594" max="14594" width="18.125" style="48" customWidth="1"/>
    <col min="14595" max="14595" width="14.125" style="48" customWidth="1"/>
    <col min="14596" max="14596" width="18.625" style="48" customWidth="1"/>
    <col min="14597" max="14597" width="16" style="48" customWidth="1"/>
    <col min="14598" max="14598" width="17.875" style="48" customWidth="1"/>
    <col min="14599" max="14599" width="19.375" style="48" customWidth="1"/>
    <col min="14600" max="14600" width="15.875" style="48" customWidth="1"/>
    <col min="14601" max="14601" width="14.875" style="48" customWidth="1"/>
    <col min="14602" max="14602" width="17.375" style="48" customWidth="1"/>
    <col min="14603" max="14603" width="14.25" style="48" customWidth="1"/>
    <col min="14604" max="14604" width="13.625" style="48" customWidth="1"/>
    <col min="14605" max="14605" width="11.75" style="48" customWidth="1"/>
    <col min="14606" max="14606" width="12.875" style="48" customWidth="1"/>
    <col min="14607" max="14607" width="12.125" style="48" customWidth="1"/>
    <col min="14608" max="14608" width="19.25" style="48" customWidth="1"/>
    <col min="14609" max="14848" width="9.875" style="48"/>
    <col min="14849" max="14849" width="7.125" style="48" customWidth="1"/>
    <col min="14850" max="14850" width="18.125" style="48" customWidth="1"/>
    <col min="14851" max="14851" width="14.125" style="48" customWidth="1"/>
    <col min="14852" max="14852" width="18.625" style="48" customWidth="1"/>
    <col min="14853" max="14853" width="16" style="48" customWidth="1"/>
    <col min="14854" max="14854" width="17.875" style="48" customWidth="1"/>
    <col min="14855" max="14855" width="19.375" style="48" customWidth="1"/>
    <col min="14856" max="14856" width="15.875" style="48" customWidth="1"/>
    <col min="14857" max="14857" width="14.875" style="48" customWidth="1"/>
    <col min="14858" max="14858" width="17.375" style="48" customWidth="1"/>
    <col min="14859" max="14859" width="14.25" style="48" customWidth="1"/>
    <col min="14860" max="14860" width="13.625" style="48" customWidth="1"/>
    <col min="14861" max="14861" width="11.75" style="48" customWidth="1"/>
    <col min="14862" max="14862" width="12.875" style="48" customWidth="1"/>
    <col min="14863" max="14863" width="12.125" style="48" customWidth="1"/>
    <col min="14864" max="14864" width="19.25" style="48" customWidth="1"/>
    <col min="14865" max="15104" width="9.875" style="48"/>
    <col min="15105" max="15105" width="7.125" style="48" customWidth="1"/>
    <col min="15106" max="15106" width="18.125" style="48" customWidth="1"/>
    <col min="15107" max="15107" width="14.125" style="48" customWidth="1"/>
    <col min="15108" max="15108" width="18.625" style="48" customWidth="1"/>
    <col min="15109" max="15109" width="16" style="48" customWidth="1"/>
    <col min="15110" max="15110" width="17.875" style="48" customWidth="1"/>
    <col min="15111" max="15111" width="19.375" style="48" customWidth="1"/>
    <col min="15112" max="15112" width="15.875" style="48" customWidth="1"/>
    <col min="15113" max="15113" width="14.875" style="48" customWidth="1"/>
    <col min="15114" max="15114" width="17.375" style="48" customWidth="1"/>
    <col min="15115" max="15115" width="14.25" style="48" customWidth="1"/>
    <col min="15116" max="15116" width="13.625" style="48" customWidth="1"/>
    <col min="15117" max="15117" width="11.75" style="48" customWidth="1"/>
    <col min="15118" max="15118" width="12.875" style="48" customWidth="1"/>
    <col min="15119" max="15119" width="12.125" style="48" customWidth="1"/>
    <col min="15120" max="15120" width="19.25" style="48" customWidth="1"/>
    <col min="15121" max="15360" width="9.875" style="48"/>
    <col min="15361" max="15361" width="7.125" style="48" customWidth="1"/>
    <col min="15362" max="15362" width="18.125" style="48" customWidth="1"/>
    <col min="15363" max="15363" width="14.125" style="48" customWidth="1"/>
    <col min="15364" max="15364" width="18.625" style="48" customWidth="1"/>
    <col min="15365" max="15365" width="16" style="48" customWidth="1"/>
    <col min="15366" max="15366" width="17.875" style="48" customWidth="1"/>
    <col min="15367" max="15367" width="19.375" style="48" customWidth="1"/>
    <col min="15368" max="15368" width="15.875" style="48" customWidth="1"/>
    <col min="15369" max="15369" width="14.875" style="48" customWidth="1"/>
    <col min="15370" max="15370" width="17.375" style="48" customWidth="1"/>
    <col min="15371" max="15371" width="14.25" style="48" customWidth="1"/>
    <col min="15372" max="15372" width="13.625" style="48" customWidth="1"/>
    <col min="15373" max="15373" width="11.75" style="48" customWidth="1"/>
    <col min="15374" max="15374" width="12.875" style="48" customWidth="1"/>
    <col min="15375" max="15375" width="12.125" style="48" customWidth="1"/>
    <col min="15376" max="15376" width="19.25" style="48" customWidth="1"/>
    <col min="15377" max="15616" width="9.875" style="48"/>
    <col min="15617" max="15617" width="7.125" style="48" customWidth="1"/>
    <col min="15618" max="15618" width="18.125" style="48" customWidth="1"/>
    <col min="15619" max="15619" width="14.125" style="48" customWidth="1"/>
    <col min="15620" max="15620" width="18.625" style="48" customWidth="1"/>
    <col min="15621" max="15621" width="16" style="48" customWidth="1"/>
    <col min="15622" max="15622" width="17.875" style="48" customWidth="1"/>
    <col min="15623" max="15623" width="19.375" style="48" customWidth="1"/>
    <col min="15624" max="15624" width="15.875" style="48" customWidth="1"/>
    <col min="15625" max="15625" width="14.875" style="48" customWidth="1"/>
    <col min="15626" max="15626" width="17.375" style="48" customWidth="1"/>
    <col min="15627" max="15627" width="14.25" style="48" customWidth="1"/>
    <col min="15628" max="15628" width="13.625" style="48" customWidth="1"/>
    <col min="15629" max="15629" width="11.75" style="48" customWidth="1"/>
    <col min="15630" max="15630" width="12.875" style="48" customWidth="1"/>
    <col min="15631" max="15631" width="12.125" style="48" customWidth="1"/>
    <col min="15632" max="15632" width="19.25" style="48" customWidth="1"/>
    <col min="15633" max="15872" width="9.875" style="48"/>
    <col min="15873" max="15873" width="7.125" style="48" customWidth="1"/>
    <col min="15874" max="15874" width="18.125" style="48" customWidth="1"/>
    <col min="15875" max="15875" width="14.125" style="48" customWidth="1"/>
    <col min="15876" max="15876" width="18.625" style="48" customWidth="1"/>
    <col min="15877" max="15877" width="16" style="48" customWidth="1"/>
    <col min="15878" max="15878" width="17.875" style="48" customWidth="1"/>
    <col min="15879" max="15879" width="19.375" style="48" customWidth="1"/>
    <col min="15880" max="15880" width="15.875" style="48" customWidth="1"/>
    <col min="15881" max="15881" width="14.875" style="48" customWidth="1"/>
    <col min="15882" max="15882" width="17.375" style="48" customWidth="1"/>
    <col min="15883" max="15883" width="14.25" style="48" customWidth="1"/>
    <col min="15884" max="15884" width="13.625" style="48" customWidth="1"/>
    <col min="15885" max="15885" width="11.75" style="48" customWidth="1"/>
    <col min="15886" max="15886" width="12.875" style="48" customWidth="1"/>
    <col min="15887" max="15887" width="12.125" style="48" customWidth="1"/>
    <col min="15888" max="15888" width="19.25" style="48" customWidth="1"/>
    <col min="15889" max="16128" width="9.875" style="48"/>
    <col min="16129" max="16129" width="7.125" style="48" customWidth="1"/>
    <col min="16130" max="16130" width="18.125" style="48" customWidth="1"/>
    <col min="16131" max="16131" width="14.125" style="48" customWidth="1"/>
    <col min="16132" max="16132" width="18.625" style="48" customWidth="1"/>
    <col min="16133" max="16133" width="16" style="48" customWidth="1"/>
    <col min="16134" max="16134" width="17.875" style="48" customWidth="1"/>
    <col min="16135" max="16135" width="19.375" style="48" customWidth="1"/>
    <col min="16136" max="16136" width="15.875" style="48" customWidth="1"/>
    <col min="16137" max="16137" width="14.875" style="48" customWidth="1"/>
    <col min="16138" max="16138" width="17.375" style="48" customWidth="1"/>
    <col min="16139" max="16139" width="14.25" style="48" customWidth="1"/>
    <col min="16140" max="16140" width="13.625" style="48" customWidth="1"/>
    <col min="16141" max="16141" width="11.75" style="48" customWidth="1"/>
    <col min="16142" max="16142" width="12.875" style="48" customWidth="1"/>
    <col min="16143" max="16143" width="12.125" style="48" customWidth="1"/>
    <col min="16144" max="16144" width="19.25" style="48" customWidth="1"/>
    <col min="16145" max="16384" width="9.875" style="48"/>
  </cols>
  <sheetData>
    <row r="1" spans="1:16" ht="51" customHeight="1">
      <c r="A1" s="101" t="s">
        <v>15</v>
      </c>
      <c r="B1" s="101" t="s">
        <v>3</v>
      </c>
      <c r="C1" s="101" t="s">
        <v>248</v>
      </c>
      <c r="D1" s="101" t="s">
        <v>249</v>
      </c>
      <c r="E1" s="102" t="s">
        <v>250</v>
      </c>
      <c r="F1" s="102" t="s">
        <v>251</v>
      </c>
      <c r="G1" s="101" t="s">
        <v>252</v>
      </c>
      <c r="H1" s="102" t="s">
        <v>253</v>
      </c>
      <c r="I1" s="102" t="s">
        <v>254</v>
      </c>
      <c r="J1" s="101" t="s">
        <v>255</v>
      </c>
      <c r="K1" s="102" t="s">
        <v>256</v>
      </c>
      <c r="L1" s="102" t="s">
        <v>319</v>
      </c>
      <c r="M1" s="101" t="s">
        <v>320</v>
      </c>
      <c r="N1" s="102" t="s">
        <v>257</v>
      </c>
      <c r="O1" s="102" t="s">
        <v>258</v>
      </c>
      <c r="P1" s="101" t="s">
        <v>259</v>
      </c>
    </row>
    <row r="2" spans="1:16" ht="29.1" customHeight="1">
      <c r="A2" s="177">
        <v>1</v>
      </c>
      <c r="B2" s="191" t="s">
        <v>260</v>
      </c>
      <c r="C2" s="185" t="s">
        <v>79</v>
      </c>
      <c r="D2" s="185"/>
      <c r="E2" s="185"/>
      <c r="F2" s="188"/>
      <c r="G2" s="182"/>
      <c r="H2" s="185" t="s">
        <v>261</v>
      </c>
      <c r="I2" s="188">
        <v>21000</v>
      </c>
      <c r="J2" s="182"/>
      <c r="K2" s="105" t="s">
        <v>262</v>
      </c>
      <c r="L2" s="106">
        <v>28000</v>
      </c>
      <c r="M2" s="107" t="s">
        <v>263</v>
      </c>
      <c r="N2" s="188">
        <v>106</v>
      </c>
      <c r="O2" s="188">
        <v>119.7</v>
      </c>
      <c r="P2" s="174" t="s">
        <v>264</v>
      </c>
    </row>
    <row r="3" spans="1:16" ht="27" customHeight="1">
      <c r="A3" s="177"/>
      <c r="B3" s="191"/>
      <c r="C3" s="186"/>
      <c r="D3" s="186"/>
      <c r="E3" s="186"/>
      <c r="F3" s="189"/>
      <c r="G3" s="183"/>
      <c r="H3" s="186"/>
      <c r="I3" s="189"/>
      <c r="J3" s="183"/>
      <c r="K3" s="105" t="s">
        <v>265</v>
      </c>
      <c r="L3" s="106">
        <v>25000</v>
      </c>
      <c r="M3" s="107" t="s">
        <v>266</v>
      </c>
      <c r="N3" s="189"/>
      <c r="O3" s="189"/>
      <c r="P3" s="175"/>
    </row>
    <row r="4" spans="1:16" ht="29.1" customHeight="1">
      <c r="A4" s="177"/>
      <c r="B4" s="191"/>
      <c r="C4" s="187"/>
      <c r="D4" s="187"/>
      <c r="E4" s="187"/>
      <c r="F4" s="190"/>
      <c r="G4" s="184"/>
      <c r="H4" s="187"/>
      <c r="I4" s="190"/>
      <c r="J4" s="184"/>
      <c r="K4" s="105" t="s">
        <v>267</v>
      </c>
      <c r="L4" s="106">
        <v>25000</v>
      </c>
      <c r="M4" s="107" t="s">
        <v>268</v>
      </c>
      <c r="N4" s="190"/>
      <c r="O4" s="190"/>
      <c r="P4" s="176"/>
    </row>
    <row r="5" spans="1:16" ht="21.95" customHeight="1">
      <c r="A5" s="177">
        <v>1.1000000000000001</v>
      </c>
      <c r="B5" s="178" t="s">
        <v>269</v>
      </c>
      <c r="C5" s="179" t="s">
        <v>145</v>
      </c>
      <c r="D5" s="179"/>
      <c r="E5" s="105" t="s">
        <v>270</v>
      </c>
      <c r="F5" s="106">
        <v>8500</v>
      </c>
      <c r="G5" s="107"/>
      <c r="H5" s="179" t="s">
        <v>271</v>
      </c>
      <c r="I5" s="180">
        <v>5200</v>
      </c>
      <c r="J5" s="181" t="s">
        <v>272</v>
      </c>
      <c r="K5" s="179"/>
      <c r="L5" s="180"/>
      <c r="M5" s="181"/>
      <c r="N5" s="180"/>
      <c r="O5" s="180"/>
      <c r="P5" s="181"/>
    </row>
    <row r="6" spans="1:16" ht="20.100000000000001" customHeight="1">
      <c r="A6" s="177"/>
      <c r="B6" s="178"/>
      <c r="C6" s="179"/>
      <c r="D6" s="179"/>
      <c r="E6" s="105" t="s">
        <v>273</v>
      </c>
      <c r="F6" s="106">
        <v>10500</v>
      </c>
      <c r="G6" s="107" t="s">
        <v>274</v>
      </c>
      <c r="H6" s="179"/>
      <c r="I6" s="180"/>
      <c r="J6" s="181"/>
      <c r="K6" s="179"/>
      <c r="L6" s="180"/>
      <c r="M6" s="181"/>
      <c r="N6" s="180"/>
      <c r="O6" s="180"/>
      <c r="P6" s="181"/>
    </row>
    <row r="7" spans="1:16" ht="21" customHeight="1">
      <c r="A7" s="177"/>
      <c r="B7" s="178"/>
      <c r="C7" s="179"/>
      <c r="D7" s="179"/>
      <c r="E7" s="105" t="s">
        <v>275</v>
      </c>
      <c r="F7" s="106">
        <v>4500</v>
      </c>
      <c r="G7" s="107"/>
      <c r="H7" s="179"/>
      <c r="I7" s="180"/>
      <c r="J7" s="181"/>
      <c r="K7" s="179"/>
      <c r="L7" s="180"/>
      <c r="M7" s="181"/>
      <c r="N7" s="180"/>
      <c r="O7" s="180"/>
      <c r="P7" s="181"/>
    </row>
    <row r="8" spans="1:16" ht="69" customHeight="1">
      <c r="A8" s="103">
        <v>1.2</v>
      </c>
      <c r="B8" s="104" t="s">
        <v>276</v>
      </c>
      <c r="C8" s="105" t="s">
        <v>131</v>
      </c>
      <c r="D8" s="105"/>
      <c r="E8" s="105" t="s">
        <v>270</v>
      </c>
      <c r="F8" s="106">
        <v>6500</v>
      </c>
      <c r="G8" s="107" t="s">
        <v>277</v>
      </c>
      <c r="H8" s="105" t="s">
        <v>278</v>
      </c>
      <c r="I8" s="106">
        <v>0</v>
      </c>
      <c r="J8" s="107"/>
      <c r="K8" s="105"/>
      <c r="L8" s="106"/>
      <c r="M8" s="107"/>
      <c r="N8" s="106"/>
      <c r="O8" s="106"/>
      <c r="P8" s="107"/>
    </row>
    <row r="9" spans="1:16" ht="66.95" customHeight="1">
      <c r="A9" s="103">
        <v>1.3</v>
      </c>
      <c r="B9" s="104" t="s">
        <v>279</v>
      </c>
      <c r="C9" s="105" t="s">
        <v>127</v>
      </c>
      <c r="D9" s="105"/>
      <c r="E9" s="105" t="s">
        <v>270</v>
      </c>
      <c r="F9" s="106">
        <v>7500</v>
      </c>
      <c r="G9" s="107" t="s">
        <v>277</v>
      </c>
      <c r="H9" s="105" t="s">
        <v>278</v>
      </c>
      <c r="I9" s="106">
        <v>0</v>
      </c>
      <c r="J9" s="107"/>
      <c r="K9" s="105"/>
      <c r="L9" s="106"/>
      <c r="M9" s="107"/>
      <c r="N9" s="106"/>
      <c r="O9" s="106"/>
      <c r="P9" s="107"/>
    </row>
    <row r="10" spans="1:16" ht="18" customHeight="1">
      <c r="A10" s="177">
        <v>1.4</v>
      </c>
      <c r="B10" s="191" t="s">
        <v>155</v>
      </c>
      <c r="C10" s="193" t="s">
        <v>154</v>
      </c>
      <c r="D10" s="179"/>
      <c r="E10" s="105" t="s">
        <v>270</v>
      </c>
      <c r="F10" s="106">
        <v>6500</v>
      </c>
      <c r="G10" s="107"/>
      <c r="H10" s="179" t="s">
        <v>271</v>
      </c>
      <c r="I10" s="180">
        <v>6800</v>
      </c>
      <c r="J10" s="192" t="s">
        <v>280</v>
      </c>
      <c r="K10" s="179"/>
      <c r="L10" s="180"/>
      <c r="M10" s="181"/>
      <c r="N10" s="180"/>
      <c r="O10" s="180"/>
      <c r="P10" s="181"/>
    </row>
    <row r="11" spans="1:16" ht="18.95" customHeight="1">
      <c r="A11" s="177"/>
      <c r="B11" s="191"/>
      <c r="C11" s="193"/>
      <c r="D11" s="179"/>
      <c r="E11" s="105" t="s">
        <v>273</v>
      </c>
      <c r="F11" s="106">
        <v>7000</v>
      </c>
      <c r="G11" s="107" t="s">
        <v>281</v>
      </c>
      <c r="H11" s="179"/>
      <c r="I11" s="180"/>
      <c r="J11" s="181"/>
      <c r="K11" s="179"/>
      <c r="L11" s="180"/>
      <c r="M11" s="181"/>
      <c r="N11" s="180"/>
      <c r="O11" s="180"/>
      <c r="P11" s="181"/>
    </row>
    <row r="12" spans="1:16" ht="18" customHeight="1">
      <c r="A12" s="177"/>
      <c r="B12" s="191"/>
      <c r="C12" s="193"/>
      <c r="D12" s="179"/>
      <c r="E12" s="105" t="s">
        <v>275</v>
      </c>
      <c r="F12" s="106">
        <v>4800</v>
      </c>
      <c r="G12" s="107" t="s">
        <v>282</v>
      </c>
      <c r="H12" s="179"/>
      <c r="I12" s="180"/>
      <c r="J12" s="181"/>
      <c r="K12" s="179"/>
      <c r="L12" s="180"/>
      <c r="M12" s="181"/>
      <c r="N12" s="180"/>
      <c r="O12" s="180"/>
      <c r="P12" s="181"/>
    </row>
    <row r="13" spans="1:16" ht="18" customHeight="1">
      <c r="A13" s="177"/>
      <c r="B13" s="191"/>
      <c r="C13" s="193"/>
      <c r="D13" s="179"/>
      <c r="E13" s="105" t="s">
        <v>283</v>
      </c>
      <c r="F13" s="106">
        <v>4800</v>
      </c>
      <c r="G13" s="107" t="s">
        <v>282</v>
      </c>
      <c r="H13" s="179"/>
      <c r="I13" s="180"/>
      <c r="J13" s="181"/>
      <c r="K13" s="179"/>
      <c r="L13" s="180"/>
      <c r="M13" s="181"/>
      <c r="N13" s="180"/>
      <c r="O13" s="180"/>
      <c r="P13" s="181"/>
    </row>
    <row r="14" spans="1:16" ht="20.100000000000001" customHeight="1">
      <c r="A14" s="177">
        <v>1.5</v>
      </c>
      <c r="B14" s="178" t="s">
        <v>164</v>
      </c>
      <c r="C14" s="179" t="s">
        <v>163</v>
      </c>
      <c r="D14" s="179"/>
      <c r="E14" s="105" t="s">
        <v>270</v>
      </c>
      <c r="F14" s="106">
        <v>0</v>
      </c>
      <c r="G14" s="107" t="s">
        <v>284</v>
      </c>
      <c r="H14" s="179"/>
      <c r="I14" s="180"/>
      <c r="J14" s="181"/>
      <c r="K14" s="179"/>
      <c r="L14" s="180"/>
      <c r="M14" s="181"/>
      <c r="N14" s="180"/>
      <c r="O14" s="180"/>
      <c r="P14" s="181"/>
    </row>
    <row r="15" spans="1:16" ht="18" customHeight="1">
      <c r="A15" s="177"/>
      <c r="B15" s="178"/>
      <c r="C15" s="179"/>
      <c r="D15" s="179"/>
      <c r="E15" s="105" t="s">
        <v>273</v>
      </c>
      <c r="F15" s="106">
        <v>7000</v>
      </c>
      <c r="G15" s="107" t="s">
        <v>281</v>
      </c>
      <c r="H15" s="179"/>
      <c r="I15" s="180"/>
      <c r="J15" s="181"/>
      <c r="K15" s="179"/>
      <c r="L15" s="180"/>
      <c r="M15" s="181"/>
      <c r="N15" s="180"/>
      <c r="O15" s="180"/>
      <c r="P15" s="181"/>
    </row>
    <row r="16" spans="1:16" ht="18" customHeight="1">
      <c r="A16" s="177"/>
      <c r="B16" s="178"/>
      <c r="C16" s="179"/>
      <c r="D16" s="179"/>
      <c r="E16" s="105" t="s">
        <v>285</v>
      </c>
      <c r="F16" s="106">
        <v>0</v>
      </c>
      <c r="G16" s="107" t="s">
        <v>286</v>
      </c>
      <c r="H16" s="179"/>
      <c r="I16" s="180"/>
      <c r="J16" s="181"/>
      <c r="K16" s="179"/>
      <c r="L16" s="180"/>
      <c r="M16" s="181"/>
      <c r="N16" s="180"/>
      <c r="O16" s="180"/>
      <c r="P16" s="181"/>
    </row>
    <row r="17" spans="1:16" ht="17.100000000000001" customHeight="1">
      <c r="A17" s="177"/>
      <c r="B17" s="178"/>
      <c r="C17" s="179"/>
      <c r="D17" s="179"/>
      <c r="E17" s="105" t="s">
        <v>287</v>
      </c>
      <c r="F17" s="106">
        <v>0</v>
      </c>
      <c r="G17" s="107" t="s">
        <v>286</v>
      </c>
      <c r="H17" s="179"/>
      <c r="I17" s="180"/>
      <c r="J17" s="181"/>
      <c r="K17" s="179"/>
      <c r="L17" s="180"/>
      <c r="M17" s="181"/>
      <c r="N17" s="180"/>
      <c r="O17" s="180"/>
      <c r="P17" s="181"/>
    </row>
    <row r="18" spans="1:16" ht="84" customHeight="1">
      <c r="A18" s="109">
        <v>1.6</v>
      </c>
      <c r="B18" s="110" t="s">
        <v>288</v>
      </c>
      <c r="C18" s="111" t="s">
        <v>289</v>
      </c>
      <c r="D18" s="110"/>
      <c r="E18" s="110"/>
      <c r="F18" s="110"/>
      <c r="G18" s="110" t="s">
        <v>290</v>
      </c>
      <c r="H18" s="110"/>
      <c r="I18" s="110"/>
      <c r="J18" s="110"/>
      <c r="K18" s="110"/>
      <c r="L18" s="110"/>
      <c r="M18" s="110"/>
      <c r="N18" s="110"/>
      <c r="O18" s="110"/>
      <c r="P18" s="111" t="s">
        <v>291</v>
      </c>
    </row>
    <row r="19" spans="1:16" ht="54" customHeight="1">
      <c r="A19" s="103">
        <v>1.7</v>
      </c>
      <c r="B19" s="108" t="s">
        <v>151</v>
      </c>
      <c r="C19" s="105" t="s">
        <v>150</v>
      </c>
      <c r="D19" s="105"/>
      <c r="E19" s="105" t="s">
        <v>270</v>
      </c>
      <c r="F19" s="106">
        <v>6500</v>
      </c>
      <c r="G19" s="107" t="s">
        <v>277</v>
      </c>
      <c r="H19" s="105" t="s">
        <v>278</v>
      </c>
      <c r="I19" s="106">
        <v>0</v>
      </c>
      <c r="J19" s="107"/>
      <c r="K19" s="105"/>
      <c r="L19" s="106"/>
      <c r="M19" s="107"/>
      <c r="N19" s="106"/>
      <c r="O19" s="106"/>
      <c r="P19" s="107"/>
    </row>
    <row r="20" spans="1:16" ht="36" customHeight="1">
      <c r="A20" s="177">
        <v>1.8</v>
      </c>
      <c r="B20" s="178" t="s">
        <v>112</v>
      </c>
      <c r="C20" s="179" t="s">
        <v>111</v>
      </c>
      <c r="D20" s="179"/>
      <c r="E20" s="105" t="s">
        <v>270</v>
      </c>
      <c r="F20" s="106">
        <v>3800</v>
      </c>
      <c r="G20" s="181"/>
      <c r="H20" s="179" t="s">
        <v>278</v>
      </c>
      <c r="I20" s="180">
        <v>0</v>
      </c>
      <c r="J20" s="181"/>
      <c r="K20" s="179"/>
      <c r="L20" s="180"/>
      <c r="M20" s="181"/>
      <c r="N20" s="180"/>
      <c r="O20" s="180"/>
      <c r="P20" s="181"/>
    </row>
    <row r="21" spans="1:16" ht="39" customHeight="1">
      <c r="A21" s="177"/>
      <c r="B21" s="178"/>
      <c r="C21" s="179"/>
      <c r="D21" s="179"/>
      <c r="E21" s="105" t="s">
        <v>273</v>
      </c>
      <c r="F21" s="106">
        <v>4500</v>
      </c>
      <c r="G21" s="181"/>
      <c r="H21" s="179"/>
      <c r="I21" s="180"/>
      <c r="J21" s="181"/>
      <c r="K21" s="179"/>
      <c r="L21" s="180"/>
      <c r="M21" s="181"/>
      <c r="N21" s="180"/>
      <c r="O21" s="180"/>
      <c r="P21" s="181"/>
    </row>
    <row r="22" spans="1:16" ht="21" customHeight="1">
      <c r="A22" s="177">
        <v>1.9</v>
      </c>
      <c r="B22" s="178" t="s">
        <v>135</v>
      </c>
      <c r="C22" s="179" t="s">
        <v>134</v>
      </c>
      <c r="D22" s="179"/>
      <c r="E22" s="105" t="s">
        <v>292</v>
      </c>
      <c r="F22" s="106">
        <v>140</v>
      </c>
      <c r="G22" s="107" t="s">
        <v>293</v>
      </c>
      <c r="H22" s="179" t="s">
        <v>271</v>
      </c>
      <c r="I22" s="180">
        <v>4500</v>
      </c>
      <c r="J22" s="181" t="s">
        <v>272</v>
      </c>
      <c r="K22" s="179"/>
      <c r="L22" s="180"/>
      <c r="M22" s="181"/>
      <c r="N22" s="180"/>
      <c r="O22" s="180"/>
      <c r="P22" s="181"/>
    </row>
    <row r="23" spans="1:16" ht="18" customHeight="1">
      <c r="A23" s="177"/>
      <c r="B23" s="178"/>
      <c r="C23" s="179"/>
      <c r="D23" s="179"/>
      <c r="E23" s="105" t="s">
        <v>294</v>
      </c>
      <c r="F23" s="106">
        <v>2500</v>
      </c>
      <c r="G23" s="107" t="s">
        <v>295</v>
      </c>
      <c r="H23" s="179"/>
      <c r="I23" s="180"/>
      <c r="J23" s="181"/>
      <c r="K23" s="179"/>
      <c r="L23" s="180"/>
      <c r="M23" s="181"/>
      <c r="N23" s="180"/>
      <c r="O23" s="180"/>
      <c r="P23" s="181"/>
    </row>
    <row r="24" spans="1:16" ht="18" customHeight="1">
      <c r="A24" s="177"/>
      <c r="B24" s="178"/>
      <c r="C24" s="179"/>
      <c r="D24" s="179"/>
      <c r="E24" s="105" t="s">
        <v>296</v>
      </c>
      <c r="F24" s="106">
        <v>3500</v>
      </c>
      <c r="G24" s="107" t="s">
        <v>297</v>
      </c>
      <c r="H24" s="179"/>
      <c r="I24" s="180"/>
      <c r="J24" s="181"/>
      <c r="K24" s="179"/>
      <c r="L24" s="180"/>
      <c r="M24" s="181"/>
      <c r="N24" s="180"/>
      <c r="O24" s="180"/>
      <c r="P24" s="181"/>
    </row>
    <row r="25" spans="1:16" ht="20.100000000000001" customHeight="1">
      <c r="A25" s="177"/>
      <c r="B25" s="178"/>
      <c r="C25" s="179"/>
      <c r="D25" s="179"/>
      <c r="E25" s="105" t="s">
        <v>298</v>
      </c>
      <c r="F25" s="106">
        <v>2000</v>
      </c>
      <c r="G25" s="107" t="s">
        <v>297</v>
      </c>
      <c r="H25" s="179"/>
      <c r="I25" s="180"/>
      <c r="J25" s="181"/>
      <c r="K25" s="179"/>
      <c r="L25" s="180"/>
      <c r="M25" s="181"/>
      <c r="N25" s="180"/>
      <c r="O25" s="180"/>
      <c r="P25" s="181"/>
    </row>
    <row r="26" spans="1:16" ht="21" customHeight="1">
      <c r="A26" s="194">
        <v>1.1000000000000001</v>
      </c>
      <c r="B26" s="178" t="s">
        <v>138</v>
      </c>
      <c r="C26" s="179" t="s">
        <v>299</v>
      </c>
      <c r="D26" s="179"/>
      <c r="E26" s="105" t="s">
        <v>292</v>
      </c>
      <c r="F26" s="106">
        <v>0</v>
      </c>
      <c r="G26" s="107" t="s">
        <v>284</v>
      </c>
      <c r="H26" s="179" t="s">
        <v>271</v>
      </c>
      <c r="I26" s="180">
        <v>4500</v>
      </c>
      <c r="J26" s="181" t="s">
        <v>272</v>
      </c>
      <c r="K26" s="179"/>
      <c r="L26" s="180"/>
      <c r="M26" s="181"/>
      <c r="N26" s="180"/>
      <c r="O26" s="180"/>
      <c r="P26" s="181"/>
    </row>
    <row r="27" spans="1:16" ht="20.100000000000001" customHeight="1">
      <c r="A27" s="194"/>
      <c r="B27" s="178"/>
      <c r="C27" s="179"/>
      <c r="D27" s="179"/>
      <c r="E27" s="105" t="s">
        <v>294</v>
      </c>
      <c r="F27" s="106">
        <v>0</v>
      </c>
      <c r="G27" s="107" t="s">
        <v>284</v>
      </c>
      <c r="H27" s="179"/>
      <c r="I27" s="180"/>
      <c r="J27" s="181"/>
      <c r="K27" s="179"/>
      <c r="L27" s="180"/>
      <c r="M27" s="181"/>
      <c r="N27" s="180"/>
      <c r="O27" s="180"/>
      <c r="P27" s="181"/>
    </row>
    <row r="28" spans="1:16" ht="18.95" customHeight="1">
      <c r="A28" s="194"/>
      <c r="B28" s="178"/>
      <c r="C28" s="179"/>
      <c r="D28" s="179"/>
      <c r="E28" s="105" t="s">
        <v>296</v>
      </c>
      <c r="F28" s="106">
        <v>3500</v>
      </c>
      <c r="G28" s="107"/>
      <c r="H28" s="179"/>
      <c r="I28" s="180"/>
      <c r="J28" s="181"/>
      <c r="K28" s="179"/>
      <c r="L28" s="180"/>
      <c r="M28" s="181"/>
      <c r="N28" s="180"/>
      <c r="O28" s="180"/>
      <c r="P28" s="181"/>
    </row>
    <row r="29" spans="1:16" ht="18.95" customHeight="1">
      <c r="A29" s="194"/>
      <c r="B29" s="178"/>
      <c r="C29" s="179"/>
      <c r="D29" s="179"/>
      <c r="E29" s="105" t="s">
        <v>298</v>
      </c>
      <c r="F29" s="106">
        <v>0</v>
      </c>
      <c r="G29" s="107" t="s">
        <v>284</v>
      </c>
      <c r="H29" s="179"/>
      <c r="I29" s="180"/>
      <c r="J29" s="181"/>
      <c r="K29" s="179"/>
      <c r="L29" s="180"/>
      <c r="M29" s="181"/>
      <c r="N29" s="180"/>
      <c r="O29" s="180"/>
      <c r="P29" s="181"/>
    </row>
    <row r="30" spans="1:16" ht="57" customHeight="1">
      <c r="A30" s="103">
        <v>1.1100000000000001</v>
      </c>
      <c r="B30" s="108" t="s">
        <v>81</v>
      </c>
      <c r="C30" s="105" t="s">
        <v>80</v>
      </c>
      <c r="D30" s="105"/>
      <c r="E30" s="105" t="s">
        <v>292</v>
      </c>
      <c r="F30" s="106">
        <v>0</v>
      </c>
      <c r="G30" s="107" t="s">
        <v>300</v>
      </c>
      <c r="H30" s="105" t="s">
        <v>278</v>
      </c>
      <c r="I30" s="106">
        <v>0</v>
      </c>
      <c r="J30" s="107"/>
      <c r="K30" s="105"/>
      <c r="L30" s="106"/>
      <c r="M30" s="107"/>
      <c r="N30" s="106"/>
      <c r="O30" s="106"/>
      <c r="P30" s="107"/>
    </row>
    <row r="31" spans="1:16" ht="33" customHeight="1">
      <c r="A31" s="177">
        <v>1.1200000000000001</v>
      </c>
      <c r="B31" s="178" t="s">
        <v>301</v>
      </c>
      <c r="C31" s="193" t="s">
        <v>302</v>
      </c>
      <c r="D31" s="179"/>
      <c r="E31" s="105" t="s">
        <v>292</v>
      </c>
      <c r="F31" s="106">
        <v>0</v>
      </c>
      <c r="G31" s="107"/>
      <c r="H31" s="179" t="s">
        <v>278</v>
      </c>
      <c r="I31" s="180">
        <v>0</v>
      </c>
      <c r="J31" s="181"/>
      <c r="K31" s="179"/>
      <c r="L31" s="180"/>
      <c r="M31" s="181"/>
      <c r="N31" s="180"/>
      <c r="O31" s="180"/>
      <c r="P31" s="181"/>
    </row>
    <row r="32" spans="1:16" ht="33.950000000000003" customHeight="1">
      <c r="A32" s="177"/>
      <c r="B32" s="178"/>
      <c r="C32" s="179"/>
      <c r="D32" s="179"/>
      <c r="E32" s="105" t="s">
        <v>303</v>
      </c>
      <c r="F32" s="106">
        <v>0</v>
      </c>
      <c r="G32" s="107" t="s">
        <v>304</v>
      </c>
      <c r="H32" s="179"/>
      <c r="I32" s="180"/>
      <c r="J32" s="181"/>
      <c r="K32" s="179"/>
      <c r="L32" s="180"/>
      <c r="M32" s="181"/>
      <c r="N32" s="180"/>
      <c r="O32" s="180"/>
      <c r="P32" s="181"/>
    </row>
    <row r="33" spans="1:16" ht="60" customHeight="1">
      <c r="A33" s="103">
        <v>1.1299999999999999</v>
      </c>
      <c r="B33" s="108" t="s">
        <v>97</v>
      </c>
      <c r="C33" s="105" t="s">
        <v>90</v>
      </c>
      <c r="D33" s="105"/>
      <c r="E33" s="105" t="s">
        <v>305</v>
      </c>
      <c r="F33" s="106">
        <v>0</v>
      </c>
      <c r="G33" s="107" t="s">
        <v>306</v>
      </c>
      <c r="H33" s="179" t="s">
        <v>271</v>
      </c>
      <c r="I33" s="180">
        <v>6500</v>
      </c>
      <c r="J33" s="192" t="s">
        <v>280</v>
      </c>
      <c r="K33" s="179"/>
      <c r="L33" s="180"/>
      <c r="M33" s="181"/>
      <c r="N33" s="180"/>
      <c r="O33" s="180"/>
      <c r="P33" s="181"/>
    </row>
    <row r="34" spans="1:16" ht="48.95" customHeight="1">
      <c r="A34" s="103">
        <v>1.1399999999999999</v>
      </c>
      <c r="B34" s="108" t="s">
        <v>101</v>
      </c>
      <c r="C34" s="105" t="s">
        <v>96</v>
      </c>
      <c r="D34" s="105"/>
      <c r="E34" s="105" t="s">
        <v>305</v>
      </c>
      <c r="F34" s="106">
        <v>0</v>
      </c>
      <c r="G34" s="107" t="s">
        <v>306</v>
      </c>
      <c r="H34" s="179"/>
      <c r="I34" s="180"/>
      <c r="J34" s="181"/>
      <c r="K34" s="179"/>
      <c r="L34" s="180"/>
      <c r="M34" s="181"/>
      <c r="N34" s="180"/>
      <c r="O34" s="180"/>
      <c r="P34" s="181"/>
    </row>
    <row r="35" spans="1:16" ht="60" customHeight="1">
      <c r="A35" s="103">
        <v>1.1499999999999999</v>
      </c>
      <c r="B35" s="108" t="s">
        <v>307</v>
      </c>
      <c r="C35" s="105" t="s">
        <v>102</v>
      </c>
      <c r="D35" s="105"/>
      <c r="E35" s="105" t="s">
        <v>305</v>
      </c>
      <c r="F35" s="106">
        <v>0</v>
      </c>
      <c r="G35" s="107" t="s">
        <v>306</v>
      </c>
      <c r="H35" s="105" t="s">
        <v>271</v>
      </c>
      <c r="I35" s="106">
        <v>4300</v>
      </c>
      <c r="J35" s="107" t="s">
        <v>272</v>
      </c>
      <c r="K35" s="105"/>
      <c r="L35" s="106"/>
      <c r="M35" s="107"/>
      <c r="N35" s="106"/>
      <c r="O35" s="106"/>
      <c r="P35" s="107"/>
    </row>
    <row r="36" spans="1:16" ht="69.95" customHeight="1">
      <c r="A36" s="103">
        <v>1.1599999999999999</v>
      </c>
      <c r="B36" s="108" t="s">
        <v>117</v>
      </c>
      <c r="C36" s="105" t="s">
        <v>116</v>
      </c>
      <c r="D36" s="105"/>
      <c r="E36" s="105" t="s">
        <v>305</v>
      </c>
      <c r="F36" s="106">
        <v>0</v>
      </c>
      <c r="G36" s="107" t="s">
        <v>306</v>
      </c>
      <c r="H36" s="105" t="s">
        <v>278</v>
      </c>
      <c r="I36" s="106">
        <v>0</v>
      </c>
      <c r="J36" s="107"/>
      <c r="K36" s="105"/>
      <c r="L36" s="106"/>
      <c r="M36" s="107"/>
      <c r="N36" s="106"/>
      <c r="O36" s="106"/>
      <c r="P36" s="107"/>
    </row>
    <row r="37" spans="1:16" ht="60.95" customHeight="1">
      <c r="A37" s="103">
        <v>1.17</v>
      </c>
      <c r="B37" s="108" t="s">
        <v>91</v>
      </c>
      <c r="C37" s="105" t="s">
        <v>308</v>
      </c>
      <c r="D37" s="105"/>
      <c r="E37" s="105" t="s">
        <v>309</v>
      </c>
      <c r="F37" s="106">
        <v>0</v>
      </c>
      <c r="G37" s="107" t="s">
        <v>306</v>
      </c>
      <c r="H37" s="105" t="s">
        <v>278</v>
      </c>
      <c r="I37" s="106">
        <v>0</v>
      </c>
      <c r="J37" s="107"/>
      <c r="K37" s="105"/>
      <c r="L37" s="106"/>
      <c r="M37" s="107"/>
      <c r="N37" s="106"/>
      <c r="O37" s="106"/>
      <c r="P37" s="107"/>
    </row>
    <row r="38" spans="1:16" ht="54.95" customHeight="1">
      <c r="A38" s="103">
        <v>1.18</v>
      </c>
      <c r="B38" s="108" t="s">
        <v>106</v>
      </c>
      <c r="C38" s="105" t="s">
        <v>105</v>
      </c>
      <c r="D38" s="105"/>
      <c r="E38" s="105" t="s">
        <v>305</v>
      </c>
      <c r="F38" s="106">
        <v>0</v>
      </c>
      <c r="G38" s="107" t="s">
        <v>306</v>
      </c>
      <c r="H38" s="105" t="s">
        <v>271</v>
      </c>
      <c r="I38" s="106">
        <v>4500</v>
      </c>
      <c r="J38" s="107" t="s">
        <v>272</v>
      </c>
      <c r="K38" s="105"/>
      <c r="L38" s="106"/>
      <c r="M38" s="107"/>
      <c r="N38" s="106"/>
      <c r="O38" s="106"/>
      <c r="P38" s="107"/>
    </row>
    <row r="39" spans="1:16" ht="51.95" customHeight="1">
      <c r="A39" s="103">
        <v>1.19</v>
      </c>
      <c r="B39" s="104" t="s">
        <v>310</v>
      </c>
      <c r="C39" s="105" t="s">
        <v>108</v>
      </c>
      <c r="D39" s="105"/>
      <c r="E39" s="105" t="s">
        <v>305</v>
      </c>
      <c r="F39" s="106">
        <v>0</v>
      </c>
      <c r="G39" s="107" t="s">
        <v>306</v>
      </c>
      <c r="H39" s="105" t="s">
        <v>271</v>
      </c>
      <c r="I39" s="106">
        <v>4500</v>
      </c>
      <c r="J39" s="107" t="s">
        <v>272</v>
      </c>
      <c r="K39" s="105"/>
      <c r="L39" s="106"/>
      <c r="M39" s="107"/>
      <c r="N39" s="106"/>
      <c r="O39" s="106"/>
      <c r="P39" s="107"/>
    </row>
    <row r="40" spans="1:16" ht="38.1" customHeight="1">
      <c r="A40" s="194">
        <v>1.2</v>
      </c>
      <c r="B40" s="191" t="s">
        <v>311</v>
      </c>
      <c r="C40" s="179" t="s">
        <v>312</v>
      </c>
      <c r="D40" s="105"/>
      <c r="E40" s="179" t="s">
        <v>312</v>
      </c>
      <c r="F40" s="180">
        <v>0</v>
      </c>
      <c r="G40" s="181"/>
      <c r="H40" s="179"/>
      <c r="I40" s="180"/>
      <c r="J40" s="181"/>
      <c r="K40" s="179"/>
      <c r="L40" s="180"/>
      <c r="M40" s="181"/>
      <c r="N40" s="180"/>
      <c r="O40" s="180"/>
      <c r="P40" s="181"/>
    </row>
    <row r="41" spans="1:16" ht="36.950000000000003" customHeight="1">
      <c r="A41" s="194"/>
      <c r="B41" s="178"/>
      <c r="C41" s="179"/>
      <c r="D41" s="105"/>
      <c r="E41" s="179"/>
      <c r="F41" s="180"/>
      <c r="G41" s="181"/>
      <c r="H41" s="179"/>
      <c r="I41" s="180"/>
      <c r="J41" s="181"/>
      <c r="K41" s="179"/>
      <c r="L41" s="180"/>
      <c r="M41" s="181"/>
      <c r="N41" s="180"/>
      <c r="O41" s="180"/>
      <c r="P41" s="181"/>
    </row>
    <row r="42" spans="1:16">
      <c r="F42" s="48">
        <f>SUM(F2:F41)</f>
        <v>94040</v>
      </c>
      <c r="I42" s="48">
        <f>SUM(I2:I41)</f>
        <v>61800</v>
      </c>
      <c r="L42" s="48">
        <f>SUM(L2:L41)</f>
        <v>78000</v>
      </c>
    </row>
    <row r="44" spans="1:16">
      <c r="F44" s="112">
        <f>F42+I42+L42</f>
        <v>233840</v>
      </c>
    </row>
  </sheetData>
  <mergeCells count="119">
    <mergeCell ref="A40:A41"/>
    <mergeCell ref="B40:B41"/>
    <mergeCell ref="C40:C41"/>
    <mergeCell ref="E40:E41"/>
    <mergeCell ref="F40:F41"/>
    <mergeCell ref="G40:G41"/>
    <mergeCell ref="N40:N41"/>
    <mergeCell ref="O40:O41"/>
    <mergeCell ref="P40:P41"/>
    <mergeCell ref="H40:H41"/>
    <mergeCell ref="I40:I41"/>
    <mergeCell ref="J40:J41"/>
    <mergeCell ref="K40:K41"/>
    <mergeCell ref="L40:L41"/>
    <mergeCell ref="M40:M41"/>
    <mergeCell ref="O31:O32"/>
    <mergeCell ref="P31:P32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A26:A29"/>
    <mergeCell ref="B26:B29"/>
    <mergeCell ref="C26:C29"/>
    <mergeCell ref="D26:D29"/>
    <mergeCell ref="H26:H29"/>
    <mergeCell ref="O26:O29"/>
    <mergeCell ref="P26:P29"/>
    <mergeCell ref="A31:A32"/>
    <mergeCell ref="B31:B32"/>
    <mergeCell ref="C31:C32"/>
    <mergeCell ref="D31:D32"/>
    <mergeCell ref="H31:H32"/>
    <mergeCell ref="I31:I32"/>
    <mergeCell ref="J31:J32"/>
    <mergeCell ref="K31:K32"/>
    <mergeCell ref="I26:I29"/>
    <mergeCell ref="J26:J29"/>
    <mergeCell ref="K26:K29"/>
    <mergeCell ref="L26:L29"/>
    <mergeCell ref="M26:M29"/>
    <mergeCell ref="N26:N29"/>
    <mergeCell ref="L31:L32"/>
    <mergeCell ref="M31:M32"/>
    <mergeCell ref="N31:N32"/>
    <mergeCell ref="M20:M21"/>
    <mergeCell ref="N20:N21"/>
    <mergeCell ref="L22:L25"/>
    <mergeCell ref="M22:M25"/>
    <mergeCell ref="N22:N25"/>
    <mergeCell ref="O22:O25"/>
    <mergeCell ref="P22:P25"/>
    <mergeCell ref="A20:A21"/>
    <mergeCell ref="B20:B21"/>
    <mergeCell ref="C20:C21"/>
    <mergeCell ref="A22:A25"/>
    <mergeCell ref="B22:B25"/>
    <mergeCell ref="C22:C25"/>
    <mergeCell ref="D22:D25"/>
    <mergeCell ref="H22:H25"/>
    <mergeCell ref="I22:I25"/>
    <mergeCell ref="J22:J25"/>
    <mergeCell ref="K22:K25"/>
    <mergeCell ref="I20:I21"/>
    <mergeCell ref="J20:J21"/>
    <mergeCell ref="K20:K21"/>
    <mergeCell ref="D20:D21"/>
    <mergeCell ref="G20:G21"/>
    <mergeCell ref="H20:H21"/>
    <mergeCell ref="J10:J17"/>
    <mergeCell ref="K10:K17"/>
    <mergeCell ref="L10:L17"/>
    <mergeCell ref="O5:O7"/>
    <mergeCell ref="P5:P7"/>
    <mergeCell ref="A10:A13"/>
    <mergeCell ref="B10:B13"/>
    <mergeCell ref="C10:C13"/>
    <mergeCell ref="D10:D17"/>
    <mergeCell ref="H10:H17"/>
    <mergeCell ref="I10:I17"/>
    <mergeCell ref="P10:P17"/>
    <mergeCell ref="A14:A17"/>
    <mergeCell ref="B14:B17"/>
    <mergeCell ref="C14:C17"/>
    <mergeCell ref="M10:M17"/>
    <mergeCell ref="N10:N17"/>
    <mergeCell ref="O10:O17"/>
    <mergeCell ref="O20:O21"/>
    <mergeCell ref="P20:P21"/>
    <mergeCell ref="L20:L21"/>
    <mergeCell ref="P2:P4"/>
    <mergeCell ref="A5:A7"/>
    <mergeCell ref="B5:B7"/>
    <mergeCell ref="C5:C7"/>
    <mergeCell ref="D5:D7"/>
    <mergeCell ref="H5:H7"/>
    <mergeCell ref="I5:I7"/>
    <mergeCell ref="J5:J7"/>
    <mergeCell ref="K5:K7"/>
    <mergeCell ref="L5:L7"/>
    <mergeCell ref="G2:G4"/>
    <mergeCell ref="H2:H4"/>
    <mergeCell ref="I2:I4"/>
    <mergeCell ref="J2:J4"/>
    <mergeCell ref="N2:N4"/>
    <mergeCell ref="O2:O4"/>
    <mergeCell ref="A2:A4"/>
    <mergeCell ref="B2:B4"/>
    <mergeCell ref="C2:C4"/>
    <mergeCell ref="D2:D4"/>
    <mergeCell ref="E2:E4"/>
    <mergeCell ref="F2:F4"/>
    <mergeCell ref="M5:M7"/>
    <mergeCell ref="N5:N7"/>
  </mergeCells>
  <phoneticPr fontId="70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5"/>
  <sheetViews>
    <sheetView tabSelected="1" zoomScale="80" zoomScaleNormal="80" zoomScaleSheetLayoutView="85" workbookViewId="0">
      <pane xSplit="5" ySplit="3" topLeftCell="F4" activePane="bottomRight" state="frozen"/>
      <selection pane="topRight"/>
      <selection pane="bottomLeft"/>
      <selection pane="bottomRight" activeCell="L9" sqref="L9"/>
    </sheetView>
  </sheetViews>
  <sheetFormatPr defaultColWidth="9" defaultRowHeight="18" outlineLevelRow="1"/>
  <cols>
    <col min="1" max="1" width="9" style="1" customWidth="1"/>
    <col min="2" max="2" width="9.125" style="1" customWidth="1"/>
    <col min="3" max="3" width="17.875" style="1" customWidth="1"/>
    <col min="4" max="4" width="20.375" style="1" customWidth="1"/>
    <col min="5" max="5" width="28.375" style="1" customWidth="1"/>
    <col min="6" max="6" width="10.5" style="1" customWidth="1"/>
    <col min="7" max="7" width="11.25" style="1" customWidth="1"/>
    <col min="8" max="10" width="11.75" style="1" customWidth="1"/>
    <col min="11" max="11" width="12.5" style="1" customWidth="1"/>
    <col min="12" max="14" width="15.625" style="119" customWidth="1"/>
    <col min="15" max="15" width="16.125" style="1" customWidth="1"/>
    <col min="16" max="16384" width="9" style="1"/>
  </cols>
  <sheetData>
    <row r="1" spans="1:15" ht="20.25" customHeight="1" outlineLevel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17"/>
    </row>
    <row r="2" spans="1:15" s="17" customFormat="1" ht="42.75" customHeight="1">
      <c r="A2" s="213" t="s">
        <v>15</v>
      </c>
      <c r="B2" s="213" t="s">
        <v>17</v>
      </c>
      <c r="C2" s="213" t="s">
        <v>18</v>
      </c>
      <c r="D2" s="213" t="s">
        <v>2</v>
      </c>
      <c r="E2" s="213" t="s">
        <v>7</v>
      </c>
      <c r="F2" s="213" t="s">
        <v>0</v>
      </c>
      <c r="G2" s="213" t="s">
        <v>321</v>
      </c>
      <c r="H2" s="213" t="s">
        <v>23</v>
      </c>
      <c r="I2" s="213" t="s">
        <v>24</v>
      </c>
      <c r="J2" s="150" t="s">
        <v>40</v>
      </c>
      <c r="K2" s="219" t="s">
        <v>33</v>
      </c>
      <c r="L2" s="208" t="s">
        <v>336</v>
      </c>
      <c r="M2" s="208" t="s">
        <v>327</v>
      </c>
      <c r="N2" s="208" t="s">
        <v>328</v>
      </c>
      <c r="O2" s="215" t="s">
        <v>346</v>
      </c>
    </row>
    <row r="3" spans="1:15" s="17" customFormat="1" ht="42.75" customHeight="1">
      <c r="A3" s="214"/>
      <c r="B3" s="214"/>
      <c r="C3" s="214"/>
      <c r="D3" s="214"/>
      <c r="E3" s="214"/>
      <c r="F3" s="214"/>
      <c r="G3" s="214"/>
      <c r="H3" s="214"/>
      <c r="I3" s="214"/>
      <c r="J3" s="151"/>
      <c r="K3" s="209"/>
      <c r="L3" s="209"/>
      <c r="M3" s="209"/>
      <c r="N3" s="209"/>
      <c r="O3" s="215"/>
    </row>
    <row r="4" spans="1:15" ht="39.950000000000003" customHeight="1">
      <c r="A4" s="195">
        <v>1</v>
      </c>
      <c r="B4" s="201" t="s">
        <v>48</v>
      </c>
      <c r="C4" s="201" t="s">
        <v>79</v>
      </c>
      <c r="D4" s="201" t="s">
        <v>168</v>
      </c>
      <c r="E4" s="201" t="s">
        <v>226</v>
      </c>
      <c r="F4" s="201"/>
      <c r="G4" s="201" t="s">
        <v>78</v>
      </c>
      <c r="H4" s="210" t="s">
        <v>53</v>
      </c>
      <c r="I4" s="195"/>
      <c r="J4" s="201" t="s">
        <v>170</v>
      </c>
      <c r="K4" s="11" t="s">
        <v>322</v>
      </c>
      <c r="L4" s="11">
        <v>28000</v>
      </c>
      <c r="M4" s="11" t="s">
        <v>263</v>
      </c>
      <c r="N4" s="11" t="s">
        <v>329</v>
      </c>
      <c r="O4" s="216" t="s">
        <v>348</v>
      </c>
    </row>
    <row r="5" spans="1:15" ht="39.950000000000003" customHeight="1">
      <c r="A5" s="196"/>
      <c r="B5" s="202"/>
      <c r="C5" s="202"/>
      <c r="D5" s="202"/>
      <c r="E5" s="202"/>
      <c r="F5" s="202"/>
      <c r="G5" s="202"/>
      <c r="H5" s="211"/>
      <c r="I5" s="196"/>
      <c r="J5" s="202"/>
      <c r="K5" s="11" t="s">
        <v>324</v>
      </c>
      <c r="L5" s="11">
        <v>25000</v>
      </c>
      <c r="M5" s="11" t="s">
        <v>266</v>
      </c>
      <c r="N5" s="11" t="s">
        <v>329</v>
      </c>
      <c r="O5" s="216"/>
    </row>
    <row r="6" spans="1:15" ht="39.950000000000003" customHeight="1">
      <c r="A6" s="197"/>
      <c r="B6" s="203"/>
      <c r="C6" s="203"/>
      <c r="D6" s="203"/>
      <c r="E6" s="203"/>
      <c r="F6" s="203"/>
      <c r="G6" s="203"/>
      <c r="H6" s="212"/>
      <c r="I6" s="197"/>
      <c r="J6" s="203"/>
      <c r="K6" s="11" t="s">
        <v>323</v>
      </c>
      <c r="L6" s="11">
        <v>25000</v>
      </c>
      <c r="M6" s="11" t="s">
        <v>268</v>
      </c>
      <c r="N6" s="11" t="s">
        <v>329</v>
      </c>
      <c r="O6" s="216"/>
    </row>
    <row r="7" spans="1:15" ht="39.950000000000003" customHeight="1">
      <c r="A7" s="195">
        <v>2</v>
      </c>
      <c r="B7" s="201" t="s">
        <v>48</v>
      </c>
      <c r="C7" s="201" t="s">
        <v>80</v>
      </c>
      <c r="D7" s="201" t="s">
        <v>234</v>
      </c>
      <c r="E7" s="205" t="s">
        <v>235</v>
      </c>
      <c r="F7" s="205"/>
      <c r="G7" s="205" t="s">
        <v>82</v>
      </c>
      <c r="H7" s="205" t="s">
        <v>54</v>
      </c>
      <c r="I7" s="205" t="s">
        <v>83</v>
      </c>
      <c r="J7" s="205" t="s">
        <v>170</v>
      </c>
      <c r="K7" s="11" t="s">
        <v>325</v>
      </c>
      <c r="L7" s="11"/>
      <c r="M7" s="11"/>
      <c r="N7" s="9"/>
      <c r="O7" s="218" t="s">
        <v>354</v>
      </c>
    </row>
    <row r="8" spans="1:15" ht="39.950000000000003" customHeight="1">
      <c r="A8" s="197"/>
      <c r="B8" s="203"/>
      <c r="C8" s="203"/>
      <c r="D8" s="203"/>
      <c r="E8" s="207"/>
      <c r="F8" s="207"/>
      <c r="G8" s="207"/>
      <c r="H8" s="207"/>
      <c r="I8" s="207"/>
      <c r="J8" s="207"/>
      <c r="K8" s="11" t="s">
        <v>326</v>
      </c>
      <c r="L8" s="11"/>
      <c r="M8" s="11"/>
      <c r="N8" s="9" t="s">
        <v>330</v>
      </c>
      <c r="O8" s="207"/>
    </row>
    <row r="9" spans="1:15" ht="39.950000000000003" customHeight="1">
      <c r="A9" s="195">
        <v>3</v>
      </c>
      <c r="B9" s="205" t="s">
        <v>85</v>
      </c>
      <c r="C9" s="205"/>
      <c r="D9" s="205" t="s">
        <v>238</v>
      </c>
      <c r="E9" s="205" t="s">
        <v>239</v>
      </c>
      <c r="F9" s="205"/>
      <c r="G9" s="205" t="s">
        <v>331</v>
      </c>
      <c r="H9" s="205" t="s">
        <v>332</v>
      </c>
      <c r="I9" s="205" t="s">
        <v>333</v>
      </c>
      <c r="J9" s="205" t="s">
        <v>355</v>
      </c>
      <c r="K9" s="11" t="s">
        <v>325</v>
      </c>
      <c r="L9" s="11"/>
      <c r="M9" s="11"/>
      <c r="N9" s="9"/>
      <c r="O9" s="218" t="s">
        <v>354</v>
      </c>
    </row>
    <row r="10" spans="1:15" ht="39.950000000000003" customHeight="1">
      <c r="A10" s="197"/>
      <c r="B10" s="207"/>
      <c r="C10" s="207"/>
      <c r="D10" s="207"/>
      <c r="E10" s="207"/>
      <c r="F10" s="207"/>
      <c r="G10" s="207"/>
      <c r="H10" s="207"/>
      <c r="I10" s="207"/>
      <c r="J10" s="207"/>
      <c r="K10" s="11" t="s">
        <v>326</v>
      </c>
      <c r="L10" s="11"/>
      <c r="M10" s="11"/>
      <c r="N10" s="9" t="s">
        <v>330</v>
      </c>
      <c r="O10" s="207"/>
    </row>
    <row r="11" spans="1:15" ht="39.950000000000003" customHeight="1">
      <c r="A11" s="195">
        <v>10</v>
      </c>
      <c r="B11" s="205" t="s">
        <v>64</v>
      </c>
      <c r="C11" s="205" t="s">
        <v>111</v>
      </c>
      <c r="D11" s="205" t="s">
        <v>111</v>
      </c>
      <c r="E11" s="205" t="s">
        <v>112</v>
      </c>
      <c r="F11" s="205"/>
      <c r="G11" s="205" t="s">
        <v>58</v>
      </c>
      <c r="H11" s="205" t="s">
        <v>233</v>
      </c>
      <c r="I11" s="205" t="s">
        <v>113</v>
      </c>
      <c r="J11" s="205" t="s">
        <v>355</v>
      </c>
      <c r="K11" s="11" t="s">
        <v>334</v>
      </c>
      <c r="L11" s="10">
        <v>3500</v>
      </c>
      <c r="M11" s="10"/>
      <c r="N11" s="11" t="s">
        <v>329</v>
      </c>
      <c r="O11" s="217" t="s">
        <v>347</v>
      </c>
    </row>
    <row r="12" spans="1:15" ht="39.950000000000003" customHeight="1">
      <c r="A12" s="197"/>
      <c r="B12" s="207"/>
      <c r="C12" s="207"/>
      <c r="D12" s="207"/>
      <c r="E12" s="207"/>
      <c r="F12" s="207"/>
      <c r="G12" s="207"/>
      <c r="H12" s="207"/>
      <c r="I12" s="207"/>
      <c r="J12" s="207"/>
      <c r="K12" s="11" t="s">
        <v>335</v>
      </c>
      <c r="L12" s="10"/>
      <c r="M12" s="10"/>
      <c r="N12" s="11" t="s">
        <v>329</v>
      </c>
      <c r="O12" s="217"/>
    </row>
    <row r="13" spans="1:15" ht="39.950000000000003" customHeight="1">
      <c r="A13" s="14">
        <v>14</v>
      </c>
      <c r="B13" s="9" t="s">
        <v>48</v>
      </c>
      <c r="C13" s="23" t="s">
        <v>127</v>
      </c>
      <c r="D13" s="24" t="s">
        <v>127</v>
      </c>
      <c r="E13" s="9" t="s">
        <v>128</v>
      </c>
      <c r="F13" s="9"/>
      <c r="G13" s="9" t="s">
        <v>58</v>
      </c>
      <c r="H13" s="118" t="s">
        <v>129</v>
      </c>
      <c r="I13" s="9" t="s">
        <v>113</v>
      </c>
      <c r="J13" s="11" t="s">
        <v>355</v>
      </c>
      <c r="K13" s="11" t="s">
        <v>334</v>
      </c>
      <c r="L13" s="22">
        <v>6500</v>
      </c>
      <c r="M13" s="22" t="s">
        <v>337</v>
      </c>
      <c r="N13" s="11" t="s">
        <v>329</v>
      </c>
      <c r="O13" s="120" t="s">
        <v>348</v>
      </c>
    </row>
    <row r="14" spans="1:15" ht="39.950000000000003" customHeight="1">
      <c r="A14" s="14">
        <v>15</v>
      </c>
      <c r="B14" s="9" t="s">
        <v>48</v>
      </c>
      <c r="C14" s="23" t="s">
        <v>131</v>
      </c>
      <c r="D14" s="24" t="s">
        <v>131</v>
      </c>
      <c r="E14" s="9" t="s">
        <v>132</v>
      </c>
      <c r="F14" s="9"/>
      <c r="G14" s="9" t="s">
        <v>58</v>
      </c>
      <c r="H14" s="118" t="s">
        <v>129</v>
      </c>
      <c r="I14" s="9" t="s">
        <v>113</v>
      </c>
      <c r="J14" s="11" t="s">
        <v>355</v>
      </c>
      <c r="K14" s="11" t="s">
        <v>334</v>
      </c>
      <c r="L14" s="22">
        <v>7500</v>
      </c>
      <c r="M14" s="22" t="s">
        <v>337</v>
      </c>
      <c r="N14" s="11" t="s">
        <v>329</v>
      </c>
      <c r="O14" s="120" t="s">
        <v>347</v>
      </c>
    </row>
    <row r="15" spans="1:15" ht="39.950000000000003" customHeight="1">
      <c r="A15" s="204">
        <v>16</v>
      </c>
      <c r="B15" s="204" t="s">
        <v>48</v>
      </c>
      <c r="C15" s="204" t="s">
        <v>134</v>
      </c>
      <c r="D15" s="204" t="s">
        <v>241</v>
      </c>
      <c r="E15" s="204" t="s">
        <v>242</v>
      </c>
      <c r="F15" s="218"/>
      <c r="G15" s="204" t="s">
        <v>331</v>
      </c>
      <c r="H15" s="204" t="s">
        <v>332</v>
      </c>
      <c r="I15" s="204" t="s">
        <v>333</v>
      </c>
      <c r="J15" s="204" t="s">
        <v>170</v>
      </c>
      <c r="K15" s="11" t="s">
        <v>325</v>
      </c>
      <c r="L15" s="11"/>
      <c r="M15" s="11"/>
      <c r="N15" s="9"/>
      <c r="O15" s="218" t="s">
        <v>347</v>
      </c>
    </row>
    <row r="16" spans="1:15" ht="39.950000000000003" customHeight="1">
      <c r="A16" s="196"/>
      <c r="B16" s="196"/>
      <c r="C16" s="196"/>
      <c r="D16" s="196"/>
      <c r="E16" s="196"/>
      <c r="F16" s="206"/>
      <c r="G16" s="196"/>
      <c r="H16" s="196"/>
      <c r="I16" s="196"/>
      <c r="J16" s="196"/>
      <c r="K16" s="11" t="s">
        <v>338</v>
      </c>
      <c r="L16" s="11"/>
      <c r="M16" s="11"/>
      <c r="N16" s="9"/>
      <c r="O16" s="206"/>
    </row>
    <row r="17" spans="1:15" ht="39.950000000000003" customHeight="1">
      <c r="A17" s="196"/>
      <c r="B17" s="196"/>
      <c r="C17" s="196"/>
      <c r="D17" s="196"/>
      <c r="E17" s="196"/>
      <c r="F17" s="206"/>
      <c r="G17" s="196"/>
      <c r="H17" s="196"/>
      <c r="I17" s="196"/>
      <c r="J17" s="196"/>
      <c r="K17" s="11" t="s">
        <v>326</v>
      </c>
      <c r="L17" s="11"/>
      <c r="M17" s="11"/>
      <c r="N17" s="9" t="s">
        <v>352</v>
      </c>
      <c r="O17" s="206"/>
    </row>
    <row r="18" spans="1:15" ht="39.950000000000003" customHeight="1">
      <c r="A18" s="197"/>
      <c r="B18" s="197"/>
      <c r="C18" s="197"/>
      <c r="D18" s="197"/>
      <c r="E18" s="197"/>
      <c r="F18" s="207"/>
      <c r="G18" s="197"/>
      <c r="H18" s="197"/>
      <c r="I18" s="197"/>
      <c r="J18" s="197"/>
      <c r="K18" s="122" t="s">
        <v>351</v>
      </c>
      <c r="L18" s="122">
        <v>5000</v>
      </c>
      <c r="M18" s="122"/>
      <c r="N18" s="120"/>
      <c r="O18" s="207"/>
    </row>
    <row r="19" spans="1:15" ht="39.950000000000003" customHeight="1">
      <c r="A19" s="195">
        <v>17</v>
      </c>
      <c r="B19" s="195" t="s">
        <v>48</v>
      </c>
      <c r="C19" s="195" t="s">
        <v>137</v>
      </c>
      <c r="D19" s="195" t="s">
        <v>243</v>
      </c>
      <c r="E19" s="195" t="s">
        <v>244</v>
      </c>
      <c r="F19" s="205"/>
      <c r="G19" s="195" t="s">
        <v>331</v>
      </c>
      <c r="H19" s="195" t="s">
        <v>332</v>
      </c>
      <c r="I19" s="195" t="s">
        <v>333</v>
      </c>
      <c r="J19" s="195" t="s">
        <v>355</v>
      </c>
      <c r="K19" s="11" t="s">
        <v>325</v>
      </c>
      <c r="L19" s="11"/>
      <c r="M19" s="11"/>
      <c r="N19" s="9"/>
      <c r="O19" s="218" t="s">
        <v>347</v>
      </c>
    </row>
    <row r="20" spans="1:15" ht="39.950000000000003" customHeight="1">
      <c r="A20" s="196"/>
      <c r="B20" s="196"/>
      <c r="C20" s="196"/>
      <c r="D20" s="196"/>
      <c r="E20" s="196"/>
      <c r="F20" s="206"/>
      <c r="G20" s="196"/>
      <c r="H20" s="196"/>
      <c r="I20" s="196"/>
      <c r="J20" s="196"/>
      <c r="K20" s="11" t="s">
        <v>338</v>
      </c>
      <c r="L20" s="122"/>
      <c r="M20" s="122"/>
      <c r="N20" s="120"/>
      <c r="O20" s="206"/>
    </row>
    <row r="21" spans="1:15" ht="39.950000000000003" customHeight="1">
      <c r="A21" s="196"/>
      <c r="B21" s="196"/>
      <c r="C21" s="196"/>
      <c r="D21" s="196"/>
      <c r="E21" s="196"/>
      <c r="F21" s="206"/>
      <c r="G21" s="196"/>
      <c r="H21" s="196"/>
      <c r="I21" s="196"/>
      <c r="J21" s="196"/>
      <c r="K21" s="11" t="s">
        <v>326</v>
      </c>
      <c r="L21" s="11"/>
      <c r="M21" s="11"/>
      <c r="N21" s="9" t="s">
        <v>352</v>
      </c>
      <c r="O21" s="206"/>
    </row>
    <row r="22" spans="1:15" ht="39.950000000000003" customHeight="1">
      <c r="A22" s="197"/>
      <c r="B22" s="197"/>
      <c r="C22" s="197"/>
      <c r="D22" s="197"/>
      <c r="E22" s="197"/>
      <c r="F22" s="207"/>
      <c r="G22" s="197"/>
      <c r="H22" s="197"/>
      <c r="I22" s="197"/>
      <c r="J22" s="197"/>
      <c r="K22" s="11" t="s">
        <v>353</v>
      </c>
      <c r="L22" s="11">
        <v>5000</v>
      </c>
      <c r="M22" s="11"/>
      <c r="N22" s="9"/>
      <c r="O22" s="207"/>
    </row>
    <row r="23" spans="1:15" s="19" customFormat="1" ht="39.950000000000003" customHeight="1">
      <c r="A23" s="195">
        <v>20</v>
      </c>
      <c r="B23" s="195" t="s">
        <v>48</v>
      </c>
      <c r="C23" s="195" t="s">
        <v>145</v>
      </c>
      <c r="D23" s="195" t="s">
        <v>145</v>
      </c>
      <c r="E23" s="195" t="s">
        <v>146</v>
      </c>
      <c r="F23" s="198"/>
      <c r="G23" s="195" t="s">
        <v>58</v>
      </c>
      <c r="H23" s="195" t="s">
        <v>129</v>
      </c>
      <c r="I23" s="195" t="s">
        <v>147</v>
      </c>
      <c r="J23" s="195" t="s">
        <v>229</v>
      </c>
      <c r="K23" s="11" t="s">
        <v>334</v>
      </c>
      <c r="L23" s="22">
        <v>8500</v>
      </c>
      <c r="M23" s="22"/>
      <c r="N23" s="11" t="s">
        <v>329</v>
      </c>
      <c r="O23" s="220" t="s">
        <v>350</v>
      </c>
    </row>
    <row r="24" spans="1:15" s="19" customFormat="1" ht="39.950000000000003" customHeight="1">
      <c r="A24" s="196"/>
      <c r="B24" s="196"/>
      <c r="C24" s="196"/>
      <c r="D24" s="196"/>
      <c r="E24" s="196"/>
      <c r="F24" s="199"/>
      <c r="G24" s="196"/>
      <c r="H24" s="196"/>
      <c r="I24" s="196"/>
      <c r="J24" s="196"/>
      <c r="K24" s="11" t="s">
        <v>335</v>
      </c>
      <c r="L24" s="22">
        <v>10500</v>
      </c>
      <c r="M24" s="22"/>
      <c r="N24" s="11" t="s">
        <v>329</v>
      </c>
      <c r="O24" s="221"/>
    </row>
    <row r="25" spans="1:15" s="19" customFormat="1" ht="39.950000000000003" customHeight="1">
      <c r="A25" s="197"/>
      <c r="B25" s="197"/>
      <c r="C25" s="197"/>
      <c r="D25" s="197"/>
      <c r="E25" s="197"/>
      <c r="F25" s="200"/>
      <c r="G25" s="197"/>
      <c r="H25" s="197"/>
      <c r="I25" s="197"/>
      <c r="J25" s="197"/>
      <c r="K25" s="11" t="s">
        <v>339</v>
      </c>
      <c r="L25" s="22">
        <v>4500</v>
      </c>
      <c r="M25" s="22"/>
      <c r="N25" s="11" t="s">
        <v>329</v>
      </c>
      <c r="O25" s="222"/>
    </row>
    <row r="26" spans="1:15" s="19" customFormat="1" ht="39.950000000000003" customHeight="1">
      <c r="A26" s="14">
        <v>21</v>
      </c>
      <c r="B26" s="25" t="s">
        <v>48</v>
      </c>
      <c r="C26" s="25" t="s">
        <v>150</v>
      </c>
      <c r="D26" s="25" t="s">
        <v>150</v>
      </c>
      <c r="E26" s="25" t="s">
        <v>151</v>
      </c>
      <c r="F26" s="25"/>
      <c r="G26" s="9" t="s">
        <v>58</v>
      </c>
      <c r="H26" s="118" t="s">
        <v>129</v>
      </c>
      <c r="I26" s="25" t="s">
        <v>61</v>
      </c>
      <c r="J26" s="11" t="s">
        <v>355</v>
      </c>
      <c r="K26" s="11" t="s">
        <v>340</v>
      </c>
      <c r="L26" s="22">
        <v>6500</v>
      </c>
      <c r="M26" s="22"/>
      <c r="N26" s="11" t="s">
        <v>329</v>
      </c>
      <c r="O26" s="121" t="s">
        <v>347</v>
      </c>
    </row>
    <row r="27" spans="1:15" s="19" customFormat="1" ht="39.950000000000003" customHeight="1">
      <c r="A27" s="195">
        <v>23</v>
      </c>
      <c r="B27" s="195" t="s">
        <v>48</v>
      </c>
      <c r="C27" s="195" t="s">
        <v>156</v>
      </c>
      <c r="D27" s="195" t="s">
        <v>156</v>
      </c>
      <c r="E27" s="195" t="s">
        <v>157</v>
      </c>
      <c r="F27" s="198"/>
      <c r="G27" s="195" t="s">
        <v>58</v>
      </c>
      <c r="H27" s="195" t="s">
        <v>129</v>
      </c>
      <c r="I27" s="195" t="s">
        <v>158</v>
      </c>
      <c r="J27" s="195" t="s">
        <v>229</v>
      </c>
      <c r="K27" s="22" t="s">
        <v>343</v>
      </c>
      <c r="L27" s="22">
        <v>6500</v>
      </c>
      <c r="M27" s="22"/>
      <c r="N27" s="11" t="s">
        <v>329</v>
      </c>
      <c r="O27" s="220" t="s">
        <v>349</v>
      </c>
    </row>
    <row r="28" spans="1:15" s="19" customFormat="1" ht="39.950000000000003" customHeight="1">
      <c r="A28" s="196"/>
      <c r="B28" s="196"/>
      <c r="C28" s="196"/>
      <c r="D28" s="196"/>
      <c r="E28" s="196"/>
      <c r="F28" s="199"/>
      <c r="G28" s="196"/>
      <c r="H28" s="196"/>
      <c r="I28" s="196"/>
      <c r="J28" s="196"/>
      <c r="K28" s="22" t="s">
        <v>335</v>
      </c>
      <c r="L28" s="22">
        <v>7000</v>
      </c>
      <c r="M28" s="22" t="s">
        <v>281</v>
      </c>
      <c r="N28" s="11" t="s">
        <v>329</v>
      </c>
      <c r="O28" s="221"/>
    </row>
    <row r="29" spans="1:15" s="19" customFormat="1" ht="39.950000000000003" customHeight="1">
      <c r="A29" s="196"/>
      <c r="B29" s="196"/>
      <c r="C29" s="196"/>
      <c r="D29" s="196"/>
      <c r="E29" s="196"/>
      <c r="F29" s="199"/>
      <c r="G29" s="196"/>
      <c r="H29" s="196"/>
      <c r="I29" s="196"/>
      <c r="J29" s="196"/>
      <c r="K29" s="22" t="s">
        <v>339</v>
      </c>
      <c r="L29" s="22">
        <v>4800</v>
      </c>
      <c r="M29" s="22" t="s">
        <v>282</v>
      </c>
      <c r="N29" s="11" t="s">
        <v>329</v>
      </c>
      <c r="O29" s="221"/>
    </row>
    <row r="30" spans="1:15" s="19" customFormat="1" ht="39.950000000000003" customHeight="1">
      <c r="A30" s="197"/>
      <c r="B30" s="197"/>
      <c r="C30" s="197"/>
      <c r="D30" s="197"/>
      <c r="E30" s="197"/>
      <c r="F30" s="200"/>
      <c r="G30" s="197"/>
      <c r="H30" s="197"/>
      <c r="I30" s="197"/>
      <c r="J30" s="197"/>
      <c r="K30" s="22" t="s">
        <v>345</v>
      </c>
      <c r="L30" s="22">
        <v>4800</v>
      </c>
      <c r="M30" s="22" t="s">
        <v>282</v>
      </c>
      <c r="N30" s="11" t="s">
        <v>329</v>
      </c>
      <c r="O30" s="222"/>
    </row>
    <row r="31" spans="1:15" ht="39.950000000000003" customHeight="1">
      <c r="A31" s="195">
        <v>26</v>
      </c>
      <c r="B31" s="195" t="s">
        <v>48</v>
      </c>
      <c r="C31" s="195" t="s">
        <v>165</v>
      </c>
      <c r="D31" s="195" t="s">
        <v>165</v>
      </c>
      <c r="E31" s="195" t="s">
        <v>166</v>
      </c>
      <c r="F31" s="201"/>
      <c r="G31" s="195" t="s">
        <v>58</v>
      </c>
      <c r="H31" s="195" t="s">
        <v>129</v>
      </c>
      <c r="I31" s="195" t="s">
        <v>158</v>
      </c>
      <c r="J31" s="195" t="s">
        <v>229</v>
      </c>
      <c r="K31" s="22" t="s">
        <v>343</v>
      </c>
      <c r="L31" s="22">
        <v>0</v>
      </c>
      <c r="M31" s="22" t="s">
        <v>284</v>
      </c>
      <c r="N31" s="11"/>
      <c r="O31" s="223" t="s">
        <v>349</v>
      </c>
    </row>
    <row r="32" spans="1:15" s="19" customFormat="1" ht="39.950000000000003" customHeight="1">
      <c r="A32" s="196"/>
      <c r="B32" s="196"/>
      <c r="C32" s="196"/>
      <c r="D32" s="196"/>
      <c r="E32" s="196"/>
      <c r="F32" s="202"/>
      <c r="G32" s="196"/>
      <c r="H32" s="196"/>
      <c r="I32" s="196"/>
      <c r="J32" s="196"/>
      <c r="K32" s="22" t="s">
        <v>335</v>
      </c>
      <c r="L32" s="22">
        <v>7000</v>
      </c>
      <c r="M32" s="22" t="s">
        <v>281</v>
      </c>
      <c r="N32" s="11" t="s">
        <v>329</v>
      </c>
      <c r="O32" s="202"/>
    </row>
    <row r="33" spans="1:15" s="19" customFormat="1" ht="39.950000000000003" customHeight="1">
      <c r="A33" s="196"/>
      <c r="B33" s="196"/>
      <c r="C33" s="196"/>
      <c r="D33" s="196"/>
      <c r="E33" s="196"/>
      <c r="F33" s="202"/>
      <c r="G33" s="196"/>
      <c r="H33" s="196"/>
      <c r="I33" s="196"/>
      <c r="J33" s="196"/>
      <c r="K33" s="22" t="s">
        <v>339</v>
      </c>
      <c r="L33" s="22">
        <v>0</v>
      </c>
      <c r="M33" s="22" t="s">
        <v>286</v>
      </c>
      <c r="N33" s="118"/>
      <c r="O33" s="202"/>
    </row>
    <row r="34" spans="1:15" s="19" customFormat="1" ht="39.950000000000003" customHeight="1">
      <c r="A34" s="197"/>
      <c r="B34" s="197"/>
      <c r="C34" s="197"/>
      <c r="D34" s="197"/>
      <c r="E34" s="197"/>
      <c r="F34" s="203"/>
      <c r="G34" s="197"/>
      <c r="H34" s="197"/>
      <c r="I34" s="197"/>
      <c r="J34" s="197"/>
      <c r="K34" s="22" t="s">
        <v>344</v>
      </c>
      <c r="L34" s="22">
        <v>0</v>
      </c>
      <c r="M34" s="22" t="s">
        <v>286</v>
      </c>
      <c r="N34" s="118"/>
      <c r="O34" s="203"/>
    </row>
    <row r="35" spans="1:15" ht="33.950000000000003" customHeight="1">
      <c r="L35" s="119">
        <f>SUM(L4:L34)</f>
        <v>165600</v>
      </c>
    </row>
  </sheetData>
  <autoFilter ref="A3:N31"/>
  <mergeCells count="115">
    <mergeCell ref="O23:O25"/>
    <mergeCell ref="O27:O30"/>
    <mergeCell ref="O31:O34"/>
    <mergeCell ref="O15:O18"/>
    <mergeCell ref="F15:F18"/>
    <mergeCell ref="E15:E18"/>
    <mergeCell ref="D15:D18"/>
    <mergeCell ref="C15:C18"/>
    <mergeCell ref="B15:B18"/>
    <mergeCell ref="H15:H18"/>
    <mergeCell ref="G15:G18"/>
    <mergeCell ref="I15:I18"/>
    <mergeCell ref="J15:J18"/>
    <mergeCell ref="O19:O22"/>
    <mergeCell ref="H19:H22"/>
    <mergeCell ref="I19:I22"/>
    <mergeCell ref="J19:J22"/>
    <mergeCell ref="I31:I34"/>
    <mergeCell ref="J31:J34"/>
    <mergeCell ref="H27:H30"/>
    <mergeCell ref="I27:I30"/>
    <mergeCell ref="J27:J30"/>
    <mergeCell ref="F27:F30"/>
    <mergeCell ref="D2:D3"/>
    <mergeCell ref="E2:E3"/>
    <mergeCell ref="A1:N1"/>
    <mergeCell ref="O2:O3"/>
    <mergeCell ref="O4:O6"/>
    <mergeCell ref="O11:O12"/>
    <mergeCell ref="O7:O8"/>
    <mergeCell ref="O9:O10"/>
    <mergeCell ref="C4:C6"/>
    <mergeCell ref="D4:D6"/>
    <mergeCell ref="E4:E6"/>
    <mergeCell ref="F4:F6"/>
    <mergeCell ref="G4:G6"/>
    <mergeCell ref="K2:K3"/>
    <mergeCell ref="G2:G3"/>
    <mergeCell ref="H2:H3"/>
    <mergeCell ref="I2:I3"/>
    <mergeCell ref="F2:F3"/>
    <mergeCell ref="H7:H8"/>
    <mergeCell ref="I7:I8"/>
    <mergeCell ref="J7:J8"/>
    <mergeCell ref="N2:N3"/>
    <mergeCell ref="A9:A10"/>
    <mergeCell ref="B9:B10"/>
    <mergeCell ref="C9:C10"/>
    <mergeCell ref="D9:D10"/>
    <mergeCell ref="E9:E10"/>
    <mergeCell ref="F7:F8"/>
    <mergeCell ref="H4:H6"/>
    <mergeCell ref="I4:I6"/>
    <mergeCell ref="J4:J6"/>
    <mergeCell ref="A7:A8"/>
    <mergeCell ref="B7:B8"/>
    <mergeCell ref="B4:B6"/>
    <mergeCell ref="C7:C8"/>
    <mergeCell ref="D7:D8"/>
    <mergeCell ref="E7:E8"/>
    <mergeCell ref="G7:G8"/>
    <mergeCell ref="L2:L3"/>
    <mergeCell ref="M2:M3"/>
    <mergeCell ref="J2:J3"/>
    <mergeCell ref="A4:A6"/>
    <mergeCell ref="A2:A3"/>
    <mergeCell ref="B2:B3"/>
    <mergeCell ref="C2:C3"/>
    <mergeCell ref="I11:I12"/>
    <mergeCell ref="J11:J12"/>
    <mergeCell ref="F9:F10"/>
    <mergeCell ref="G9:G10"/>
    <mergeCell ref="H9:H10"/>
    <mergeCell ref="I9:I10"/>
    <mergeCell ref="J9:J10"/>
    <mergeCell ref="A11:A12"/>
    <mergeCell ref="B11:B12"/>
    <mergeCell ref="C11:C12"/>
    <mergeCell ref="D11:D12"/>
    <mergeCell ref="E11:E12"/>
    <mergeCell ref="H11:H12"/>
    <mergeCell ref="A15:A18"/>
    <mergeCell ref="A19:A22"/>
    <mergeCell ref="B19:B22"/>
    <mergeCell ref="C19:C22"/>
    <mergeCell ref="D19:D22"/>
    <mergeCell ref="E19:E22"/>
    <mergeCell ref="F19:F22"/>
    <mergeCell ref="F11:F12"/>
    <mergeCell ref="G11:G12"/>
    <mergeCell ref="G19:G22"/>
    <mergeCell ref="A31:A34"/>
    <mergeCell ref="B31:B34"/>
    <mergeCell ref="C31:C34"/>
    <mergeCell ref="D31:D34"/>
    <mergeCell ref="E31:E34"/>
    <mergeCell ref="H23:H25"/>
    <mergeCell ref="I23:I25"/>
    <mergeCell ref="J23:J25"/>
    <mergeCell ref="F23:F25"/>
    <mergeCell ref="A27:A30"/>
    <mergeCell ref="B27:B30"/>
    <mergeCell ref="C27:C30"/>
    <mergeCell ref="D27:D30"/>
    <mergeCell ref="E27:E30"/>
    <mergeCell ref="G27:G30"/>
    <mergeCell ref="A23:A25"/>
    <mergeCell ref="B23:B25"/>
    <mergeCell ref="C23:C25"/>
    <mergeCell ref="D23:D25"/>
    <mergeCell ref="E23:E25"/>
    <mergeCell ref="G23:G25"/>
    <mergeCell ref="F31:F34"/>
    <mergeCell ref="G31:G34"/>
    <mergeCell ref="H31:H34"/>
  </mergeCells>
  <phoneticPr fontId="70" type="noConversion"/>
  <conditionalFormatting sqref="B9:E9 B13:C14 G9:J9">
    <cfRule type="containsText" dxfId="5" priority="8" operator="containsText" text="J6L">
      <formula>NOT(ISERROR(SEARCH("J6L",B9)))</formula>
    </cfRule>
  </conditionalFormatting>
  <conditionalFormatting sqref="D26 D1:D4 D7 D13:D14 D35:D1048576">
    <cfRule type="duplicateValues" dxfId="4" priority="3"/>
    <cfRule type="duplicateValues" dxfId="3" priority="4"/>
  </conditionalFormatting>
  <conditionalFormatting sqref="D35:D1048576 D1">
    <cfRule type="duplicateValues" dxfId="2" priority="12"/>
  </conditionalFormatting>
  <conditionalFormatting sqref="N31:O31 N4:O6 O23:O30">
    <cfRule type="containsText" dxfId="1" priority="10" operator="containsText" text="0">
      <formula>NOT(ISERROR(SEARCH("0",N4)))</formula>
    </cfRule>
  </conditionalFormatting>
  <conditionalFormatting sqref="N33:N34">
    <cfRule type="containsText" dxfId="0" priority="1" operator="containsText" text="0">
      <formula>NOT(ISERROR(SEARCH("0",N33)))</formula>
    </cfRule>
  </conditionalFormatting>
  <printOptions horizontalCentered="1"/>
  <pageMargins left="0.31496062992126" right="0.27559055118110198" top="0.39370078740157499" bottom="0.55118110236220497" header="0.31496062992126" footer="0.31496062992126"/>
  <pageSetup paperSize="8" scale="64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汇总表</vt:lpstr>
      <vt:lpstr>副驾底座</vt:lpstr>
      <vt:lpstr>人工费用</vt:lpstr>
      <vt:lpstr>制造费用</vt:lpstr>
      <vt:lpstr>包装</vt:lpstr>
      <vt:lpstr>模具费用</vt:lpstr>
      <vt:lpstr>自制件-模具费</vt:lpstr>
      <vt:lpstr>副驾底座!Print_Area</vt:lpstr>
      <vt:lpstr>'自制件-模具费'!Print_Area</vt:lpstr>
      <vt:lpstr>副驾底座!Print_Titles</vt:lpstr>
      <vt:lpstr>'自制件-模具费'!Print_Titles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2023-03-09T00:44:01Z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9BA9E8B9219A4072BFC2FFC5049F4812</vt:lpwstr>
  </property>
  <property fmtid="{D5CDD505-2E9C-101B-9397-08002B2CF9AE}" pid="3" name="KSOProductBuildVer">
    <vt:lpwstr>2052-11.1.0.12116</vt:lpwstr>
  </property>
  <property fmtid="{D5CDD505-2E9C-101B-9397-08002B2CF9AE}" pid="4" name="KSOReadingLayout">
    <vt:bool>true</vt:bool>
  </property>
</Properties>
</file>