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建议!$A$1:$N$40</definedName>
  </definedNames>
  <calcPr calcId="162913"/>
</workbook>
</file>

<file path=xl/calcChain.xml><?xml version="1.0" encoding="utf-8"?>
<calcChain xmlns="http://schemas.openxmlformats.org/spreadsheetml/2006/main">
  <c r="K10" i="9" l="1"/>
  <c r="L10" i="9"/>
  <c r="M10" i="9" s="1"/>
  <c r="K11" i="9"/>
  <c r="L11" i="9"/>
  <c r="M11" i="9" s="1"/>
  <c r="K12" i="9"/>
  <c r="L12" i="9"/>
  <c r="M12" i="9" s="1"/>
  <c r="K13" i="9"/>
  <c r="L13" i="9"/>
  <c r="M13" i="9" s="1"/>
  <c r="K14" i="9"/>
  <c r="L14" i="9"/>
  <c r="M14" i="9" s="1"/>
  <c r="K15" i="9"/>
  <c r="L15" i="9"/>
  <c r="M15" i="9" s="1"/>
  <c r="K16" i="9"/>
  <c r="L16" i="9"/>
  <c r="M16" i="9" s="1"/>
  <c r="K17" i="9"/>
  <c r="L17" i="9"/>
  <c r="M17" i="9" s="1"/>
  <c r="K18" i="9"/>
  <c r="L18" i="9"/>
  <c r="M18" i="9" s="1"/>
  <c r="K19" i="9"/>
  <c r="L19" i="9"/>
  <c r="M19" i="9" s="1"/>
  <c r="K20" i="9"/>
  <c r="L20" i="9"/>
  <c r="M20" i="9" s="1"/>
  <c r="K21" i="9"/>
  <c r="L21" i="9"/>
  <c r="M21" i="9" s="1"/>
  <c r="K22" i="9"/>
  <c r="L22" i="9"/>
  <c r="M22" i="9"/>
  <c r="K23" i="9"/>
  <c r="L23" i="9"/>
  <c r="M23" i="9"/>
  <c r="K24" i="9"/>
  <c r="L24" i="9"/>
  <c r="M24" i="9"/>
  <c r="K25" i="9"/>
  <c r="L25" i="9"/>
  <c r="M25" i="9"/>
  <c r="K26" i="9"/>
  <c r="L26" i="9"/>
  <c r="M26" i="9"/>
  <c r="K27" i="9"/>
  <c r="L27" i="9"/>
  <c r="M27" i="9"/>
  <c r="K9" i="9"/>
  <c r="L9" i="9" l="1"/>
  <c r="M9" i="9" s="1"/>
</calcChain>
</file>

<file path=xl/sharedStrings.xml><?xml version="1.0" encoding="utf-8"?>
<sst xmlns="http://schemas.openxmlformats.org/spreadsheetml/2006/main" count="182" uniqueCount="85">
  <si>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</si>
  <si>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</si>
  <si>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</si>
  <si>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</si>
  <si>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</si>
  <si>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</si>
  <si>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</si>
  <si>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</si>
  <si>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</si>
  <si>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</si>
  <si>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</si>
  <si>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</si>
  <si>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</si>
  <si>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</si>
  <si>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</si>
  <si>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</si>
  <si>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</si>
  <si>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</si>
  <si>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</si>
  <si>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</si>
  <si>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</si>
  <si>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</si>
  <si>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</si>
  <si>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</si>
  <si>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</si>
  <si>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</si>
  <si>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</si>
  <si>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</si>
  <si>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</si>
  <si>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</si>
  <si>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</si>
  <si>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</si>
  <si>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/</t>
    <phoneticPr fontId="5" type="noConversion"/>
  </si>
  <si>
    <t>2022年</t>
    <phoneticPr fontId="7" type="noConversion"/>
  </si>
  <si>
    <t>/</t>
    <phoneticPr fontId="5" type="noConversion"/>
  </si>
  <si>
    <r>
      <t>乙方：</t>
    </r>
    <r>
      <rPr>
        <u/>
        <sz val="12"/>
        <rFont val="楷体"/>
        <family val="3"/>
        <charset val="134"/>
      </rPr>
      <t>上海绽奇汽车部件有限公司</t>
    </r>
    <phoneticPr fontId="4" type="noConversion"/>
  </si>
  <si>
    <t>乙方：上海绽奇汽车部件有限公司</t>
    <phoneticPr fontId="5" type="noConversion"/>
  </si>
  <si>
    <t>TSY0010582</t>
  </si>
  <si>
    <t>5#</t>
  </si>
  <si>
    <t>TSY0010583</t>
  </si>
  <si>
    <t>白色25mm宽尼龙搭扣（刺）</t>
  </si>
  <si>
    <t>TSY0010584</t>
  </si>
  <si>
    <t>白色25mm宽尼龙搭扣（毛）</t>
  </si>
  <si>
    <t>TSY0010586</t>
  </si>
  <si>
    <t>KT-16</t>
  </si>
  <si>
    <t>长度375mm</t>
  </si>
  <si>
    <t>TSY0010588</t>
  </si>
  <si>
    <t>KT-17</t>
  </si>
  <si>
    <t>TSY0010589</t>
  </si>
  <si>
    <t>长度115mm</t>
  </si>
  <si>
    <t>TSY0010590</t>
  </si>
  <si>
    <t>吊紧带</t>
  </si>
  <si>
    <t>310mm*27mm*N</t>
  </si>
  <si>
    <t>TSY0010591</t>
  </si>
  <si>
    <t>260mm*27mm*N</t>
  </si>
  <si>
    <t>TSY0010592</t>
  </si>
  <si>
    <t>365mm*27mm*N</t>
  </si>
  <si>
    <t>TSY0010597</t>
  </si>
  <si>
    <t>300mm*27mm*N</t>
  </si>
  <si>
    <t>TSY0010594</t>
  </si>
  <si>
    <t>920mm*27*N</t>
  </si>
  <si>
    <t>米黄色5#反穿拉链410mm</t>
    <phoneticPr fontId="5" type="noConversion"/>
  </si>
  <si>
    <t>长度115mm</t>
    <phoneticPr fontId="5" type="noConversion"/>
  </si>
  <si>
    <t>TSY0010629</t>
  </si>
  <si>
    <t>虎头型PP板</t>
    <phoneticPr fontId="5" type="noConversion"/>
  </si>
  <si>
    <t>219*97*1.0</t>
    <phoneticPr fontId="5" type="noConversion"/>
  </si>
  <si>
    <t>TSY0000164</t>
    <phoneticPr fontId="5" type="noConversion"/>
  </si>
  <si>
    <t>TSY0000168</t>
    <phoneticPr fontId="5" type="noConversion"/>
  </si>
  <si>
    <t>TSY0000169</t>
  </si>
  <si>
    <t>TSY0000171</t>
  </si>
  <si>
    <t>TSY0000343</t>
    <phoneticPr fontId="5" type="noConversion"/>
  </si>
  <si>
    <t>TSY0000162</t>
    <phoneticPr fontId="5" type="noConversion"/>
  </si>
  <si>
    <t>吊紧带295mm</t>
    <phoneticPr fontId="5" type="noConversion"/>
  </si>
  <si>
    <t>吊紧带380mm</t>
    <phoneticPr fontId="5" type="noConversion"/>
  </si>
  <si>
    <t>吊紧带310mm</t>
    <phoneticPr fontId="5" type="noConversion"/>
  </si>
  <si>
    <t>吊紧带450mm</t>
    <phoneticPr fontId="5" type="noConversion"/>
  </si>
  <si>
    <t>吊紧带285mm</t>
    <phoneticPr fontId="5" type="noConversion"/>
  </si>
  <si>
    <t>吊紧带225mm</t>
    <phoneticPr fontId="5" type="noConversion"/>
  </si>
  <si>
    <t>件</t>
    <phoneticPr fontId="7" type="noConversion"/>
  </si>
  <si>
    <t>米</t>
    <phoneticPr fontId="5" type="noConversion"/>
  </si>
  <si>
    <t>件</t>
    <phoneticPr fontId="5" type="noConversion"/>
  </si>
  <si>
    <t xml:space="preserve">                                                协议编号：GHRCJGXY-BJ-20230113</t>
    <phoneticPr fontId="7" type="noConversion"/>
  </si>
  <si>
    <t>甲方：安路普(北京)汽车技术有限公司</t>
    <phoneticPr fontId="5" type="noConversion"/>
  </si>
  <si>
    <t xml:space="preserve">甲方:  安路普(北京)汽车技术有限公司                                   </t>
    <phoneticPr fontId="5" type="noConversion"/>
  </si>
  <si>
    <t>TSY0000524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</si>
</sst>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62"/>
  <sheetViews>
    <sheetView tabSelected="1" zoomScaleNormal="100" zoomScaleSheetLayoutView="70" workbookViewId="0">
      <selection activeCell="C17" sqref="C17"/>
    </sheetView>
  </sheetViews>
  <sheetFormatPr defaultRowHeight="14.25" x14ac:dyDescent="0.15"/>
  <cols>
    <col min="1" max="1" width="5.625" style="3" customWidth="1"/>
    <col min="2" max="2" width="11.25" style="41" customWidth="1"/>
    <col min="3" max="3" width="24.375" style="3" customWidth="1"/>
    <col min="4" max="4" width="13.625" style="37" customWidth="1"/>
    <col min="5" max="5" width="5.625" style="38" customWidth="1"/>
    <col min="6" max="6" width="5.5" style="39" customWidth="1"/>
    <col min="7" max="7" width="9.25" style="39" customWidth="1"/>
    <col min="8" max="10" width="6.25" style="39" customWidth="1"/>
    <col min="11" max="11" width="11.375" style="39" customWidth="1"/>
    <col min="12" max="12" width="9.75" style="39" bestFit="1" customWidth="1"/>
    <col min="13" max="13" width="12.75" style="39" bestFit="1" customWidth="1"/>
    <col min="14" max="14" width="6.7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 x14ac:dyDescent="0.1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x14ac:dyDescent="0.15">
      <c r="A3" s="63" t="s">
        <v>82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5"/>
    </row>
    <row r="4" spans="1:205" ht="21" customHeight="1" x14ac:dyDescent="0.15">
      <c r="A4" s="63" t="s">
        <v>35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5"/>
    </row>
    <row r="5" spans="1:205" x14ac:dyDescent="0.15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"/>
    </row>
    <row r="6" spans="1:205" x14ac:dyDescent="0.15">
      <c r="A6" s="51" t="s">
        <v>15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33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2" t="s">
        <v>9</v>
      </c>
      <c r="L7" s="42" t="s">
        <v>10</v>
      </c>
      <c r="M7" s="42" t="s">
        <v>11</v>
      </c>
      <c r="N7" s="54" t="s">
        <v>5</v>
      </c>
      <c r="O7" s="8"/>
    </row>
    <row r="8" spans="1:205" ht="27" customHeight="1" x14ac:dyDescent="0.15">
      <c r="A8" s="55"/>
      <c r="B8" s="56"/>
      <c r="C8" s="57"/>
      <c r="D8" s="57"/>
      <c r="E8" s="58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50" t="s">
        <v>33</v>
      </c>
      <c r="L8" s="50"/>
      <c r="M8" s="50"/>
      <c r="N8" s="54"/>
      <c r="O8" s="8"/>
    </row>
    <row r="9" spans="1:205" s="21" customFormat="1" ht="19.5" customHeight="1" x14ac:dyDescent="0.15">
      <c r="A9" s="10">
        <v>1</v>
      </c>
      <c r="B9" s="11" t="s">
        <v>37</v>
      </c>
      <c r="C9" s="12" t="s">
        <v>61</v>
      </c>
      <c r="D9" s="12" t="s">
        <v>38</v>
      </c>
      <c r="E9" s="13" t="s">
        <v>78</v>
      </c>
      <c r="F9" s="12" t="s">
        <v>34</v>
      </c>
      <c r="G9" s="14">
        <v>0.53</v>
      </c>
      <c r="H9" s="15" t="s">
        <v>32</v>
      </c>
      <c r="I9" s="15" t="s">
        <v>32</v>
      </c>
      <c r="J9" s="15" t="s">
        <v>32</v>
      </c>
      <c r="K9" s="16">
        <f>G9</f>
        <v>0.53</v>
      </c>
      <c r="L9" s="16">
        <f>K9*0.13</f>
        <v>6.8900000000000003E-2</v>
      </c>
      <c r="M9" s="17">
        <f>K9+L9</f>
        <v>0.59889999999999999</v>
      </c>
      <c r="N9" s="47"/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19.5" customHeight="1" x14ac:dyDescent="0.15">
      <c r="A10" s="10">
        <v>2</v>
      </c>
      <c r="B10" s="11" t="s">
        <v>39</v>
      </c>
      <c r="C10" s="12" t="s">
        <v>40</v>
      </c>
      <c r="D10" s="12"/>
      <c r="E10" s="13" t="s">
        <v>79</v>
      </c>
      <c r="F10" s="12" t="s">
        <v>34</v>
      </c>
      <c r="G10" s="14">
        <v>0.85</v>
      </c>
      <c r="H10" s="15" t="s">
        <v>32</v>
      </c>
      <c r="I10" s="15" t="s">
        <v>32</v>
      </c>
      <c r="J10" s="15" t="s">
        <v>32</v>
      </c>
      <c r="K10" s="16">
        <f t="shared" ref="K10:K27" si="0">G10</f>
        <v>0.85</v>
      </c>
      <c r="L10" s="16">
        <f t="shared" ref="L10:L27" si="1">K10*0.13</f>
        <v>0.1105</v>
      </c>
      <c r="M10" s="17">
        <f t="shared" ref="M10:M27" si="2">K10+L10</f>
        <v>0.96050000000000002</v>
      </c>
      <c r="N10" s="47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1" customFormat="1" ht="19.5" customHeight="1" x14ac:dyDescent="0.15">
      <c r="A11" s="10">
        <v>3</v>
      </c>
      <c r="B11" s="11" t="s">
        <v>41</v>
      </c>
      <c r="C11" s="12" t="s">
        <v>42</v>
      </c>
      <c r="D11" s="12"/>
      <c r="E11" s="13" t="s">
        <v>79</v>
      </c>
      <c r="F11" s="12" t="s">
        <v>34</v>
      </c>
      <c r="G11" s="14">
        <v>0.85</v>
      </c>
      <c r="H11" s="15" t="s">
        <v>32</v>
      </c>
      <c r="I11" s="15" t="s">
        <v>32</v>
      </c>
      <c r="J11" s="15" t="s">
        <v>32</v>
      </c>
      <c r="K11" s="16">
        <f t="shared" si="0"/>
        <v>0.85</v>
      </c>
      <c r="L11" s="16">
        <f t="shared" si="1"/>
        <v>0.1105</v>
      </c>
      <c r="M11" s="17">
        <f t="shared" si="2"/>
        <v>0.96050000000000002</v>
      </c>
      <c r="N11" s="47"/>
      <c r="O11" s="18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</row>
    <row r="12" spans="1:205" s="21" customFormat="1" ht="19.5" customHeight="1" x14ac:dyDescent="0.15">
      <c r="A12" s="10">
        <v>4</v>
      </c>
      <c r="B12" s="11" t="s">
        <v>43</v>
      </c>
      <c r="C12" s="12" t="s">
        <v>44</v>
      </c>
      <c r="D12" s="12" t="s">
        <v>45</v>
      </c>
      <c r="E12" s="13" t="s">
        <v>80</v>
      </c>
      <c r="F12" s="12" t="s">
        <v>34</v>
      </c>
      <c r="G12" s="14">
        <v>0.4269</v>
      </c>
      <c r="H12" s="15" t="s">
        <v>32</v>
      </c>
      <c r="I12" s="15" t="s">
        <v>32</v>
      </c>
      <c r="J12" s="15" t="s">
        <v>32</v>
      </c>
      <c r="K12" s="16">
        <f t="shared" si="0"/>
        <v>0.4269</v>
      </c>
      <c r="L12" s="16">
        <f t="shared" si="1"/>
        <v>5.5497000000000005E-2</v>
      </c>
      <c r="M12" s="17">
        <f t="shared" si="2"/>
        <v>0.48239700000000002</v>
      </c>
      <c r="N12" s="47"/>
      <c r="O12" s="18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</row>
    <row r="13" spans="1:205" s="21" customFormat="1" ht="19.5" customHeight="1" x14ac:dyDescent="0.15">
      <c r="A13" s="10">
        <v>5</v>
      </c>
      <c r="B13" s="11" t="s">
        <v>84</v>
      </c>
      <c r="C13" s="12" t="s">
        <v>44</v>
      </c>
      <c r="D13" s="12" t="s">
        <v>62</v>
      </c>
      <c r="E13" s="13" t="s">
        <v>80</v>
      </c>
      <c r="F13" s="12" t="s">
        <v>34</v>
      </c>
      <c r="G13" s="14">
        <v>0.13089999999999999</v>
      </c>
      <c r="H13" s="15" t="s">
        <v>32</v>
      </c>
      <c r="I13" s="15" t="s">
        <v>32</v>
      </c>
      <c r="J13" s="15" t="s">
        <v>32</v>
      </c>
      <c r="K13" s="16">
        <f t="shared" si="0"/>
        <v>0.13089999999999999</v>
      </c>
      <c r="L13" s="16">
        <f t="shared" si="1"/>
        <v>1.7016999999999997E-2</v>
      </c>
      <c r="M13" s="17">
        <f t="shared" si="2"/>
        <v>0.14791699999999999</v>
      </c>
      <c r="N13" s="47"/>
      <c r="O13" s="18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</row>
    <row r="14" spans="1:205" s="21" customFormat="1" ht="19.5" customHeight="1" x14ac:dyDescent="0.15">
      <c r="A14" s="10">
        <v>6</v>
      </c>
      <c r="B14" s="11" t="s">
        <v>46</v>
      </c>
      <c r="C14" s="12" t="s">
        <v>47</v>
      </c>
      <c r="D14" s="12" t="s">
        <v>45</v>
      </c>
      <c r="E14" s="13" t="s">
        <v>80</v>
      </c>
      <c r="F14" s="12" t="s">
        <v>34</v>
      </c>
      <c r="G14" s="14">
        <v>0.82789999999999997</v>
      </c>
      <c r="H14" s="15" t="s">
        <v>32</v>
      </c>
      <c r="I14" s="15" t="s">
        <v>32</v>
      </c>
      <c r="J14" s="15" t="s">
        <v>32</v>
      </c>
      <c r="K14" s="16">
        <f t="shared" si="0"/>
        <v>0.82789999999999997</v>
      </c>
      <c r="L14" s="16">
        <f t="shared" si="1"/>
        <v>0.107627</v>
      </c>
      <c r="M14" s="17">
        <f t="shared" si="2"/>
        <v>0.935527</v>
      </c>
      <c r="N14" s="47"/>
      <c r="O14" s="18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</row>
    <row r="15" spans="1:205" s="21" customFormat="1" ht="19.5" customHeight="1" x14ac:dyDescent="0.15">
      <c r="A15" s="10">
        <v>7</v>
      </c>
      <c r="B15" s="11" t="s">
        <v>48</v>
      </c>
      <c r="C15" s="12" t="s">
        <v>47</v>
      </c>
      <c r="D15" s="12" t="s">
        <v>49</v>
      </c>
      <c r="E15" s="13" t="s">
        <v>80</v>
      </c>
      <c r="F15" s="12" t="s">
        <v>34</v>
      </c>
      <c r="G15" s="14">
        <v>0.25390000000000001</v>
      </c>
      <c r="H15" s="15" t="s">
        <v>32</v>
      </c>
      <c r="I15" s="15" t="s">
        <v>32</v>
      </c>
      <c r="J15" s="15" t="s">
        <v>32</v>
      </c>
      <c r="K15" s="16">
        <f t="shared" si="0"/>
        <v>0.25390000000000001</v>
      </c>
      <c r="L15" s="16">
        <f t="shared" si="1"/>
        <v>3.3007000000000002E-2</v>
      </c>
      <c r="M15" s="17">
        <f t="shared" si="2"/>
        <v>0.28690700000000002</v>
      </c>
      <c r="N15" s="47"/>
      <c r="O15" s="18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</row>
    <row r="16" spans="1:205" s="21" customFormat="1" ht="19.5" customHeight="1" x14ac:dyDescent="0.15">
      <c r="A16" s="10">
        <v>8</v>
      </c>
      <c r="B16" s="11" t="s">
        <v>50</v>
      </c>
      <c r="C16" s="12" t="s">
        <v>51</v>
      </c>
      <c r="D16" s="12" t="s">
        <v>52</v>
      </c>
      <c r="E16" s="13" t="s">
        <v>80</v>
      </c>
      <c r="F16" s="12" t="s">
        <v>34</v>
      </c>
      <c r="G16" s="14">
        <v>0.18090000000000001</v>
      </c>
      <c r="H16" s="15" t="s">
        <v>32</v>
      </c>
      <c r="I16" s="15" t="s">
        <v>32</v>
      </c>
      <c r="J16" s="15" t="s">
        <v>32</v>
      </c>
      <c r="K16" s="16">
        <f t="shared" si="0"/>
        <v>0.18090000000000001</v>
      </c>
      <c r="L16" s="16">
        <f t="shared" si="1"/>
        <v>2.3517000000000003E-2</v>
      </c>
      <c r="M16" s="17">
        <f t="shared" si="2"/>
        <v>0.20441700000000002</v>
      </c>
      <c r="N16" s="47"/>
      <c r="O16" s="18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</row>
    <row r="17" spans="1:205" s="21" customFormat="1" ht="19.5" customHeight="1" x14ac:dyDescent="0.15">
      <c r="A17" s="10">
        <v>9</v>
      </c>
      <c r="B17" s="11" t="s">
        <v>53</v>
      </c>
      <c r="C17" s="12" t="s">
        <v>51</v>
      </c>
      <c r="D17" s="12" t="s">
        <v>54</v>
      </c>
      <c r="E17" s="13" t="s">
        <v>80</v>
      </c>
      <c r="F17" s="12" t="s">
        <v>34</v>
      </c>
      <c r="G17" s="14">
        <v>0.15179999999999999</v>
      </c>
      <c r="H17" s="15" t="s">
        <v>32</v>
      </c>
      <c r="I17" s="15" t="s">
        <v>32</v>
      </c>
      <c r="J17" s="15" t="s">
        <v>32</v>
      </c>
      <c r="K17" s="16">
        <f t="shared" si="0"/>
        <v>0.15179999999999999</v>
      </c>
      <c r="L17" s="16">
        <f t="shared" si="1"/>
        <v>1.9733999999999998E-2</v>
      </c>
      <c r="M17" s="17">
        <f t="shared" si="2"/>
        <v>0.17153399999999999</v>
      </c>
      <c r="N17" s="47"/>
      <c r="O17" s="18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</row>
    <row r="18" spans="1:205" s="21" customFormat="1" ht="19.5" customHeight="1" x14ac:dyDescent="0.15">
      <c r="A18" s="10">
        <v>10</v>
      </c>
      <c r="B18" s="11" t="s">
        <v>55</v>
      </c>
      <c r="C18" s="12" t="s">
        <v>51</v>
      </c>
      <c r="D18" s="12" t="s">
        <v>56</v>
      </c>
      <c r="E18" s="13" t="s">
        <v>80</v>
      </c>
      <c r="F18" s="12" t="s">
        <v>34</v>
      </c>
      <c r="G18" s="14">
        <v>0.21310000000000001</v>
      </c>
      <c r="H18" s="15" t="s">
        <v>32</v>
      </c>
      <c r="I18" s="15" t="s">
        <v>32</v>
      </c>
      <c r="J18" s="15" t="s">
        <v>32</v>
      </c>
      <c r="K18" s="16">
        <f t="shared" si="0"/>
        <v>0.21310000000000001</v>
      </c>
      <c r="L18" s="16">
        <f t="shared" si="1"/>
        <v>2.7703000000000002E-2</v>
      </c>
      <c r="M18" s="17">
        <f t="shared" si="2"/>
        <v>0.24080300000000002</v>
      </c>
      <c r="N18" s="47"/>
      <c r="O18" s="18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</row>
    <row r="19" spans="1:205" s="21" customFormat="1" ht="19.5" customHeight="1" x14ac:dyDescent="0.15">
      <c r="A19" s="10">
        <v>11</v>
      </c>
      <c r="B19" s="11" t="s">
        <v>57</v>
      </c>
      <c r="C19" s="12" t="s">
        <v>51</v>
      </c>
      <c r="D19" s="12" t="s">
        <v>58</v>
      </c>
      <c r="E19" s="13" t="s">
        <v>80</v>
      </c>
      <c r="F19" s="12" t="s">
        <v>34</v>
      </c>
      <c r="G19" s="14">
        <v>0.17510000000000001</v>
      </c>
      <c r="H19" s="15" t="s">
        <v>32</v>
      </c>
      <c r="I19" s="15" t="s">
        <v>32</v>
      </c>
      <c r="J19" s="15" t="s">
        <v>32</v>
      </c>
      <c r="K19" s="16">
        <f t="shared" si="0"/>
        <v>0.17510000000000001</v>
      </c>
      <c r="L19" s="16">
        <f t="shared" si="1"/>
        <v>2.2763000000000002E-2</v>
      </c>
      <c r="M19" s="17">
        <f t="shared" si="2"/>
        <v>0.19786300000000001</v>
      </c>
      <c r="N19" s="47"/>
      <c r="O19" s="18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</row>
    <row r="20" spans="1:205" s="21" customFormat="1" ht="19.5" customHeight="1" x14ac:dyDescent="0.15">
      <c r="A20" s="10">
        <v>12</v>
      </c>
      <c r="B20" s="11" t="s">
        <v>59</v>
      </c>
      <c r="C20" s="12" t="s">
        <v>51</v>
      </c>
      <c r="D20" s="12" t="s">
        <v>60</v>
      </c>
      <c r="E20" s="13" t="s">
        <v>80</v>
      </c>
      <c r="F20" s="12" t="s">
        <v>34</v>
      </c>
      <c r="G20" s="14">
        <v>0.53700000000000003</v>
      </c>
      <c r="H20" s="15" t="s">
        <v>32</v>
      </c>
      <c r="I20" s="15" t="s">
        <v>32</v>
      </c>
      <c r="J20" s="15" t="s">
        <v>32</v>
      </c>
      <c r="K20" s="16">
        <f t="shared" si="0"/>
        <v>0.53700000000000003</v>
      </c>
      <c r="L20" s="16">
        <f t="shared" si="1"/>
        <v>6.9810000000000011E-2</v>
      </c>
      <c r="M20" s="17">
        <f t="shared" si="2"/>
        <v>0.60681000000000007</v>
      </c>
      <c r="N20" s="47"/>
      <c r="O20" s="18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</row>
    <row r="21" spans="1:205" s="21" customFormat="1" ht="19.5" customHeight="1" x14ac:dyDescent="0.15">
      <c r="A21" s="10">
        <v>13</v>
      </c>
      <c r="B21" s="11" t="s">
        <v>63</v>
      </c>
      <c r="C21" s="12" t="s">
        <v>64</v>
      </c>
      <c r="D21" s="12" t="s">
        <v>65</v>
      </c>
      <c r="E21" s="13" t="s">
        <v>80</v>
      </c>
      <c r="F21" s="12" t="s">
        <v>34</v>
      </c>
      <c r="G21" s="14">
        <v>0.65</v>
      </c>
      <c r="H21" s="15" t="s">
        <v>32</v>
      </c>
      <c r="I21" s="15" t="s">
        <v>32</v>
      </c>
      <c r="J21" s="15" t="s">
        <v>32</v>
      </c>
      <c r="K21" s="16">
        <f t="shared" si="0"/>
        <v>0.65</v>
      </c>
      <c r="L21" s="16">
        <f t="shared" si="1"/>
        <v>8.4500000000000006E-2</v>
      </c>
      <c r="M21" s="17">
        <f t="shared" si="2"/>
        <v>0.73450000000000004</v>
      </c>
      <c r="N21" s="47"/>
      <c r="O21" s="18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</row>
    <row r="22" spans="1:205" s="21" customFormat="1" ht="19.5" customHeight="1" x14ac:dyDescent="0.15">
      <c r="A22" s="10">
        <v>14</v>
      </c>
      <c r="B22" s="11" t="s">
        <v>66</v>
      </c>
      <c r="C22" s="12" t="s">
        <v>72</v>
      </c>
      <c r="D22" s="12"/>
      <c r="E22" s="13" t="s">
        <v>80</v>
      </c>
      <c r="F22" s="12" t="s">
        <v>34</v>
      </c>
      <c r="G22" s="14">
        <v>0.17219999999999999</v>
      </c>
      <c r="H22" s="15" t="s">
        <v>32</v>
      </c>
      <c r="I22" s="15" t="s">
        <v>32</v>
      </c>
      <c r="J22" s="15" t="s">
        <v>32</v>
      </c>
      <c r="K22" s="16">
        <f t="shared" si="0"/>
        <v>0.17219999999999999</v>
      </c>
      <c r="L22" s="16">
        <f t="shared" si="1"/>
        <v>2.2386E-2</v>
      </c>
      <c r="M22" s="17">
        <f t="shared" si="2"/>
        <v>0.19458599999999998</v>
      </c>
      <c r="N22" s="47"/>
      <c r="O22" s="18"/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</row>
    <row r="23" spans="1:205" s="21" customFormat="1" ht="19.5" customHeight="1" x14ac:dyDescent="0.15">
      <c r="A23" s="10">
        <v>15</v>
      </c>
      <c r="B23" s="11" t="s">
        <v>67</v>
      </c>
      <c r="C23" s="12" t="s">
        <v>73</v>
      </c>
      <c r="D23" s="12"/>
      <c r="E23" s="13" t="s">
        <v>80</v>
      </c>
      <c r="F23" s="12" t="s">
        <v>34</v>
      </c>
      <c r="G23" s="14">
        <v>0.2218</v>
      </c>
      <c r="H23" s="15" t="s">
        <v>32</v>
      </c>
      <c r="I23" s="15" t="s">
        <v>32</v>
      </c>
      <c r="J23" s="15" t="s">
        <v>32</v>
      </c>
      <c r="K23" s="16">
        <f t="shared" si="0"/>
        <v>0.2218</v>
      </c>
      <c r="L23" s="16">
        <f t="shared" si="1"/>
        <v>2.8834000000000002E-2</v>
      </c>
      <c r="M23" s="17">
        <f t="shared" si="2"/>
        <v>0.25063400000000002</v>
      </c>
      <c r="N23" s="47"/>
      <c r="O23" s="18"/>
      <c r="P23" s="19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</row>
    <row r="24" spans="1:205" s="21" customFormat="1" ht="19.5" customHeight="1" x14ac:dyDescent="0.15">
      <c r="A24" s="10">
        <v>16</v>
      </c>
      <c r="B24" s="11" t="s">
        <v>68</v>
      </c>
      <c r="C24" s="12" t="s">
        <v>74</v>
      </c>
      <c r="D24" s="12"/>
      <c r="E24" s="13" t="s">
        <v>80</v>
      </c>
      <c r="F24" s="12" t="s">
        <v>34</v>
      </c>
      <c r="G24" s="14">
        <v>0.25009999999999999</v>
      </c>
      <c r="H24" s="15" t="s">
        <v>32</v>
      </c>
      <c r="I24" s="15" t="s">
        <v>32</v>
      </c>
      <c r="J24" s="15" t="s">
        <v>32</v>
      </c>
      <c r="K24" s="16">
        <f t="shared" si="0"/>
        <v>0.25009999999999999</v>
      </c>
      <c r="L24" s="16">
        <f t="shared" si="1"/>
        <v>3.2513E-2</v>
      </c>
      <c r="M24" s="17">
        <f t="shared" si="2"/>
        <v>0.282613</v>
      </c>
      <c r="N24" s="47"/>
      <c r="O24" s="18"/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</row>
    <row r="25" spans="1:205" s="21" customFormat="1" ht="19.5" customHeight="1" x14ac:dyDescent="0.15">
      <c r="A25" s="10">
        <v>17</v>
      </c>
      <c r="B25" s="11" t="s">
        <v>69</v>
      </c>
      <c r="C25" s="12" t="s">
        <v>75</v>
      </c>
      <c r="D25" s="12"/>
      <c r="E25" s="13" t="s">
        <v>80</v>
      </c>
      <c r="F25" s="12" t="s">
        <v>34</v>
      </c>
      <c r="G25" s="14">
        <v>0.36309999999999998</v>
      </c>
      <c r="H25" s="15" t="s">
        <v>32</v>
      </c>
      <c r="I25" s="15" t="s">
        <v>32</v>
      </c>
      <c r="J25" s="15" t="s">
        <v>32</v>
      </c>
      <c r="K25" s="16">
        <f t="shared" si="0"/>
        <v>0.36309999999999998</v>
      </c>
      <c r="L25" s="16">
        <f t="shared" si="1"/>
        <v>4.7203000000000002E-2</v>
      </c>
      <c r="M25" s="17">
        <f t="shared" si="2"/>
        <v>0.41030299999999997</v>
      </c>
      <c r="N25" s="47"/>
      <c r="O25" s="18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</row>
    <row r="26" spans="1:205" s="21" customFormat="1" ht="19.5" customHeight="1" x14ac:dyDescent="0.15">
      <c r="A26" s="10">
        <v>18</v>
      </c>
      <c r="B26" s="11" t="s">
        <v>70</v>
      </c>
      <c r="C26" s="12" t="s">
        <v>76</v>
      </c>
      <c r="D26" s="12"/>
      <c r="E26" s="13" t="s">
        <v>80</v>
      </c>
      <c r="F26" s="12" t="s">
        <v>34</v>
      </c>
      <c r="G26" s="14">
        <v>0.16639999999999999</v>
      </c>
      <c r="H26" s="15" t="s">
        <v>32</v>
      </c>
      <c r="I26" s="15" t="s">
        <v>32</v>
      </c>
      <c r="J26" s="15" t="s">
        <v>32</v>
      </c>
      <c r="K26" s="16">
        <f t="shared" si="0"/>
        <v>0.16639999999999999</v>
      </c>
      <c r="L26" s="16">
        <f t="shared" si="1"/>
        <v>2.1631999999999998E-2</v>
      </c>
      <c r="M26" s="17">
        <f t="shared" si="2"/>
        <v>0.18803199999999998</v>
      </c>
      <c r="N26" s="47"/>
      <c r="O26" s="18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</row>
    <row r="27" spans="1:205" s="21" customFormat="1" ht="19.5" customHeight="1" x14ac:dyDescent="0.15">
      <c r="A27" s="10">
        <v>19</v>
      </c>
      <c r="B27" s="11" t="s">
        <v>71</v>
      </c>
      <c r="C27" s="12" t="s">
        <v>77</v>
      </c>
      <c r="D27" s="12"/>
      <c r="E27" s="13" t="s">
        <v>80</v>
      </c>
      <c r="F27" s="12" t="s">
        <v>34</v>
      </c>
      <c r="G27" s="14">
        <v>0.1313</v>
      </c>
      <c r="H27" s="15" t="s">
        <v>32</v>
      </c>
      <c r="I27" s="15" t="s">
        <v>32</v>
      </c>
      <c r="J27" s="15" t="s">
        <v>32</v>
      </c>
      <c r="K27" s="16">
        <f t="shared" si="0"/>
        <v>0.1313</v>
      </c>
      <c r="L27" s="16">
        <f t="shared" si="1"/>
        <v>1.7069000000000001E-2</v>
      </c>
      <c r="M27" s="17">
        <f t="shared" si="2"/>
        <v>0.148369</v>
      </c>
      <c r="N27" s="47"/>
      <c r="O27" s="18"/>
      <c r="P27" s="19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</row>
    <row r="28" spans="1:205" s="23" customFormat="1" x14ac:dyDescent="0.15">
      <c r="A28" s="60" t="s">
        <v>16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46"/>
      <c r="P28" s="22"/>
    </row>
    <row r="29" spans="1:205" s="23" customFormat="1" x14ac:dyDescent="0.15">
      <c r="A29" s="48" t="s">
        <v>31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22"/>
    </row>
    <row r="30" spans="1:205" s="23" customFormat="1" x14ac:dyDescent="0.15">
      <c r="A30" s="52" t="s">
        <v>23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24"/>
      <c r="P30" s="22"/>
    </row>
    <row r="31" spans="1:205" s="23" customFormat="1" x14ac:dyDescent="0.15">
      <c r="A31" s="48" t="s">
        <v>27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5"/>
      <c r="P31" s="22"/>
    </row>
    <row r="32" spans="1:205" s="23" customFormat="1" x14ac:dyDescent="0.15">
      <c r="A32" s="48" t="s">
        <v>26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4"/>
      <c r="P32" s="22"/>
    </row>
    <row r="33" spans="1:16" s="23" customFormat="1" x14ac:dyDescent="0.15">
      <c r="A33" s="48" t="s">
        <v>24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22"/>
    </row>
    <row r="34" spans="1:16" s="23" customFormat="1" x14ac:dyDescent="0.15">
      <c r="A34" s="49" t="s">
        <v>25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5"/>
      <c r="P34" s="22"/>
    </row>
    <row r="35" spans="1:16" s="23" customFormat="1" ht="23.25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2"/>
    </row>
    <row r="36" spans="1:16" s="23" customFormat="1" x14ac:dyDescent="0.15">
      <c r="A36" s="26" t="s">
        <v>83</v>
      </c>
      <c r="B36" s="27"/>
      <c r="C36" s="28"/>
      <c r="H36" s="23" t="s">
        <v>36</v>
      </c>
      <c r="I36" s="29"/>
      <c r="J36" s="28"/>
      <c r="K36" s="30"/>
      <c r="L36" s="30"/>
      <c r="M36" s="30"/>
      <c r="N36" s="31"/>
      <c r="O36" s="32"/>
      <c r="P36" s="22"/>
    </row>
    <row r="37" spans="1:16" s="23" customFormat="1" x14ac:dyDescent="0.15">
      <c r="A37" s="28" t="s">
        <v>21</v>
      </c>
      <c r="B37" s="27"/>
      <c r="C37" s="28"/>
      <c r="H37" s="23" t="s">
        <v>17</v>
      </c>
      <c r="I37" s="28"/>
      <c r="J37" s="28"/>
      <c r="K37" s="30"/>
      <c r="L37" s="28"/>
      <c r="M37" s="28"/>
      <c r="N37" s="33"/>
      <c r="O37" s="34"/>
      <c r="P37" s="22"/>
    </row>
    <row r="38" spans="1:16" s="23" customFormat="1" x14ac:dyDescent="0.15">
      <c r="A38" s="28"/>
      <c r="B38" s="27"/>
      <c r="C38" s="28"/>
      <c r="I38" s="28"/>
      <c r="J38" s="28"/>
      <c r="K38" s="30"/>
      <c r="L38" s="28"/>
      <c r="M38" s="28"/>
      <c r="N38" s="33"/>
      <c r="O38" s="34"/>
      <c r="P38" s="22"/>
    </row>
    <row r="39" spans="1:16" s="23" customFormat="1" x14ac:dyDescent="0.15">
      <c r="A39" s="26" t="s">
        <v>22</v>
      </c>
      <c r="B39" s="26"/>
      <c r="C39" s="35"/>
      <c r="H39" s="23" t="s">
        <v>18</v>
      </c>
      <c r="I39" s="26"/>
      <c r="J39" s="35"/>
      <c r="K39" s="30"/>
      <c r="L39" s="30"/>
      <c r="M39" s="30"/>
      <c r="N39" s="33"/>
      <c r="O39" s="34"/>
      <c r="P39" s="22"/>
    </row>
    <row r="40" spans="1:16" s="23" customFormat="1" ht="14.25" customHeight="1" x14ac:dyDescent="0.15">
      <c r="A40" s="30"/>
      <c r="B40" s="36" t="s">
        <v>20</v>
      </c>
      <c r="C40" s="30"/>
      <c r="I40" s="30" t="s">
        <v>19</v>
      </c>
      <c r="J40" s="30"/>
      <c r="K40" s="30"/>
      <c r="L40" s="30"/>
      <c r="M40" s="30"/>
      <c r="N40" s="33"/>
      <c r="O40" s="34"/>
      <c r="P40" s="22"/>
    </row>
    <row r="41" spans="1:16" x14ac:dyDescent="0.15">
      <c r="B41" s="3"/>
    </row>
    <row r="42" spans="1:16" x14ac:dyDescent="0.15">
      <c r="B42" s="3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  <row r="62" spans="2:2" x14ac:dyDescent="0.15">
      <c r="B62" s="3"/>
    </row>
  </sheetData>
  <mergeCells count="22">
    <mergeCell ref="A1:N1"/>
    <mergeCell ref="A2:N2"/>
    <mergeCell ref="A3:N3"/>
    <mergeCell ref="A4:N4"/>
    <mergeCell ref="A5:N5"/>
    <mergeCell ref="A6:N6"/>
    <mergeCell ref="A30:N30"/>
    <mergeCell ref="H7:J7"/>
    <mergeCell ref="N7:N8"/>
    <mergeCell ref="A7:A8"/>
    <mergeCell ref="B7:B8"/>
    <mergeCell ref="C7:C8"/>
    <mergeCell ref="D7:D8"/>
    <mergeCell ref="E7:E8"/>
    <mergeCell ref="F7:G7"/>
    <mergeCell ref="A28:N28"/>
    <mergeCell ref="A31:N31"/>
    <mergeCell ref="A29:N29"/>
    <mergeCell ref="A33:N33"/>
    <mergeCell ref="A34:N34"/>
    <mergeCell ref="K8:M8"/>
    <mergeCell ref="A32:N32"/>
  </mergeCells>
  <phoneticPr fontId="5" type="noConversion"/>
  <conditionalFormatting sqref="D41:D1048576 I36:I40 D1:D9 D28:D35">
    <cfRule type="duplicateValues" dxfId="2" priority="10"/>
  </conditionalFormatting>
  <conditionalFormatting sqref="B1:B1048576">
    <cfRule type="duplicateValues" dxfId="1" priority="1"/>
  </conditionalFormatting>
  <conditionalFormatting sqref="D10:D27">
    <cfRule type="duplicateValues" dxfId="0" priority="28"/>
  </conditionalFormatting>
  <printOptions horizontalCentered="1"/>
  <pageMargins left="0.25" right="0.25" top="0.75" bottom="0.75" header="0.3" footer="0.3"/>
  <pageSetup paperSize="9" scale="75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2023-03-18T08:20:29Z</cp:lastPrinted>
  <dcterms:created xsi:type="dcterms:W3CDTF">2006-09-13T11:21:00Z</dcterms:created>
  <dcterms:modified xsi:type="dcterms:W3CDTF">2023-03-18T09:17:18Z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