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总览" sheetId="1" r:id="rId1"/>
    <sheet name="本期零担明细" sheetId="2" r:id="rId2"/>
    <sheet name="本期快递明细" sheetId="3" r:id="rId3"/>
    <sheet name="Sheet1" sheetId="4" r:id="rId4"/>
  </sheets>
  <externalReferences>
    <externalReference r:id="rId5"/>
  </externalReferences>
  <definedNames>
    <definedName name="_xlnm._FilterDatabase" localSheetId="2" hidden="1">本期快递明细!$A$2:$I$41</definedName>
    <definedName name="_xlnm._FilterDatabase" localSheetId="3" hidden="1">Sheet1!$A$1:$K$66</definedName>
  </definedNames>
  <calcPr calcId="144525"/>
</workbook>
</file>

<file path=xl/sharedStrings.xml><?xml version="1.0" encoding="utf-8"?>
<sst xmlns="http://schemas.openxmlformats.org/spreadsheetml/2006/main" count="689" uniqueCount="248">
  <si>
    <t>河北德邦物流有限公司客户对账单</t>
  </si>
  <si>
    <t>客户名称：河北光华荣昌汽车部件有限公司</t>
  </si>
  <si>
    <t>客户编码：F2015012521674621</t>
  </si>
  <si>
    <t>账单日：2023-03-02</t>
  </si>
  <si>
    <t>截止确认时间：2023-03-12</t>
  </si>
  <si>
    <t>对账单号：DZ0206410344621</t>
  </si>
  <si>
    <t>所属部门：沧州黄骅市开发区营业部</t>
  </si>
  <si>
    <t>最晚汇款日：2023-03-25</t>
  </si>
  <si>
    <t>本期剩余应还金额：1277.00</t>
  </si>
  <si>
    <t>本期账单金额：1277.00</t>
  </si>
  <si>
    <t>本期已还金额：0.00</t>
  </si>
  <si>
    <t>对账会计座机(姓名)：0311-85154127(乔慧轻)</t>
  </si>
  <si>
    <t>本期折扣金额：0</t>
  </si>
  <si>
    <t>本期应还金额：1277.00</t>
  </si>
  <si>
    <t>对账会计邮箱：qiaohuiqing@deppon.com.cn</t>
  </si>
  <si>
    <t>线上账户二维码：</t>
  </si>
  <si>
    <t>微信对账平台：</t>
  </si>
  <si>
    <t>子公司账户信息：</t>
  </si>
  <si>
    <t>开 户 名：河北德邦物流有限公司</t>
  </si>
  <si>
    <t>汇款账号：0405041409100053430</t>
  </si>
  <si>
    <t>省市支行：中国工商银行肥乡支行</t>
  </si>
  <si>
    <t>支持微信，支付宝</t>
  </si>
  <si>
    <t>微信搜索关注”德邦月结中心”公众号</t>
  </si>
  <si>
    <t>扫一扫，即可轻松支付</t>
  </si>
  <si>
    <t>或微信扫一扫左侧二维码</t>
  </si>
  <si>
    <t>温馨提示：</t>
  </si>
  <si>
    <t>①本期应还金额 = 本期账单金额-本期折扣金额-本期已还金额</t>
  </si>
  <si>
    <t>②账单确认后因更改造成的差异部分将计入下期账单金额</t>
  </si>
  <si>
    <t>◆为避免产生法律纠纷，不允许客户将运费支付至任何个人账户（包括但不限于个人银行卡、支付宝、微信等账户），必须转账至我司对公账户</t>
  </si>
  <si>
    <t>◆开单重量小于货物实际重量的，需以实际重量支付运费</t>
  </si>
  <si>
    <t>应还金额：513.00</t>
  </si>
  <si>
    <t>业务日期</t>
  </si>
  <si>
    <t>运单号</t>
  </si>
  <si>
    <t>产品类型</t>
  </si>
  <si>
    <t>始发站</t>
  </si>
  <si>
    <t>目的地</t>
  </si>
  <si>
    <t>发货人</t>
  </si>
  <si>
    <t>收货人</t>
  </si>
  <si>
    <t>货物名称</t>
  </si>
  <si>
    <t>提货方式</t>
  </si>
  <si>
    <t>件数</t>
  </si>
  <si>
    <t>重量</t>
  </si>
  <si>
    <t>体积</t>
  </si>
  <si>
    <t>计费重量</t>
  </si>
  <si>
    <t>总金额</t>
  </si>
  <si>
    <t>未核销金额</t>
  </si>
  <si>
    <t>2023-02-15</t>
  </si>
  <si>
    <t>DPL111050791865</t>
  </si>
  <si>
    <t>精准卡航</t>
  </si>
  <si>
    <t>西藏自治区-拉萨市</t>
  </si>
  <si>
    <t>河北省-沧州市</t>
  </si>
  <si>
    <t>王珊</t>
  </si>
  <si>
    <t>赵志强</t>
  </si>
  <si>
    <t>座椅</t>
  </si>
  <si>
    <t>重包自提</t>
  </si>
  <si>
    <t>2</t>
  </si>
  <si>
    <t>54.000</t>
  </si>
  <si>
    <t>0.135</t>
  </si>
  <si>
    <t>311.00</t>
  </si>
  <si>
    <t>2023-02-21</t>
  </si>
  <si>
    <t>DPL111013330100</t>
  </si>
  <si>
    <t>精诚汽贸</t>
  </si>
  <si>
    <t>6</t>
  </si>
  <si>
    <t>101.000</t>
  </si>
  <si>
    <t>0.283</t>
  </si>
  <si>
    <t>202.00</t>
  </si>
  <si>
    <t>应还金额：1277.00</t>
  </si>
  <si>
    <t>匹配项</t>
  </si>
  <si>
    <t xml:space="preserve">匹配金额 </t>
  </si>
  <si>
    <t>2023-02-01</t>
  </si>
  <si>
    <t>商克</t>
  </si>
  <si>
    <t>1.00</t>
  </si>
  <si>
    <t>15.00</t>
  </si>
  <si>
    <t>DPK202144404852</t>
  </si>
  <si>
    <t>杨占民</t>
  </si>
  <si>
    <t>4.5</t>
  </si>
  <si>
    <t>27.00</t>
  </si>
  <si>
    <t>2023-02-02</t>
  </si>
  <si>
    <t>DPK202144968183</t>
  </si>
  <si>
    <t>刘文信</t>
  </si>
  <si>
    <t>1</t>
  </si>
  <si>
    <t>DPK202144968004</t>
  </si>
  <si>
    <t>胡志红</t>
  </si>
  <si>
    <t>DPK202144967819</t>
  </si>
  <si>
    <t>刘磊</t>
  </si>
  <si>
    <t>12.00</t>
  </si>
  <si>
    <t>2023-02-03</t>
  </si>
  <si>
    <t>DPK202144785026</t>
  </si>
  <si>
    <t>蔡文江</t>
  </si>
  <si>
    <t>DPK202144785125</t>
  </si>
  <si>
    <t>冯华</t>
  </si>
  <si>
    <t>DPK202144784869</t>
  </si>
  <si>
    <t>张宇</t>
  </si>
  <si>
    <t>3</t>
  </si>
  <si>
    <t>DPK202144784615</t>
  </si>
  <si>
    <t>张燕成</t>
  </si>
  <si>
    <t>2023-02-06</t>
  </si>
  <si>
    <t>DPK202145944900</t>
  </si>
  <si>
    <t>秦海霞</t>
  </si>
  <si>
    <t>21.00</t>
  </si>
  <si>
    <t>DPK202145944984</t>
  </si>
  <si>
    <t>牛超</t>
  </si>
  <si>
    <t>DPK202145945282</t>
  </si>
  <si>
    <t>李霞</t>
  </si>
  <si>
    <t>DPK202145945371</t>
  </si>
  <si>
    <t>2023-02-08</t>
  </si>
  <si>
    <t>DPK211553092562</t>
  </si>
  <si>
    <t>梁晓江</t>
  </si>
  <si>
    <t>DPK211553092563</t>
  </si>
  <si>
    <t>胡燕</t>
  </si>
  <si>
    <t>DPK211553092564</t>
  </si>
  <si>
    <t>禹周</t>
  </si>
  <si>
    <t>14.00</t>
  </si>
  <si>
    <t>2023-02-10</t>
  </si>
  <si>
    <t>DPK211553092565</t>
  </si>
  <si>
    <t>黄翼伟</t>
  </si>
  <si>
    <t>DPK211553092566</t>
  </si>
  <si>
    <t>吕国</t>
  </si>
  <si>
    <t>DPK211553092567</t>
  </si>
  <si>
    <t>蔡经理</t>
  </si>
  <si>
    <t>2023-02-14</t>
  </si>
  <si>
    <t>DPK211811158403</t>
  </si>
  <si>
    <t>陈强</t>
  </si>
  <si>
    <t>2023-02-16</t>
  </si>
  <si>
    <t>DPK211811158405</t>
  </si>
  <si>
    <t>杨运芳1</t>
  </si>
  <si>
    <t>11.00</t>
  </si>
  <si>
    <t>DPK211586755497</t>
  </si>
  <si>
    <t>单小宁</t>
  </si>
  <si>
    <t>22.00</t>
  </si>
  <si>
    <t>63.00</t>
  </si>
  <si>
    <t>2023-02-17</t>
  </si>
  <si>
    <t>DPK211811158460</t>
  </si>
  <si>
    <t>宗姗姗</t>
  </si>
  <si>
    <t>DPK202147692842</t>
  </si>
  <si>
    <t>古交东飞</t>
  </si>
  <si>
    <t>21</t>
  </si>
  <si>
    <t>70.00</t>
  </si>
  <si>
    <t>2023-02-18</t>
  </si>
  <si>
    <t>DPK211811154845</t>
  </si>
  <si>
    <t>曹兴辉</t>
  </si>
  <si>
    <t>DPK211811158407</t>
  </si>
  <si>
    <t>李泽平</t>
  </si>
  <si>
    <t>16.00</t>
  </si>
  <si>
    <t>2023-02-22</t>
  </si>
  <si>
    <t>DPK211811159741</t>
  </si>
  <si>
    <t>王总</t>
  </si>
  <si>
    <t>2023-02-23</t>
  </si>
  <si>
    <t>DPK211612248795</t>
  </si>
  <si>
    <t>徐冬</t>
  </si>
  <si>
    <t>19.00</t>
  </si>
  <si>
    <t>DPK211811161402</t>
  </si>
  <si>
    <t>周红芳</t>
  </si>
  <si>
    <t>DPK211811161403</t>
  </si>
  <si>
    <t>赵文超</t>
  </si>
  <si>
    <t>DPK211504903433</t>
  </si>
  <si>
    <t>李乐</t>
  </si>
  <si>
    <t>65.5</t>
  </si>
  <si>
    <t>161.00</t>
  </si>
  <si>
    <t>2023-02-24</t>
  </si>
  <si>
    <t>DPK211811161406</t>
  </si>
  <si>
    <t>吴仁风</t>
  </si>
  <si>
    <t>2023-02-27</t>
  </si>
  <si>
    <t>DPK211811162362</t>
  </si>
  <si>
    <t>郭云飞</t>
  </si>
  <si>
    <t>DPK211811162364</t>
  </si>
  <si>
    <t>吕园</t>
  </si>
  <si>
    <t>2023-02-28</t>
  </si>
  <si>
    <t>DPK211811161173</t>
  </si>
  <si>
    <t>辛涛</t>
  </si>
  <si>
    <t>单位</t>
  </si>
  <si>
    <t>数量</t>
  </si>
  <si>
    <t>占比</t>
  </si>
  <si>
    <t>金额</t>
  </si>
  <si>
    <t>金属件</t>
  </si>
  <si>
    <t>月</t>
  </si>
  <si>
    <t>日</t>
  </si>
  <si>
    <t>收/发</t>
  </si>
  <si>
    <t>单号</t>
  </si>
  <si>
    <t>服务站简称</t>
  </si>
  <si>
    <t>客户</t>
  </si>
  <si>
    <t>配件名称</t>
  </si>
  <si>
    <t>物流</t>
  </si>
  <si>
    <t>发</t>
  </si>
  <si>
    <t>聊城飞翔</t>
  </si>
  <si>
    <t>欧曼</t>
  </si>
  <si>
    <t>2.2阻尼调节机构</t>
  </si>
  <si>
    <t>德邦</t>
  </si>
  <si>
    <t>博爱凯达</t>
  </si>
  <si>
    <t>3通</t>
  </si>
  <si>
    <t>成都</t>
  </si>
  <si>
    <t>解放</t>
  </si>
  <si>
    <t>20气悬浮</t>
  </si>
  <si>
    <t>副安全带</t>
  </si>
  <si>
    <t>邯郸晨阳</t>
  </si>
  <si>
    <t>陕汽</t>
  </si>
  <si>
    <t>H4气囊</t>
  </si>
  <si>
    <t>河北晨阳</t>
  </si>
  <si>
    <t>2.2快放开关</t>
  </si>
  <si>
    <t>菏泽元翔</t>
  </si>
  <si>
    <t>嘉祥天龙</t>
  </si>
  <si>
    <t>石河子友谊</t>
  </si>
  <si>
    <t>正定凯昌祥</t>
  </si>
  <si>
    <t>H4滑轨</t>
  </si>
  <si>
    <t>济源新华夏</t>
  </si>
  <si>
    <t>20阻尼器</t>
  </si>
  <si>
    <t>馆陶万顺</t>
  </si>
  <si>
    <t>济宁宇田</t>
  </si>
  <si>
    <t>淮安盛达</t>
  </si>
  <si>
    <t>南阳金中原</t>
  </si>
  <si>
    <t>义乌夏龙</t>
  </si>
  <si>
    <t>东营永杰</t>
  </si>
  <si>
    <t>腰靠拉线</t>
  </si>
  <si>
    <t>淄博嘉言</t>
  </si>
  <si>
    <t>2.2气悬浮</t>
  </si>
  <si>
    <t>收</t>
  </si>
  <si>
    <t>鹿邑继化</t>
  </si>
  <si>
    <t>H5升降阀</t>
  </si>
  <si>
    <t>南和福洋</t>
  </si>
  <si>
    <t>加热开关</t>
  </si>
  <si>
    <t>盐山环宇</t>
  </si>
  <si>
    <t>乐亭剑锋</t>
  </si>
  <si>
    <t>18底座</t>
  </si>
  <si>
    <t>临城富强</t>
  </si>
  <si>
    <t>20底座模块化</t>
  </si>
  <si>
    <t>新18阻尼器</t>
  </si>
  <si>
    <t>黄骅宝鑫</t>
  </si>
  <si>
    <t>正安全带</t>
  </si>
  <si>
    <t>长春鑫博</t>
  </si>
  <si>
    <t>一汽</t>
  </si>
  <si>
    <t>一汽气悬浮</t>
  </si>
  <si>
    <t>青海荣雄</t>
  </si>
  <si>
    <t>天津双淇</t>
  </si>
  <si>
    <t>江苏苏恒</t>
  </si>
  <si>
    <t>20H4-B座垫</t>
  </si>
  <si>
    <t>H3A座垫（老）</t>
  </si>
  <si>
    <t>老H3升降阀</t>
  </si>
  <si>
    <t>上海华英</t>
  </si>
  <si>
    <t>L5000限位板</t>
  </si>
  <si>
    <t>黑龙江吉成</t>
  </si>
  <si>
    <t>2.2升降调节机构</t>
  </si>
  <si>
    <t>驻马店安美</t>
  </si>
  <si>
    <t>轻卡座椅总成(BH26)</t>
  </si>
  <si>
    <t>腰靠</t>
  </si>
  <si>
    <t>南通易人</t>
  </si>
  <si>
    <t>沧州精诚</t>
  </si>
  <si>
    <t>西藏冀鑫</t>
  </si>
  <si>
    <t>长治佳和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</si>
</sst>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</font>
    <font>
      <sz val="9"/>
      <color theme="1"/>
      <name val="宋体"/>
      <charset val="134"/>
    </font>
    <font>
      <sz val="9"/>
      <name val="宋体"/>
      <charset val="1"/>
    </font>
    <font>
      <b/>
      <sz val="12"/>
      <color indexed="8"/>
      <name val="微软雅黑"/>
      <charset val="1"/>
    </font>
    <font>
      <b/>
      <sz val="10"/>
      <color indexed="9"/>
      <name val="微软雅黑"/>
      <charset val="1"/>
    </font>
    <font>
      <sz val="10"/>
      <color indexed="8"/>
      <name val="微软雅黑"/>
      <charset val="1"/>
    </font>
    <font>
      <sz val="10"/>
      <name val="微软雅黑"/>
      <charset val="1"/>
    </font>
    <font>
      <sz val="14"/>
      <color indexed="9"/>
      <name val="华文细黑"/>
      <charset val="134"/>
    </font>
    <font>
      <sz val="12"/>
      <name val="华文细黑"/>
      <charset val="134"/>
    </font>
    <font>
      <b/>
      <sz val="14"/>
      <color indexed="10"/>
      <name val="华文细黑"/>
      <charset val="134"/>
    </font>
    <font>
      <b/>
      <sz val="12"/>
      <name val="华文细黑"/>
      <charset val="134"/>
    </font>
    <font>
      <sz val="12"/>
      <color indexed="10"/>
      <name val="华文细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3C64"/>
        <bgColor indexed="1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0" borderId="5" xfId="0" applyFont="1" applyBorder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0" fillId="0" borderId="6" xfId="0" applyFont="1" applyBorder="1" applyAlignment="1"/>
    <xf numFmtId="0" fontId="16" fillId="0" borderId="0" xfId="0" applyFont="1" applyAlignment="1"/>
    <xf numFmtId="0" fontId="0" fillId="0" borderId="7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16</xdr:row>
      <xdr:rowOff>0</xdr:rowOff>
    </xdr:from>
    <xdr:to>
      <xdr:col>15</xdr:col>
      <xdr:colOff>0</xdr:colOff>
      <xdr:row>22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15400" y="2867025"/>
          <a:ext cx="1371600" cy="10668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10</xdr:col>
      <xdr:colOff>0</xdr:colOff>
      <xdr:row>22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2867025"/>
          <a:ext cx="13716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oGang\Documents\WXWork\1688851262950948\WeDrive\&#21271;&#20140;&#20809;&#21326;&#33635;&#26124;&#27773;&#36710;&#37096;&#20214;&#26377;&#38480;&#20844;&#21496;\&#38144;&#21806;&#26381;&#21153;&#37096;\3&#9734;&#24490;&#29615;--&#36213;&#24535;&#24378;\2&#9734;&#25910;&#36135;--&#36213;&#24535;&#24378;\2023&#24180;&#25910;&#21457;&#36135;&#26126;&#32454;%20(&#36213;&#24535;&#24378;%20&#20914;&#31361;&#29256;&#26412;%2002-02%2016083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2023年收发货明细"/>
      <sheetName val="异常件"/>
      <sheetName val="服务站名称匹配"/>
      <sheetName val="QAD代码"/>
      <sheetName val="Sheet1"/>
      <sheetName val="2022年收货明细"/>
      <sheetName val="2018-2020年"/>
      <sheetName val="2021年"/>
    </sheetNames>
    <sheetDataSet>
      <sheetData sheetId="0"/>
      <sheetData sheetId="1">
        <row r="1">
          <cell r="K1" t="str">
            <v>单号</v>
          </cell>
          <cell r="L1" t="str">
            <v>金额</v>
          </cell>
        </row>
        <row r="5">
          <cell r="K5" t="str">
            <v>DPK202138912634</v>
          </cell>
          <cell r="L5">
            <v>27</v>
          </cell>
        </row>
        <row r="7">
          <cell r="K7" t="str">
            <v>SF1131519135849</v>
          </cell>
        </row>
        <row r="10">
          <cell r="K10" t="str">
            <v>SF1427877599229</v>
          </cell>
        </row>
        <row r="12">
          <cell r="K12" t="str">
            <v>SF1131519135849</v>
          </cell>
        </row>
        <row r="13">
          <cell r="K13" t="str">
            <v>DPK202139512928</v>
          </cell>
          <cell r="L13">
            <v>12</v>
          </cell>
        </row>
        <row r="14">
          <cell r="K14" t="str">
            <v>DPK202139510207</v>
          </cell>
          <cell r="L14">
            <v>12</v>
          </cell>
        </row>
        <row r="15">
          <cell r="K15" t="str">
            <v>DPK202139508987</v>
          </cell>
          <cell r="L15">
            <v>15</v>
          </cell>
        </row>
        <row r="16">
          <cell r="K16" t="str">
            <v>DPK202139510384</v>
          </cell>
          <cell r="L16">
            <v>14</v>
          </cell>
        </row>
        <row r="18">
          <cell r="K18" t="str">
            <v>SF1143855869583</v>
          </cell>
        </row>
        <row r="22">
          <cell r="K22" t="str">
            <v>SF1452091748170</v>
          </cell>
        </row>
        <row r="24">
          <cell r="K24" t="str">
            <v>DPK202140072863</v>
          </cell>
          <cell r="L24">
            <v>15</v>
          </cell>
        </row>
        <row r="25">
          <cell r="K25" t="str">
            <v>DPK202140817598</v>
          </cell>
          <cell r="L25">
            <v>11</v>
          </cell>
        </row>
        <row r="29">
          <cell r="K29" t="str">
            <v>DPK202139522896</v>
          </cell>
          <cell r="L29">
            <v>16</v>
          </cell>
        </row>
        <row r="37">
          <cell r="K37" t="str">
            <v>700683796451</v>
          </cell>
          <cell r="L37">
            <v>240</v>
          </cell>
        </row>
        <row r="38">
          <cell r="K38" t="str">
            <v>DPK202141349949</v>
          </cell>
          <cell r="L38">
            <v>12</v>
          </cell>
        </row>
        <row r="39">
          <cell r="K39" t="str">
            <v>DPK202141349903</v>
          </cell>
          <cell r="L39">
            <v>12</v>
          </cell>
        </row>
        <row r="43">
          <cell r="K43">
            <v>3116053393</v>
          </cell>
          <cell r="L43">
            <v>109</v>
          </cell>
        </row>
        <row r="44">
          <cell r="K44" t="str">
            <v>SF1448922282647</v>
          </cell>
        </row>
        <row r="47">
          <cell r="K47" t="str">
            <v>DPK202144471393</v>
          </cell>
          <cell r="L47">
            <v>15</v>
          </cell>
        </row>
        <row r="49">
          <cell r="K49">
            <v>6325512236</v>
          </cell>
          <cell r="L49">
            <v>11</v>
          </cell>
        </row>
        <row r="50">
          <cell r="K50" t="str">
            <v>DPK202144471345</v>
          </cell>
          <cell r="L50">
            <v>15</v>
          </cell>
        </row>
        <row r="51">
          <cell r="K51">
            <v>6325512237</v>
          </cell>
          <cell r="L51">
            <v>15</v>
          </cell>
        </row>
        <row r="52">
          <cell r="K52">
            <v>6325512235</v>
          </cell>
          <cell r="L52">
            <v>15</v>
          </cell>
        </row>
        <row r="53">
          <cell r="K53" t="str">
            <v>DPK202144968004</v>
          </cell>
          <cell r="L53">
            <v>15</v>
          </cell>
        </row>
        <row r="54">
          <cell r="K54" t="str">
            <v>DPK202144785026</v>
          </cell>
          <cell r="L54">
            <v>15</v>
          </cell>
        </row>
        <row r="55">
          <cell r="K55" t="str">
            <v>DPK211553092562</v>
          </cell>
          <cell r="L55">
            <v>15</v>
          </cell>
        </row>
        <row r="56">
          <cell r="K56" t="str">
            <v>DPK202144967819</v>
          </cell>
          <cell r="L56">
            <v>12</v>
          </cell>
        </row>
        <row r="57">
          <cell r="K57" t="str">
            <v>DPK202144784615</v>
          </cell>
          <cell r="L57">
            <v>12</v>
          </cell>
        </row>
        <row r="58">
          <cell r="K58" t="str">
            <v>DPK202144968183</v>
          </cell>
          <cell r="L58">
            <v>15</v>
          </cell>
        </row>
        <row r="59">
          <cell r="K59" t="str">
            <v>DPK202144784950</v>
          </cell>
          <cell r="L59">
            <v>12</v>
          </cell>
        </row>
        <row r="60">
          <cell r="K60" t="str">
            <v>DPK202144785125</v>
          </cell>
          <cell r="L60">
            <v>15</v>
          </cell>
        </row>
        <row r="61">
          <cell r="K61">
            <v>230202024</v>
          </cell>
          <cell r="L61">
            <v>80</v>
          </cell>
        </row>
        <row r="62">
          <cell r="K62" t="str">
            <v>DPK202145944900</v>
          </cell>
          <cell r="L62">
            <v>21</v>
          </cell>
        </row>
        <row r="63">
          <cell r="K63" t="str">
            <v>DPK202144784869</v>
          </cell>
          <cell r="L63">
            <v>15</v>
          </cell>
        </row>
        <row r="64">
          <cell r="K64" t="str">
            <v>DPK202145945371</v>
          </cell>
          <cell r="L64">
            <v>15</v>
          </cell>
        </row>
        <row r="67">
          <cell r="K67" t="str">
            <v>DPK102134696966</v>
          </cell>
        </row>
        <row r="68">
          <cell r="K68">
            <v>3117263365</v>
          </cell>
          <cell r="L68">
            <v>45</v>
          </cell>
        </row>
        <row r="69">
          <cell r="K69" t="str">
            <v>DPK202145945282</v>
          </cell>
          <cell r="L69">
            <v>15</v>
          </cell>
        </row>
        <row r="71">
          <cell r="K71" t="str">
            <v>DPK202145944984</v>
          </cell>
          <cell r="L71">
            <v>12</v>
          </cell>
        </row>
        <row r="72">
          <cell r="K72" t="str">
            <v>DPK211553092563</v>
          </cell>
          <cell r="L72">
            <v>15</v>
          </cell>
        </row>
        <row r="73">
          <cell r="K73" t="str">
            <v>DPK211553092564</v>
          </cell>
          <cell r="L73">
            <v>14</v>
          </cell>
        </row>
        <row r="76">
          <cell r="K76" t="str">
            <v>SF1436925590095</v>
          </cell>
          <cell r="L76">
            <v>122</v>
          </cell>
        </row>
        <row r="78">
          <cell r="K78" t="str">
            <v>JDX013981331130</v>
          </cell>
          <cell r="L78">
            <v>13.6</v>
          </cell>
        </row>
        <row r="79">
          <cell r="K79" t="str">
            <v>DPK211553092567</v>
          </cell>
          <cell r="L79">
            <v>14</v>
          </cell>
        </row>
        <row r="80">
          <cell r="K80" t="str">
            <v>DPK211553092565</v>
          </cell>
          <cell r="L80">
            <v>14</v>
          </cell>
        </row>
        <row r="81">
          <cell r="K81" t="str">
            <v>DPK211553092566</v>
          </cell>
          <cell r="L81">
            <v>14</v>
          </cell>
        </row>
        <row r="82">
          <cell r="K82" t="str">
            <v>DPK211811158403</v>
          </cell>
          <cell r="L82">
            <v>15</v>
          </cell>
        </row>
        <row r="85">
          <cell r="K85" t="str">
            <v>DPK202144404852</v>
          </cell>
          <cell r="L85">
            <v>27</v>
          </cell>
        </row>
        <row r="86">
          <cell r="K86" t="str">
            <v>DPK211811158405</v>
          </cell>
          <cell r="L86">
            <v>11</v>
          </cell>
        </row>
        <row r="87">
          <cell r="K87" t="str">
            <v>DPK211811158460</v>
          </cell>
          <cell r="L87">
            <v>11</v>
          </cell>
        </row>
        <row r="90">
          <cell r="K90" t="str">
            <v>DPK211586755497</v>
          </cell>
          <cell r="L90">
            <v>63</v>
          </cell>
        </row>
        <row r="91">
          <cell r="K91" t="str">
            <v>DPK211811158460</v>
          </cell>
          <cell r="L91">
            <v>11</v>
          </cell>
        </row>
        <row r="96">
          <cell r="K96" t="str">
            <v>DPK202147692842</v>
          </cell>
          <cell r="L96">
            <v>70</v>
          </cell>
        </row>
        <row r="100">
          <cell r="K100">
            <v>3118614869</v>
          </cell>
          <cell r="L100">
            <v>21</v>
          </cell>
        </row>
        <row r="103">
          <cell r="K103" t="str">
            <v>DPK211811158407</v>
          </cell>
          <cell r="L103">
            <v>16</v>
          </cell>
        </row>
        <row r="105">
          <cell r="K105" t="str">
            <v>DPK211811159741</v>
          </cell>
          <cell r="L105">
            <v>16</v>
          </cell>
        </row>
        <row r="106">
          <cell r="K106" t="str">
            <v>DPK211811161403</v>
          </cell>
          <cell r="L106">
            <v>11</v>
          </cell>
        </row>
        <row r="108">
          <cell r="K108" t="str">
            <v>DPK211811161402</v>
          </cell>
          <cell r="L108">
            <v>14</v>
          </cell>
        </row>
        <row r="114">
          <cell r="K114" t="str">
            <v>DPK211504903433</v>
          </cell>
          <cell r="L114">
            <v>161</v>
          </cell>
        </row>
        <row r="116">
          <cell r="K116" t="str">
            <v>DPK211811161406</v>
          </cell>
          <cell r="L116">
            <v>14</v>
          </cell>
        </row>
        <row r="117">
          <cell r="K117" t="str">
            <v>DPK211811162362</v>
          </cell>
          <cell r="L117">
            <v>16</v>
          </cell>
        </row>
        <row r="118">
          <cell r="K118" t="str">
            <v>SF8986690106</v>
          </cell>
          <cell r="L118">
            <v>0</v>
          </cell>
        </row>
        <row r="119">
          <cell r="K119">
            <v>230227024</v>
          </cell>
          <cell r="L119">
            <v>60</v>
          </cell>
        </row>
        <row r="120">
          <cell r="K120" t="str">
            <v>DPK211811162364</v>
          </cell>
          <cell r="L120">
            <v>15</v>
          </cell>
        </row>
        <row r="121">
          <cell r="K121" t="str">
            <v>DPK211612248795</v>
          </cell>
          <cell r="L121">
            <v>19</v>
          </cell>
        </row>
        <row r="125">
          <cell r="K125" t="str">
            <v>DPL111013330100</v>
          </cell>
          <cell r="L125">
            <v>202</v>
          </cell>
        </row>
        <row r="127">
          <cell r="K127" t="str">
            <v>DPL111050791865</v>
          </cell>
          <cell r="L127">
            <v>311</v>
          </cell>
        </row>
        <row r="131">
          <cell r="K131">
            <v>3118849689</v>
          </cell>
          <cell r="L131">
            <v>36</v>
          </cell>
        </row>
        <row r="132">
          <cell r="K132">
            <v>3119248579</v>
          </cell>
          <cell r="L132">
            <v>100</v>
          </cell>
        </row>
        <row r="133">
          <cell r="K133" t="str">
            <v>DPK211811161173</v>
          </cell>
          <cell r="L133">
            <v>11</v>
          </cell>
        </row>
        <row r="135">
          <cell r="K135" t="str">
            <v>DPK211811161490</v>
          </cell>
          <cell r="L135">
            <v>16</v>
          </cell>
        </row>
        <row r="138">
          <cell r="K138" t="str">
            <v>DPK211537688204</v>
          </cell>
          <cell r="L138">
            <v>91</v>
          </cell>
        </row>
        <row r="139">
          <cell r="K139" t="str">
            <v>DPK211811161225</v>
          </cell>
          <cell r="L139">
            <v>15</v>
          </cell>
        </row>
        <row r="140">
          <cell r="K140" t="str">
            <v>DPK211811161224</v>
          </cell>
          <cell r="L140">
            <v>14</v>
          </cell>
        </row>
        <row r="141">
          <cell r="K141" t="str">
            <v>DPK211811161226</v>
          </cell>
          <cell r="L141">
            <v>15</v>
          </cell>
        </row>
        <row r="142">
          <cell r="K142" t="str">
            <v>DPK211811161228</v>
          </cell>
          <cell r="L142">
            <v>15</v>
          </cell>
        </row>
        <row r="143">
          <cell r="K143" t="str">
            <v>DPK211811161229</v>
          </cell>
          <cell r="L143">
            <v>15</v>
          </cell>
        </row>
        <row r="144">
          <cell r="K144" t="str">
            <v>DPK211811161231</v>
          </cell>
          <cell r="L144">
            <v>11</v>
          </cell>
        </row>
        <row r="145">
          <cell r="K145" t="str">
            <v>DPK211811161232</v>
          </cell>
          <cell r="L145">
            <v>11</v>
          </cell>
        </row>
        <row r="146">
          <cell r="K146" t="str">
            <v>DPK211811158828</v>
          </cell>
          <cell r="L146">
            <v>11</v>
          </cell>
        </row>
        <row r="147">
          <cell r="K147" t="str">
            <v>DPK211811158824</v>
          </cell>
          <cell r="L147">
            <v>15</v>
          </cell>
        </row>
        <row r="148">
          <cell r="K148" t="str">
            <v>DPK211811158825</v>
          </cell>
          <cell r="L148">
            <v>15</v>
          </cell>
        </row>
        <row r="149">
          <cell r="K149" t="str">
            <v>DPK211811158823</v>
          </cell>
          <cell r="L149">
            <v>11</v>
          </cell>
        </row>
        <row r="150">
          <cell r="K150" t="str">
            <v>DPK211811158829</v>
          </cell>
          <cell r="L150">
            <v>15</v>
          </cell>
        </row>
        <row r="151">
          <cell r="K151" t="str">
            <v>DPK211811158830</v>
          </cell>
          <cell r="L151">
            <v>21</v>
          </cell>
        </row>
        <row r="152">
          <cell r="K152" t="str">
            <v>DPK211811158831</v>
          </cell>
          <cell r="L152">
            <v>21</v>
          </cell>
        </row>
        <row r="153">
          <cell r="K153" t="str">
            <v>DPK211811158827</v>
          </cell>
          <cell r="L153">
            <v>16</v>
          </cell>
        </row>
        <row r="154">
          <cell r="K154">
            <v>3119741475</v>
          </cell>
          <cell r="L154">
            <v>14</v>
          </cell>
        </row>
        <row r="159">
          <cell r="K159" t="str">
            <v>500084999707</v>
          </cell>
          <cell r="L159">
            <v>130</v>
          </cell>
        </row>
        <row r="160">
          <cell r="K160" t="str">
            <v>DPK210333700306</v>
          </cell>
          <cell r="L160">
            <v>16</v>
          </cell>
        </row>
        <row r="162">
          <cell r="K162" t="str">
            <v>SF1154400964182</v>
          </cell>
          <cell r="L162">
            <v>31</v>
          </cell>
        </row>
        <row r="163">
          <cell r="K163" t="str">
            <v>DPK202154505153</v>
          </cell>
          <cell r="L163">
            <v>80</v>
          </cell>
        </row>
        <row r="164">
          <cell r="K164" t="str">
            <v>JDX014503033709</v>
          </cell>
          <cell r="L164">
            <v>20</v>
          </cell>
        </row>
        <row r="166">
          <cell r="K166" t="str">
            <v>DPK211811162393</v>
          </cell>
          <cell r="L166">
            <v>15</v>
          </cell>
        </row>
        <row r="168">
          <cell r="K168" t="str">
            <v>DPK211811162392</v>
          </cell>
          <cell r="L168">
            <v>14</v>
          </cell>
        </row>
        <row r="169">
          <cell r="K169" t="str">
            <v>SF1429129165893</v>
          </cell>
          <cell r="L169">
            <v>0</v>
          </cell>
        </row>
        <row r="170">
          <cell r="K170" t="str">
            <v>DPK211811158734</v>
          </cell>
          <cell r="L170">
            <v>14</v>
          </cell>
        </row>
        <row r="171">
          <cell r="K171" t="str">
            <v>DPK211811158735</v>
          </cell>
          <cell r="L171">
            <v>25</v>
          </cell>
        </row>
        <row r="172">
          <cell r="K172">
            <v>1199101</v>
          </cell>
          <cell r="L172">
            <v>50</v>
          </cell>
        </row>
        <row r="173">
          <cell r="K173">
            <v>230309004</v>
          </cell>
          <cell r="L173">
            <v>80</v>
          </cell>
        </row>
        <row r="176">
          <cell r="K176" t="str">
            <v>DPK202153706416</v>
          </cell>
          <cell r="L176">
            <v>71</v>
          </cell>
        </row>
        <row r="177">
          <cell r="K177" t="str">
            <v>DPK211811161185</v>
          </cell>
          <cell r="L177">
            <v>15</v>
          </cell>
        </row>
        <row r="178">
          <cell r="K178" t="str">
            <v>DPK211811161186</v>
          </cell>
          <cell r="L178">
            <v>15</v>
          </cell>
        </row>
        <row r="179">
          <cell r="K179">
            <v>3120328833</v>
          </cell>
          <cell r="L179">
            <v>44</v>
          </cell>
        </row>
        <row r="181">
          <cell r="K181" t="str">
            <v>DPK211811160219</v>
          </cell>
          <cell r="L181">
            <v>15</v>
          </cell>
        </row>
        <row r="185">
          <cell r="K185" t="str">
            <v>SF1417011267684</v>
          </cell>
        </row>
        <row r="186">
          <cell r="K186" t="str">
            <v>SF1444310082869</v>
          </cell>
          <cell r="L186">
            <v>15</v>
          </cell>
        </row>
        <row r="187">
          <cell r="K187" t="str">
            <v>DPK211811160222</v>
          </cell>
          <cell r="L187">
            <v>11</v>
          </cell>
        </row>
        <row r="188">
          <cell r="K188" t="str">
            <v>DPK211811160220</v>
          </cell>
          <cell r="L188">
            <v>15</v>
          </cell>
        </row>
        <row r="189">
          <cell r="K189" t="str">
            <v>DPK211811160221</v>
          </cell>
          <cell r="L189">
            <v>15</v>
          </cell>
        </row>
        <row r="190">
          <cell r="K190" t="str">
            <v>DPK211811158840</v>
          </cell>
          <cell r="L190">
            <v>38</v>
          </cell>
        </row>
        <row r="191">
          <cell r="K191" t="str">
            <v>DPK211811161296</v>
          </cell>
          <cell r="L191">
            <v>15</v>
          </cell>
        </row>
        <row r="192">
          <cell r="K192" t="str">
            <v>DPK211811568669</v>
          </cell>
          <cell r="L192">
            <v>16</v>
          </cell>
        </row>
        <row r="193">
          <cell r="K193" t="str">
            <v>SF1401297672614</v>
          </cell>
        </row>
        <row r="195">
          <cell r="K195" t="str">
            <v>DPK211811161295</v>
          </cell>
          <cell r="L195">
            <v>11</v>
          </cell>
        </row>
        <row r="196">
          <cell r="K196" t="str">
            <v>DPK211811160424</v>
          </cell>
          <cell r="L196">
            <v>15</v>
          </cell>
        </row>
        <row r="197">
          <cell r="K197" t="str">
            <v>DPK211811160425</v>
          </cell>
          <cell r="L197">
            <v>15</v>
          </cell>
        </row>
        <row r="198">
          <cell r="K198" t="str">
            <v>DPK211811161500</v>
          </cell>
          <cell r="L198">
            <v>11</v>
          </cell>
        </row>
        <row r="199">
          <cell r="K199" t="str">
            <v>DPK211811161502</v>
          </cell>
          <cell r="L199">
            <v>14</v>
          </cell>
        </row>
        <row r="200">
          <cell r="K200" t="str">
            <v>DPK211811161501</v>
          </cell>
          <cell r="L200">
            <v>18</v>
          </cell>
        </row>
        <row r="201">
          <cell r="K201" t="str">
            <v>DPK211811161503</v>
          </cell>
          <cell r="L201">
            <v>15</v>
          </cell>
        </row>
        <row r="202">
          <cell r="K202" t="str">
            <v>DPK211811161504</v>
          </cell>
          <cell r="L202">
            <v>15</v>
          </cell>
        </row>
        <row r="206">
          <cell r="K206">
            <v>823068524</v>
          </cell>
          <cell r="L206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T30"/>
  <sheetViews>
    <sheetView showGridLines="0" workbookViewId="0">
      <selection activeCell="A1" sqref="A1"/>
    </sheetView>
  </sheetViews>
  <sheetFormatPr defaultColWidth="9" defaultRowHeight="13.5"/>
  <sheetData>
    <row r="3" spans="2:2">
      <c r="B3" s="24" t="s">
        <v>0</v>
      </c>
    </row>
    <row r="5" spans="1:20">
      <c r="A5" s="25"/>
      <c r="T5" s="25"/>
    </row>
    <row r="6" ht="14.25" spans="1:20">
      <c r="A6" s="25"/>
      <c r="C6" s="26" t="s">
        <v>1</v>
      </c>
      <c r="I6" s="26" t="s">
        <v>2</v>
      </c>
      <c r="N6" s="26" t="s">
        <v>3</v>
      </c>
      <c r="Q6" s="26" t="s">
        <v>4</v>
      </c>
      <c r="T6" s="25"/>
    </row>
    <row r="7" ht="14.25" spans="1:20">
      <c r="A7" s="25"/>
      <c r="C7" s="26" t="s">
        <v>5</v>
      </c>
      <c r="I7" s="26" t="s">
        <v>6</v>
      </c>
      <c r="N7" s="30" t="s">
        <v>7</v>
      </c>
      <c r="T7" s="25"/>
    </row>
    <row r="8" spans="1:20">
      <c r="A8" s="25"/>
      <c r="T8" s="25"/>
    </row>
    <row r="9" ht="18.75" spans="1:20">
      <c r="A9" s="25"/>
      <c r="C9" s="27" t="s">
        <v>8</v>
      </c>
      <c r="T9" s="25"/>
    </row>
    <row r="10" ht="14.25" spans="1:20">
      <c r="A10" s="25"/>
      <c r="C10" s="26" t="s">
        <v>9</v>
      </c>
      <c r="I10" s="26" t="s">
        <v>10</v>
      </c>
      <c r="N10" s="26" t="s">
        <v>11</v>
      </c>
      <c r="T10" s="25"/>
    </row>
    <row r="11" ht="14.25" spans="1:20">
      <c r="A11" s="25"/>
      <c r="C11" s="28" t="s">
        <v>12</v>
      </c>
      <c r="I11" s="26" t="s">
        <v>13</v>
      </c>
      <c r="N11" s="26" t="s">
        <v>14</v>
      </c>
      <c r="T11" s="25"/>
    </row>
    <row r="12" spans="1:20">
      <c r="A12" s="25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1"/>
    </row>
    <row r="13" spans="1:20">
      <c r="A13" s="25"/>
      <c r="T13" s="25"/>
    </row>
    <row r="14" spans="1:20">
      <c r="A14" s="25"/>
      <c r="T14" s="25"/>
    </row>
    <row r="15" ht="14.25" spans="1:20">
      <c r="A15" s="25"/>
      <c r="I15" s="28" t="s">
        <v>15</v>
      </c>
      <c r="N15" s="28" t="s">
        <v>16</v>
      </c>
      <c r="T15" s="25"/>
    </row>
    <row r="16" ht="14.25" spans="1:20">
      <c r="A16" s="25"/>
      <c r="C16" s="28" t="s">
        <v>17</v>
      </c>
      <c r="T16" s="25"/>
    </row>
    <row r="17" ht="14.25" spans="1:20">
      <c r="A17" s="25"/>
      <c r="C17" s="28" t="s">
        <v>18</v>
      </c>
      <c r="T17" s="25"/>
    </row>
    <row r="18" ht="14.25" spans="1:20">
      <c r="A18" s="25"/>
      <c r="C18" s="28" t="s">
        <v>19</v>
      </c>
      <c r="T18" s="25"/>
    </row>
    <row r="19" ht="14.25" spans="1:20">
      <c r="A19" s="25"/>
      <c r="C19" s="28" t="s">
        <v>20</v>
      </c>
      <c r="K19" s="26" t="s">
        <v>21</v>
      </c>
      <c r="P19" s="26" t="s">
        <v>22</v>
      </c>
      <c r="T19" s="25"/>
    </row>
    <row r="20" ht="14.25" spans="1:20">
      <c r="A20" s="25"/>
      <c r="K20" s="26" t="s">
        <v>23</v>
      </c>
      <c r="P20" s="26" t="s">
        <v>24</v>
      </c>
      <c r="T20" s="25"/>
    </row>
    <row r="21" spans="1:20">
      <c r="A21" s="25"/>
      <c r="T21" s="25"/>
    </row>
    <row r="22" spans="1:20">
      <c r="A22" s="25"/>
      <c r="T22" s="25"/>
    </row>
    <row r="23" ht="14.25" spans="1:20">
      <c r="A23" s="25"/>
      <c r="C23" s="30" t="s">
        <v>25</v>
      </c>
      <c r="D23" s="30" t="s">
        <v>26</v>
      </c>
      <c r="T23" s="25"/>
    </row>
    <row r="24" ht="14.25" spans="1:20">
      <c r="A24" s="25"/>
      <c r="D24" s="30" t="s">
        <v>27</v>
      </c>
      <c r="T24" s="25"/>
    </row>
    <row r="25" spans="1:20">
      <c r="A25" s="25"/>
      <c r="T25" s="25"/>
    </row>
    <row r="26" ht="14.25" spans="1:20">
      <c r="A26" s="25"/>
      <c r="C26" s="30" t="s">
        <v>28</v>
      </c>
      <c r="T26" s="25"/>
    </row>
    <row r="27" ht="14.25" spans="1:20">
      <c r="A27" s="25"/>
      <c r="C27" s="30" t="s">
        <v>29</v>
      </c>
      <c r="T27" s="25"/>
    </row>
    <row r="28" spans="1:20">
      <c r="A28" s="25"/>
      <c r="T28" s="25"/>
    </row>
    <row r="29" spans="1:20">
      <c r="A29" s="25"/>
      <c r="T29" s="25"/>
    </row>
    <row r="30" spans="1:20">
      <c r="A30" s="25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</row>
  </sheetData>
  <mergeCells count="1">
    <mergeCell ref="B3:T4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E23" sqref="E23"/>
    </sheetView>
  </sheetViews>
  <sheetFormatPr defaultColWidth="9" defaultRowHeight="13.5" outlineLevelRow="3"/>
  <cols>
    <col min="1" max="2" width="10.7166666666667" customWidth="1"/>
    <col min="5" max="5" width="10.7166666666667" customWidth="1"/>
    <col min="7" max="8" width="10.7166666666667" customWidth="1"/>
  </cols>
  <sheetData>
    <row r="1" ht="27.3" customHeight="1" spans="1:1">
      <c r="A1" s="12" t="s">
        <v>30</v>
      </c>
    </row>
    <row r="2" ht="23.4" customHeight="1" spans="1:15">
      <c r="A2" s="13" t="s">
        <v>31</v>
      </c>
      <c r="B2" s="13" t="s">
        <v>32</v>
      </c>
      <c r="C2" s="13" t="s">
        <v>33</v>
      </c>
      <c r="D2" s="13" t="s">
        <v>34</v>
      </c>
      <c r="E2" s="13" t="s">
        <v>35</v>
      </c>
      <c r="F2" s="13" t="s">
        <v>36</v>
      </c>
      <c r="G2" s="13" t="s">
        <v>37</v>
      </c>
      <c r="H2" s="13" t="s">
        <v>38</v>
      </c>
      <c r="I2" s="13" t="s">
        <v>39</v>
      </c>
      <c r="J2" s="13" t="s">
        <v>40</v>
      </c>
      <c r="K2" s="13" t="s">
        <v>41</v>
      </c>
      <c r="L2" s="13" t="s">
        <v>42</v>
      </c>
      <c r="M2" s="13" t="s">
        <v>43</v>
      </c>
      <c r="N2" s="13" t="s">
        <v>44</v>
      </c>
      <c r="O2" s="13" t="s">
        <v>45</v>
      </c>
    </row>
    <row r="3" ht="15.6" customHeight="1" spans="1:15">
      <c r="A3" s="16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16" t="s">
        <v>53</v>
      </c>
      <c r="I3" s="16" t="s">
        <v>54</v>
      </c>
      <c r="J3" s="16" t="s">
        <v>55</v>
      </c>
      <c r="K3" s="16" t="s">
        <v>56</v>
      </c>
      <c r="L3" s="16" t="s">
        <v>57</v>
      </c>
      <c r="M3" s="16" t="s">
        <v>56</v>
      </c>
      <c r="N3" s="16" t="s">
        <v>58</v>
      </c>
      <c r="O3" s="16" t="s">
        <v>58</v>
      </c>
    </row>
    <row r="4" ht="15.6" customHeight="1" spans="1:15">
      <c r="A4" s="16" t="s">
        <v>59</v>
      </c>
      <c r="B4" s="16" t="s">
        <v>60</v>
      </c>
      <c r="C4" s="16" t="s">
        <v>48</v>
      </c>
      <c r="D4" s="16" t="s">
        <v>50</v>
      </c>
      <c r="E4" s="16" t="s">
        <v>50</v>
      </c>
      <c r="F4" s="16" t="s">
        <v>61</v>
      </c>
      <c r="G4" s="16" t="s">
        <v>52</v>
      </c>
      <c r="H4" s="16" t="s">
        <v>53</v>
      </c>
      <c r="I4" s="16" t="s">
        <v>54</v>
      </c>
      <c r="J4" s="16" t="s">
        <v>62</v>
      </c>
      <c r="K4" s="16" t="s">
        <v>63</v>
      </c>
      <c r="L4" s="16" t="s">
        <v>64</v>
      </c>
      <c r="M4" s="16" t="s">
        <v>63</v>
      </c>
      <c r="N4" s="16" t="s">
        <v>65</v>
      </c>
      <c r="O4" s="16" t="s">
        <v>65</v>
      </c>
    </row>
  </sheetData>
  <mergeCells count="1">
    <mergeCell ref="A1:O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32" workbookViewId="0">
      <selection activeCell="G49" sqref="G49"/>
    </sheetView>
  </sheetViews>
  <sheetFormatPr defaultColWidth="9" defaultRowHeight="13.5"/>
  <cols>
    <col min="1" max="1" width="10.7166666666667" customWidth="1"/>
    <col min="2" max="2" width="17.625" customWidth="1"/>
    <col min="4" max="4" width="10.7166666666667" customWidth="1"/>
    <col min="8" max="8" width="12.5" style="11" customWidth="1"/>
    <col min="9" max="9" width="9" style="11"/>
  </cols>
  <sheetData>
    <row r="1" ht="27.3" customHeight="1" spans="1:1">
      <c r="A1" s="12" t="s">
        <v>66</v>
      </c>
    </row>
    <row r="2" ht="23.4" customHeight="1" spans="1:9">
      <c r="A2" s="13" t="s">
        <v>31</v>
      </c>
      <c r="B2" s="13" t="s">
        <v>32</v>
      </c>
      <c r="C2" s="13" t="s">
        <v>36</v>
      </c>
      <c r="D2" s="13" t="s">
        <v>37</v>
      </c>
      <c r="E2" s="13" t="s">
        <v>43</v>
      </c>
      <c r="F2" s="13" t="s">
        <v>44</v>
      </c>
      <c r="G2" s="14" t="s">
        <v>45</v>
      </c>
      <c r="H2" s="15" t="s">
        <v>67</v>
      </c>
      <c r="I2" s="15" t="s">
        <v>68</v>
      </c>
    </row>
    <row r="3" ht="15.6" customHeight="1" spans="1:9">
      <c r="A3" s="16" t="s">
        <v>69</v>
      </c>
      <c r="B3" s="17">
        <v>6325512237</v>
      </c>
      <c r="C3" s="16" t="s">
        <v>52</v>
      </c>
      <c r="D3" s="16" t="s">
        <v>70</v>
      </c>
      <c r="E3" s="16" t="s">
        <v>71</v>
      </c>
      <c r="F3" s="16" t="s">
        <v>72</v>
      </c>
      <c r="G3" s="18">
        <v>15</v>
      </c>
      <c r="H3" s="15" t="str">
        <f>VLOOKUP(B:B,Sheet1!D:E,2,0)</f>
        <v>聊城飞翔</v>
      </c>
      <c r="I3" s="15">
        <f>VLOOKUP(B:B,Sheet1!D:K,8,0)</f>
        <v>15</v>
      </c>
    </row>
    <row r="4" ht="15.6" customHeight="1" spans="1:9">
      <c r="A4" s="16" t="s">
        <v>69</v>
      </c>
      <c r="B4" s="16" t="s">
        <v>73</v>
      </c>
      <c r="C4" s="16" t="s">
        <v>74</v>
      </c>
      <c r="D4" s="16" t="s">
        <v>52</v>
      </c>
      <c r="E4" s="16" t="s">
        <v>75</v>
      </c>
      <c r="F4" s="16" t="s">
        <v>76</v>
      </c>
      <c r="G4" s="18">
        <v>27</v>
      </c>
      <c r="H4" s="15" t="str">
        <f>VLOOKUP(B:B,Sheet1!D:E,2,0)</f>
        <v>鹿邑继化</v>
      </c>
      <c r="I4" s="15">
        <f>VLOOKUP(B:B,Sheet1!D:K,8,0)</f>
        <v>27</v>
      </c>
    </row>
    <row r="5" ht="15.6" customHeight="1" spans="1:9">
      <c r="A5" s="16" t="s">
        <v>77</v>
      </c>
      <c r="B5" s="16" t="s">
        <v>78</v>
      </c>
      <c r="C5" s="16" t="s">
        <v>52</v>
      </c>
      <c r="D5" s="16" t="s">
        <v>79</v>
      </c>
      <c r="E5" s="16" t="s">
        <v>80</v>
      </c>
      <c r="F5" s="16" t="s">
        <v>72</v>
      </c>
      <c r="G5" s="18">
        <v>15</v>
      </c>
      <c r="H5" s="15" t="str">
        <f>VLOOKUP(B:B,Sheet1!D:E,2,0)</f>
        <v>菏泽元翔</v>
      </c>
      <c r="I5" s="15">
        <f>VLOOKUP(B:B,Sheet1!D:K,8,0)</f>
        <v>15</v>
      </c>
    </row>
    <row r="6" ht="15.6" customHeight="1" spans="1:9">
      <c r="A6" s="16" t="s">
        <v>77</v>
      </c>
      <c r="B6" s="19" t="s">
        <v>81</v>
      </c>
      <c r="C6" s="16" t="s">
        <v>52</v>
      </c>
      <c r="D6" s="16" t="s">
        <v>82</v>
      </c>
      <c r="E6" s="16" t="s">
        <v>80</v>
      </c>
      <c r="F6" s="16" t="s">
        <v>72</v>
      </c>
      <c r="G6" s="18">
        <v>15</v>
      </c>
      <c r="H6" s="15" t="str">
        <f>VLOOKUP(B:B,Sheet1!D:E,2,0)</f>
        <v>博爱凯达</v>
      </c>
      <c r="I6" s="15">
        <f>VLOOKUP(B:B,Sheet1!D:K,8,0)</f>
        <v>15</v>
      </c>
    </row>
    <row r="7" ht="15.6" customHeight="1" spans="1:9">
      <c r="A7" s="16" t="s">
        <v>77</v>
      </c>
      <c r="B7" s="16" t="s">
        <v>83</v>
      </c>
      <c r="C7" s="16" t="s">
        <v>52</v>
      </c>
      <c r="D7" s="16" t="s">
        <v>84</v>
      </c>
      <c r="E7" s="16" t="s">
        <v>80</v>
      </c>
      <c r="F7" s="16" t="s">
        <v>85</v>
      </c>
      <c r="G7" s="18">
        <v>12</v>
      </c>
      <c r="H7" s="15" t="str">
        <f>VLOOKUP(B:B,Sheet1!D:E,2,0)</f>
        <v>邯郸晨阳</v>
      </c>
      <c r="I7" s="15">
        <f>VLOOKUP(B:B,Sheet1!D:K,8,0)</f>
        <v>12</v>
      </c>
    </row>
    <row r="8" ht="15.6" customHeight="1" spans="1:9">
      <c r="A8" s="16" t="s">
        <v>86</v>
      </c>
      <c r="B8" s="16" t="s">
        <v>87</v>
      </c>
      <c r="C8" s="16" t="s">
        <v>52</v>
      </c>
      <c r="D8" s="16" t="s">
        <v>88</v>
      </c>
      <c r="E8" s="16" t="s">
        <v>80</v>
      </c>
      <c r="F8" s="16" t="s">
        <v>72</v>
      </c>
      <c r="G8" s="18">
        <v>15</v>
      </c>
      <c r="H8" s="15" t="str">
        <f>VLOOKUP(B:B,Sheet1!D:E,2,0)</f>
        <v>成都</v>
      </c>
      <c r="I8" s="15">
        <f>VLOOKUP(B:B,Sheet1!D:K,8,0)</f>
        <v>15</v>
      </c>
    </row>
    <row r="9" ht="15.6" customHeight="1" spans="1:9">
      <c r="A9" s="16" t="s">
        <v>86</v>
      </c>
      <c r="B9" s="16" t="s">
        <v>89</v>
      </c>
      <c r="C9" s="16" t="s">
        <v>52</v>
      </c>
      <c r="D9" s="16" t="s">
        <v>90</v>
      </c>
      <c r="E9" s="16" t="s">
        <v>80</v>
      </c>
      <c r="F9" s="16" t="s">
        <v>72</v>
      </c>
      <c r="G9" s="18">
        <v>15</v>
      </c>
      <c r="H9" s="15" t="str">
        <f>VLOOKUP(B:B,Sheet1!D:E,2,0)</f>
        <v>嘉祥天龙</v>
      </c>
      <c r="I9" s="15">
        <f>VLOOKUP(B:B,Sheet1!D:K,8,0)</f>
        <v>15</v>
      </c>
    </row>
    <row r="10" ht="15.6" customHeight="1" spans="1:9">
      <c r="A10" s="16" t="s">
        <v>86</v>
      </c>
      <c r="B10" s="16" t="s">
        <v>91</v>
      </c>
      <c r="C10" s="16" t="s">
        <v>52</v>
      </c>
      <c r="D10" s="16" t="s">
        <v>92</v>
      </c>
      <c r="E10" s="16" t="s">
        <v>93</v>
      </c>
      <c r="F10" s="16" t="s">
        <v>72</v>
      </c>
      <c r="G10" s="18">
        <v>15</v>
      </c>
      <c r="H10" s="15" t="str">
        <f>VLOOKUP(B:B,Sheet1!D:E,2,0)</f>
        <v>正定凯昌祥</v>
      </c>
      <c r="I10" s="15">
        <f>VLOOKUP(B:B,Sheet1!D:K,8,0)</f>
        <v>15</v>
      </c>
    </row>
    <row r="11" ht="15.6" customHeight="1" spans="1:9">
      <c r="A11" s="16" t="s">
        <v>86</v>
      </c>
      <c r="B11" s="16" t="s">
        <v>94</v>
      </c>
      <c r="C11" s="16" t="s">
        <v>52</v>
      </c>
      <c r="D11" s="16" t="s">
        <v>95</v>
      </c>
      <c r="E11" s="16" t="s">
        <v>80</v>
      </c>
      <c r="F11" s="16" t="s">
        <v>85</v>
      </c>
      <c r="G11" s="18">
        <v>12</v>
      </c>
      <c r="H11" s="15" t="str">
        <f>VLOOKUP(B:B,Sheet1!D:E,2,0)</f>
        <v>河北晨阳</v>
      </c>
      <c r="I11" s="15">
        <f>VLOOKUP(B:B,Sheet1!D:K,8,0)</f>
        <v>12</v>
      </c>
    </row>
    <row r="12" ht="15.6" customHeight="1" spans="1:9">
      <c r="A12" s="16" t="s">
        <v>96</v>
      </c>
      <c r="B12" s="16" t="s">
        <v>97</v>
      </c>
      <c r="C12" s="16" t="s">
        <v>52</v>
      </c>
      <c r="D12" s="16" t="s">
        <v>98</v>
      </c>
      <c r="E12" s="16" t="s">
        <v>80</v>
      </c>
      <c r="F12" s="16" t="s">
        <v>99</v>
      </c>
      <c r="G12" s="18">
        <v>21</v>
      </c>
      <c r="H12" s="15" t="str">
        <f>VLOOKUP(B:B,Sheet1!D:E,2,0)</f>
        <v>石河子友谊</v>
      </c>
      <c r="I12" s="15">
        <f>VLOOKUP(B:B,Sheet1!D:K,8,0)</f>
        <v>21</v>
      </c>
    </row>
    <row r="13" ht="15.6" customHeight="1" spans="1:9">
      <c r="A13" s="16" t="s">
        <v>96</v>
      </c>
      <c r="B13" s="16" t="s">
        <v>100</v>
      </c>
      <c r="C13" s="16" t="s">
        <v>52</v>
      </c>
      <c r="D13" s="16" t="s">
        <v>101</v>
      </c>
      <c r="E13" s="16" t="s">
        <v>80</v>
      </c>
      <c r="F13" s="16" t="s">
        <v>85</v>
      </c>
      <c r="G13" s="18">
        <v>12</v>
      </c>
      <c r="H13" s="15" t="str">
        <f>VLOOKUP(B:B,Sheet1!D:E,2,0)</f>
        <v>馆陶万顺</v>
      </c>
      <c r="I13" s="15">
        <f>VLOOKUP(B:B,Sheet1!D:K,8,0)</f>
        <v>12</v>
      </c>
    </row>
    <row r="14" ht="15.6" customHeight="1" spans="1:9">
      <c r="A14" s="16" t="s">
        <v>96</v>
      </c>
      <c r="B14" s="16" t="s">
        <v>102</v>
      </c>
      <c r="C14" s="16" t="s">
        <v>52</v>
      </c>
      <c r="D14" s="16" t="s">
        <v>103</v>
      </c>
      <c r="E14" s="16" t="s">
        <v>80</v>
      </c>
      <c r="F14" s="16" t="s">
        <v>72</v>
      </c>
      <c r="G14" s="18">
        <v>15</v>
      </c>
      <c r="H14" s="15" t="str">
        <f>VLOOKUP(B:B,Sheet1!D:E,2,0)</f>
        <v>济源新华夏</v>
      </c>
      <c r="I14" s="15">
        <f>VLOOKUP(B:B,Sheet1!D:K,8,0)</f>
        <v>15</v>
      </c>
    </row>
    <row r="15" ht="15.6" customHeight="1" spans="1:9">
      <c r="A15" s="16" t="s">
        <v>96</v>
      </c>
      <c r="B15" s="16" t="s">
        <v>104</v>
      </c>
      <c r="C15" s="16" t="s">
        <v>52</v>
      </c>
      <c r="D15" s="16" t="s">
        <v>82</v>
      </c>
      <c r="E15" s="16" t="s">
        <v>80</v>
      </c>
      <c r="F15" s="16" t="s">
        <v>72</v>
      </c>
      <c r="G15" s="18">
        <v>15</v>
      </c>
      <c r="H15" s="15" t="str">
        <f>VLOOKUP(B:B,Sheet1!D:E,2,0)</f>
        <v>博爱凯达</v>
      </c>
      <c r="I15" s="15">
        <f>VLOOKUP(B:B,Sheet1!D:K,8,0)</f>
        <v>15</v>
      </c>
    </row>
    <row r="16" ht="15.6" customHeight="1" spans="1:9">
      <c r="A16" s="16" t="s">
        <v>105</v>
      </c>
      <c r="B16" s="16" t="s">
        <v>106</v>
      </c>
      <c r="C16" s="16" t="s">
        <v>52</v>
      </c>
      <c r="D16" s="16" t="s">
        <v>107</v>
      </c>
      <c r="E16" s="16" t="s">
        <v>80</v>
      </c>
      <c r="F16" s="16" t="s">
        <v>72</v>
      </c>
      <c r="G16" s="18">
        <v>15</v>
      </c>
      <c r="H16" s="15" t="str">
        <f>VLOOKUP(B:B,Sheet1!D:E,2,0)</f>
        <v>古交东飞</v>
      </c>
      <c r="I16" s="15">
        <f>VLOOKUP(B:B,Sheet1!D:K,8,0)</f>
        <v>15</v>
      </c>
    </row>
    <row r="17" ht="15.6" customHeight="1" spans="1:9">
      <c r="A17" s="16" t="s">
        <v>105</v>
      </c>
      <c r="B17" s="16" t="s">
        <v>108</v>
      </c>
      <c r="C17" s="16" t="s">
        <v>52</v>
      </c>
      <c r="D17" s="16" t="s">
        <v>109</v>
      </c>
      <c r="E17" s="16" t="s">
        <v>80</v>
      </c>
      <c r="F17" s="16" t="s">
        <v>72</v>
      </c>
      <c r="G17" s="18">
        <v>15</v>
      </c>
      <c r="H17" s="15" t="str">
        <f>VLOOKUP(B:B,Sheet1!D:E,2,0)</f>
        <v>济宁宇田</v>
      </c>
      <c r="I17" s="15">
        <f>VLOOKUP(B:B,Sheet1!D:K,8,0)</f>
        <v>15</v>
      </c>
    </row>
    <row r="18" ht="15.6" customHeight="1" spans="1:9">
      <c r="A18" s="16" t="s">
        <v>105</v>
      </c>
      <c r="B18" s="16" t="s">
        <v>110</v>
      </c>
      <c r="C18" s="16" t="s">
        <v>52</v>
      </c>
      <c r="D18" s="16" t="s">
        <v>111</v>
      </c>
      <c r="E18" s="16" t="s">
        <v>80</v>
      </c>
      <c r="F18" s="16" t="s">
        <v>112</v>
      </c>
      <c r="G18" s="18">
        <v>14</v>
      </c>
      <c r="H18" s="15" t="str">
        <f>VLOOKUP(B:B,Sheet1!D:E,2,0)</f>
        <v>淮安盛达</v>
      </c>
      <c r="I18" s="15">
        <f>VLOOKUP(B:B,Sheet1!D:K,8,0)</f>
        <v>14</v>
      </c>
    </row>
    <row r="19" ht="15.6" customHeight="1" spans="1:9">
      <c r="A19" s="16" t="s">
        <v>113</v>
      </c>
      <c r="B19" s="16" t="s">
        <v>114</v>
      </c>
      <c r="C19" s="16" t="s">
        <v>52</v>
      </c>
      <c r="D19" s="16" t="s">
        <v>115</v>
      </c>
      <c r="E19" s="16" t="s">
        <v>80</v>
      </c>
      <c r="F19" s="16" t="s">
        <v>112</v>
      </c>
      <c r="G19" s="18">
        <v>14</v>
      </c>
      <c r="H19" s="15" t="str">
        <f>VLOOKUP(B:B,Sheet1!D:E,2,0)</f>
        <v>义乌夏龙</v>
      </c>
      <c r="I19" s="15">
        <f>VLOOKUP(B:B,Sheet1!D:K,8,0)</f>
        <v>14</v>
      </c>
    </row>
    <row r="20" ht="15.6" customHeight="1" spans="1:9">
      <c r="A20" s="16" t="s">
        <v>113</v>
      </c>
      <c r="B20" s="16" t="s">
        <v>116</v>
      </c>
      <c r="C20" s="16" t="s">
        <v>52</v>
      </c>
      <c r="D20" s="16" t="s">
        <v>117</v>
      </c>
      <c r="E20" s="16" t="s">
        <v>80</v>
      </c>
      <c r="F20" s="16" t="s">
        <v>112</v>
      </c>
      <c r="G20" s="18">
        <v>14</v>
      </c>
      <c r="H20" s="15" t="str">
        <f>VLOOKUP(B:B,Sheet1!D:E,2,0)</f>
        <v>东营永杰</v>
      </c>
      <c r="I20" s="15">
        <f>VLOOKUP(B:B,Sheet1!D:K,8,0)</f>
        <v>14</v>
      </c>
    </row>
    <row r="21" ht="15.6" customHeight="1" spans="1:9">
      <c r="A21" s="16" t="s">
        <v>113</v>
      </c>
      <c r="B21" s="16" t="s">
        <v>118</v>
      </c>
      <c r="C21" s="16" t="s">
        <v>52</v>
      </c>
      <c r="D21" s="16" t="s">
        <v>119</v>
      </c>
      <c r="E21" s="16" t="s">
        <v>80</v>
      </c>
      <c r="F21" s="16" t="s">
        <v>112</v>
      </c>
      <c r="G21" s="18">
        <v>14</v>
      </c>
      <c r="H21" s="15" t="str">
        <f>VLOOKUP(B:B,Sheet1!D:E,2,0)</f>
        <v>南阳金中原</v>
      </c>
      <c r="I21" s="15">
        <f>VLOOKUP(B:B,Sheet1!D:K,8,0)</f>
        <v>14</v>
      </c>
    </row>
    <row r="22" ht="15.6" customHeight="1" spans="1:9">
      <c r="A22" s="16" t="s">
        <v>120</v>
      </c>
      <c r="B22" s="16" t="s">
        <v>121</v>
      </c>
      <c r="C22" s="16" t="s">
        <v>52</v>
      </c>
      <c r="D22" s="16" t="s">
        <v>122</v>
      </c>
      <c r="E22" s="16" t="s">
        <v>71</v>
      </c>
      <c r="F22" s="16" t="s">
        <v>72</v>
      </c>
      <c r="G22" s="18">
        <v>15</v>
      </c>
      <c r="H22" s="15" t="str">
        <f>VLOOKUP(B:B,Sheet1!D:E,2,0)</f>
        <v>淄博嘉言</v>
      </c>
      <c r="I22" s="15">
        <f>VLOOKUP(B:B,Sheet1!D:K,8,0)</f>
        <v>15</v>
      </c>
    </row>
    <row r="23" ht="15.6" customHeight="1" spans="1:9">
      <c r="A23" s="16" t="s">
        <v>123</v>
      </c>
      <c r="B23" s="16" t="s">
        <v>124</v>
      </c>
      <c r="C23" s="16" t="s">
        <v>52</v>
      </c>
      <c r="D23" s="16" t="s">
        <v>125</v>
      </c>
      <c r="E23" s="16" t="s">
        <v>80</v>
      </c>
      <c r="F23" s="16" t="s">
        <v>126</v>
      </c>
      <c r="G23" s="18">
        <v>11</v>
      </c>
      <c r="H23" s="15" t="str">
        <f>VLOOKUP(B:B,Sheet1!D:E,2,0)</f>
        <v>南和福洋</v>
      </c>
      <c r="I23" s="15">
        <f>VLOOKUP(B:B,Sheet1!D:K,8,0)</f>
        <v>11</v>
      </c>
    </row>
    <row r="24" ht="15.6" customHeight="1" spans="1:9">
      <c r="A24" s="16" t="s">
        <v>123</v>
      </c>
      <c r="B24" s="16" t="s">
        <v>127</v>
      </c>
      <c r="C24" s="16" t="s">
        <v>128</v>
      </c>
      <c r="D24" s="16" t="s">
        <v>52</v>
      </c>
      <c r="E24" s="16" t="s">
        <v>129</v>
      </c>
      <c r="F24" s="16" t="s">
        <v>130</v>
      </c>
      <c r="G24" s="18">
        <v>63</v>
      </c>
      <c r="H24" s="15" t="str">
        <f>VLOOKUP(B:B,Sheet1!D:E,2,0)</f>
        <v>乐亭剑锋</v>
      </c>
      <c r="I24" s="15">
        <f>VLOOKUP(B:B,Sheet1!D:K,8,0)</f>
        <v>63</v>
      </c>
    </row>
    <row r="25" ht="15.6" customHeight="1" spans="1:9">
      <c r="A25" s="16" t="s">
        <v>131</v>
      </c>
      <c r="B25" s="16" t="s">
        <v>132</v>
      </c>
      <c r="C25" s="16" t="s">
        <v>52</v>
      </c>
      <c r="D25" s="16" t="s">
        <v>133</v>
      </c>
      <c r="E25" s="16" t="s">
        <v>80</v>
      </c>
      <c r="F25" s="16" t="s">
        <v>126</v>
      </c>
      <c r="G25" s="18">
        <v>11</v>
      </c>
      <c r="H25" s="15" t="str">
        <f>VLOOKUP(B:B,Sheet1!D:E,2,0)</f>
        <v>盐山环宇</v>
      </c>
      <c r="I25" s="15">
        <f>VLOOKUP(B:B,Sheet1!D:K,8,0)</f>
        <v>11</v>
      </c>
    </row>
    <row r="26" ht="15.6" customHeight="1" spans="1:9">
      <c r="A26" s="16" t="s">
        <v>131</v>
      </c>
      <c r="B26" s="16" t="s">
        <v>134</v>
      </c>
      <c r="C26" s="16" t="s">
        <v>135</v>
      </c>
      <c r="D26" s="16" t="s">
        <v>52</v>
      </c>
      <c r="E26" s="16" t="s">
        <v>136</v>
      </c>
      <c r="F26" s="16" t="s">
        <v>137</v>
      </c>
      <c r="G26" s="18">
        <v>70</v>
      </c>
      <c r="H26" s="15" t="str">
        <f>VLOOKUP(B:B,Sheet1!D:E,2,0)</f>
        <v>古交东飞</v>
      </c>
      <c r="I26" s="15">
        <f>VLOOKUP(B:B,Sheet1!D:K,8,0)</f>
        <v>70</v>
      </c>
    </row>
    <row r="27" ht="15.6" customHeight="1" spans="1:9">
      <c r="A27" s="16" t="s">
        <v>138</v>
      </c>
      <c r="B27" s="16" t="s">
        <v>139</v>
      </c>
      <c r="C27" s="16" t="s">
        <v>52</v>
      </c>
      <c r="D27" s="16" t="s">
        <v>140</v>
      </c>
      <c r="E27" s="16" t="s">
        <v>80</v>
      </c>
      <c r="F27" s="16" t="s">
        <v>126</v>
      </c>
      <c r="G27" s="18">
        <v>11</v>
      </c>
      <c r="H27" s="15" t="str">
        <f>VLOOKUP(B:B,Sheet1!D:E,2,0)</f>
        <v>临城富强</v>
      </c>
      <c r="I27" s="15">
        <f>VLOOKUP(B:B,Sheet1!D:K,8,0)</f>
        <v>11</v>
      </c>
    </row>
    <row r="28" ht="15.6" customHeight="1" spans="1:9">
      <c r="A28" s="16" t="s">
        <v>59</v>
      </c>
      <c r="B28" s="16" t="s">
        <v>141</v>
      </c>
      <c r="C28" s="16" t="s">
        <v>52</v>
      </c>
      <c r="D28" s="16" t="s">
        <v>142</v>
      </c>
      <c r="E28" s="16" t="s">
        <v>80</v>
      </c>
      <c r="F28" s="16" t="s">
        <v>143</v>
      </c>
      <c r="G28" s="18">
        <v>16</v>
      </c>
      <c r="H28" s="15" t="str">
        <f>VLOOKUP(B:B,Sheet1!D:E,2,0)</f>
        <v>长春鑫博</v>
      </c>
      <c r="I28" s="15">
        <f>VLOOKUP(B:B,Sheet1!D:K,8,0)</f>
        <v>16</v>
      </c>
    </row>
    <row r="29" ht="15.6" customHeight="1" spans="1:9">
      <c r="A29" s="16" t="s">
        <v>144</v>
      </c>
      <c r="B29" s="16" t="s">
        <v>145</v>
      </c>
      <c r="C29" s="16" t="s">
        <v>52</v>
      </c>
      <c r="D29" s="16" t="s">
        <v>146</v>
      </c>
      <c r="E29" s="16" t="s">
        <v>80</v>
      </c>
      <c r="F29" s="16" t="s">
        <v>143</v>
      </c>
      <c r="G29" s="18">
        <v>16</v>
      </c>
      <c r="H29" s="15" t="str">
        <f>VLOOKUP(B:B,Sheet1!D:E,2,0)</f>
        <v>青海荣雄</v>
      </c>
      <c r="I29" s="15">
        <f>VLOOKUP(B:B,Sheet1!D:K,8,0)</f>
        <v>16</v>
      </c>
    </row>
    <row r="30" ht="15.6" customHeight="1" spans="1:9">
      <c r="A30" s="16" t="s">
        <v>147</v>
      </c>
      <c r="B30" s="16" t="s">
        <v>148</v>
      </c>
      <c r="C30" s="16" t="s">
        <v>149</v>
      </c>
      <c r="D30" s="16" t="s">
        <v>52</v>
      </c>
      <c r="E30" s="16" t="s">
        <v>55</v>
      </c>
      <c r="F30" s="16" t="s">
        <v>150</v>
      </c>
      <c r="G30" s="18">
        <v>19</v>
      </c>
      <c r="H30" s="15" t="str">
        <f>VLOOKUP(B:B,Sheet1!D:E,2,0)</f>
        <v>南通易人</v>
      </c>
      <c r="I30" s="15">
        <f>VLOOKUP(B:B,Sheet1!D:K,8,0)</f>
        <v>19</v>
      </c>
    </row>
    <row r="31" ht="15.6" customHeight="1" spans="1:9">
      <c r="A31" s="16" t="s">
        <v>147</v>
      </c>
      <c r="B31" s="16" t="s">
        <v>151</v>
      </c>
      <c r="C31" s="16" t="s">
        <v>52</v>
      </c>
      <c r="D31" s="16" t="s">
        <v>152</v>
      </c>
      <c r="E31" s="16" t="s">
        <v>71</v>
      </c>
      <c r="F31" s="16" t="s">
        <v>112</v>
      </c>
      <c r="G31" s="18">
        <v>14</v>
      </c>
      <c r="H31" s="15" t="str">
        <f>VLOOKUP(B:B,Sheet1!D:E,2,0)</f>
        <v>江苏苏恒</v>
      </c>
      <c r="I31" s="15">
        <f>VLOOKUP(B:B,Sheet1!D:K,8,0)</f>
        <v>14</v>
      </c>
    </row>
    <row r="32" ht="15.6" customHeight="1" spans="1:9">
      <c r="A32" s="16" t="s">
        <v>147</v>
      </c>
      <c r="B32" s="16" t="s">
        <v>153</v>
      </c>
      <c r="C32" s="16" t="s">
        <v>52</v>
      </c>
      <c r="D32" s="16" t="s">
        <v>154</v>
      </c>
      <c r="E32" s="16" t="s">
        <v>71</v>
      </c>
      <c r="F32" s="16" t="s">
        <v>126</v>
      </c>
      <c r="G32" s="18">
        <v>11</v>
      </c>
      <c r="H32" s="15" t="str">
        <f>VLOOKUP(B:B,Sheet1!D:E,2,0)</f>
        <v>天津双淇</v>
      </c>
      <c r="I32" s="15">
        <f>VLOOKUP(B:B,Sheet1!D:K,8,0)</f>
        <v>11</v>
      </c>
    </row>
    <row r="33" ht="15.6" customHeight="1" spans="1:9">
      <c r="A33" s="16" t="s">
        <v>147</v>
      </c>
      <c r="B33" s="16" t="s">
        <v>155</v>
      </c>
      <c r="C33" s="16" t="s">
        <v>156</v>
      </c>
      <c r="D33" s="16" t="s">
        <v>52</v>
      </c>
      <c r="E33" s="16" t="s">
        <v>157</v>
      </c>
      <c r="F33" s="16" t="s">
        <v>158</v>
      </c>
      <c r="G33" s="18">
        <v>161</v>
      </c>
      <c r="H33" s="15" t="str">
        <f>VLOOKUP(B:B,Sheet1!D:E,2,0)</f>
        <v>盐山环宇</v>
      </c>
      <c r="I33" s="15">
        <f>VLOOKUP(B:B,Sheet1!D:K,8,0)</f>
        <v>161</v>
      </c>
    </row>
    <row r="34" ht="15.6" customHeight="1" spans="1:9">
      <c r="A34" s="16" t="s">
        <v>159</v>
      </c>
      <c r="B34" s="16" t="s">
        <v>160</v>
      </c>
      <c r="C34" s="16" t="s">
        <v>52</v>
      </c>
      <c r="D34" s="16" t="s">
        <v>161</v>
      </c>
      <c r="E34" s="16" t="s">
        <v>80</v>
      </c>
      <c r="F34" s="16" t="s">
        <v>112</v>
      </c>
      <c r="G34" s="18">
        <v>14</v>
      </c>
      <c r="H34" s="15" t="str">
        <f>VLOOKUP(B:B,Sheet1!D:E,2,0)</f>
        <v>上海华英</v>
      </c>
      <c r="I34" s="15">
        <f>VLOOKUP(B:B,Sheet1!D:K,8,0)</f>
        <v>14</v>
      </c>
    </row>
    <row r="35" ht="15.6" customHeight="1" spans="1:9">
      <c r="A35" s="16" t="s">
        <v>162</v>
      </c>
      <c r="B35" s="16" t="s">
        <v>163</v>
      </c>
      <c r="C35" s="16" t="s">
        <v>52</v>
      </c>
      <c r="D35" s="16" t="s">
        <v>164</v>
      </c>
      <c r="E35" s="16" t="s">
        <v>80</v>
      </c>
      <c r="F35" s="16" t="s">
        <v>143</v>
      </c>
      <c r="G35" s="18">
        <v>16</v>
      </c>
      <c r="H35" s="15" t="str">
        <f>VLOOKUP(B:B,Sheet1!D:E,2,0)</f>
        <v>黑龙江吉成</v>
      </c>
      <c r="I35" s="15">
        <f>VLOOKUP(B:B,Sheet1!D:K,8,0)</f>
        <v>16</v>
      </c>
    </row>
    <row r="36" ht="15.6" customHeight="1" spans="1:9">
      <c r="A36" s="16" t="s">
        <v>162</v>
      </c>
      <c r="B36" s="16" t="s">
        <v>165</v>
      </c>
      <c r="C36" s="16" t="s">
        <v>52</v>
      </c>
      <c r="D36" s="16" t="s">
        <v>166</v>
      </c>
      <c r="E36" s="16" t="s">
        <v>80</v>
      </c>
      <c r="F36" s="16" t="s">
        <v>72</v>
      </c>
      <c r="G36" s="18">
        <v>15</v>
      </c>
      <c r="H36" s="15" t="str">
        <f>VLOOKUP(B:B,Sheet1!D:E,2,0)</f>
        <v>东营永杰</v>
      </c>
      <c r="I36" s="15">
        <f>VLOOKUP(B:B,Sheet1!D:K,8,0)</f>
        <v>15</v>
      </c>
    </row>
    <row r="37" ht="15.6" customHeight="1" spans="1:9">
      <c r="A37" s="16" t="s">
        <v>167</v>
      </c>
      <c r="B37" s="16" t="s">
        <v>168</v>
      </c>
      <c r="C37" s="16" t="s">
        <v>52</v>
      </c>
      <c r="D37" s="16" t="s">
        <v>169</v>
      </c>
      <c r="E37" s="16" t="s">
        <v>80</v>
      </c>
      <c r="F37" s="16" t="s">
        <v>126</v>
      </c>
      <c r="G37" s="18">
        <v>11</v>
      </c>
      <c r="H37" s="15" t="str">
        <f>VLOOKUP(B:B,Sheet1!D:E,2,0)</f>
        <v>沧州精诚</v>
      </c>
      <c r="I37" s="15">
        <f>VLOOKUP(B:B,Sheet1!D:K,8,0)</f>
        <v>11</v>
      </c>
    </row>
    <row r="38" spans="8:9">
      <c r="H38" s="15"/>
      <c r="I38" s="15">
        <v>0</v>
      </c>
    </row>
    <row r="39" ht="16.5" spans="1:9">
      <c r="A39" s="16" t="s">
        <v>46</v>
      </c>
      <c r="B39" s="16" t="s">
        <v>47</v>
      </c>
      <c r="C39" s="16" t="s">
        <v>51</v>
      </c>
      <c r="D39" s="16" t="s">
        <v>52</v>
      </c>
      <c r="E39" s="16" t="s">
        <v>56</v>
      </c>
      <c r="F39" s="16" t="s">
        <v>58</v>
      </c>
      <c r="G39" s="18">
        <v>311</v>
      </c>
      <c r="H39" s="15" t="str">
        <f>VLOOKUP(B:B,Sheet1!D:E,2,0)</f>
        <v>西藏冀鑫</v>
      </c>
      <c r="I39" s="15">
        <v>311</v>
      </c>
    </row>
    <row r="40" ht="16.5" spans="1:9">
      <c r="A40" s="16" t="s">
        <v>59</v>
      </c>
      <c r="B40" s="16" t="s">
        <v>60</v>
      </c>
      <c r="C40" s="16" t="s">
        <v>61</v>
      </c>
      <c r="D40" s="16" t="s">
        <v>52</v>
      </c>
      <c r="E40" s="16" t="s">
        <v>63</v>
      </c>
      <c r="F40" s="16" t="s">
        <v>65</v>
      </c>
      <c r="G40" s="20">
        <v>202</v>
      </c>
      <c r="H40" s="15" t="str">
        <f>VLOOKUP(B:B,Sheet1!D:E,2,0)</f>
        <v>沧州精诚</v>
      </c>
      <c r="I40" s="15">
        <f>VLOOKUP(B:B,Sheet1!D:K,8,0)</f>
        <v>202</v>
      </c>
    </row>
    <row r="41" spans="7:9">
      <c r="G41" s="21">
        <f>SUM(G3:G40)</f>
        <v>1277</v>
      </c>
      <c r="H41" s="15"/>
      <c r="I41" s="15">
        <f>SUM(I3:I40)</f>
        <v>1277</v>
      </c>
    </row>
    <row r="44" spans="2:5">
      <c r="B44" s="22" t="s">
        <v>170</v>
      </c>
      <c r="C44" s="22" t="s">
        <v>171</v>
      </c>
      <c r="D44" s="22" t="s">
        <v>172</v>
      </c>
      <c r="E44" s="22" t="s">
        <v>173</v>
      </c>
    </row>
    <row r="45" spans="2:5">
      <c r="B45" s="22" t="s">
        <v>53</v>
      </c>
      <c r="C45" s="22">
        <v>47</v>
      </c>
      <c r="D45" s="23">
        <v>0.31</v>
      </c>
      <c r="E45" s="22">
        <v>394</v>
      </c>
    </row>
    <row r="46" spans="2:5">
      <c r="B46" s="22" t="s">
        <v>174</v>
      </c>
      <c r="C46" s="22">
        <v>49</v>
      </c>
      <c r="D46" s="23">
        <v>0.69</v>
      </c>
      <c r="E46" s="22">
        <v>883</v>
      </c>
    </row>
  </sheetData>
  <autoFilter ref="A2:I41">
    <extLst/>
  </autoFilter>
  <mergeCells count="1">
    <mergeCell ref="A1:G1"/>
  </mergeCells>
  <pageMargins left="0.472222222222222" right="0.314583333333333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workbookViewId="0">
      <selection activeCell="J30" sqref="J30"/>
    </sheetView>
  </sheetViews>
  <sheetFormatPr defaultColWidth="9" defaultRowHeight="11" customHeight="1"/>
  <cols>
    <col min="1" max="1" width="2.375" style="2" customWidth="1"/>
    <col min="2" max="2" width="2.625" style="2" customWidth="1"/>
    <col min="3" max="3" width="5.625" style="2" customWidth="1"/>
    <col min="4" max="4" width="20.5" style="2" hidden="1" customWidth="1"/>
    <col min="5" max="5" width="9.375" style="2" customWidth="1"/>
    <col min="6" max="6" width="7" style="2" customWidth="1"/>
    <col min="7" max="7" width="14.5" style="2" customWidth="1"/>
    <col min="8" max="8" width="4.875" style="2" customWidth="1"/>
    <col min="9" max="9" width="6.625" style="2" customWidth="1"/>
    <col min="10" max="10" width="14.875" style="2" customWidth="1"/>
    <col min="11" max="11" width="4.625" style="2" customWidth="1"/>
    <col min="12" max="16384" width="9" style="2"/>
  </cols>
  <sheetData>
    <row r="1" s="1" customFormat="1" customHeight="1" spans="1:1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171</v>
      </c>
      <c r="I1" s="3" t="s">
        <v>182</v>
      </c>
      <c r="J1" s="3" t="s">
        <v>178</v>
      </c>
      <c r="K1" s="3" t="s">
        <v>173</v>
      </c>
    </row>
    <row r="2" customHeight="1" spans="1:12">
      <c r="A2" s="3">
        <v>1</v>
      </c>
      <c r="B2" s="3">
        <v>31</v>
      </c>
      <c r="C2" s="3" t="s">
        <v>183</v>
      </c>
      <c r="D2" s="3">
        <v>6325512237</v>
      </c>
      <c r="E2" s="3" t="s">
        <v>184</v>
      </c>
      <c r="F2" s="3" t="s">
        <v>185</v>
      </c>
      <c r="G2" s="3" t="s">
        <v>186</v>
      </c>
      <c r="H2" s="3">
        <v>1</v>
      </c>
      <c r="I2" s="3" t="s">
        <v>187</v>
      </c>
      <c r="J2" s="3">
        <v>6325512237</v>
      </c>
      <c r="K2" s="3">
        <v>15</v>
      </c>
      <c r="L2" s="2">
        <f>VLOOKUP(J:J,'[1]2023年收发货明细'!$K:$L,2,0)</f>
        <v>15</v>
      </c>
    </row>
    <row r="3" customHeight="1" spans="1:12">
      <c r="A3" s="3">
        <v>2</v>
      </c>
      <c r="B3" s="3">
        <v>2</v>
      </c>
      <c r="C3" s="3" t="s">
        <v>183</v>
      </c>
      <c r="D3" s="3" t="s">
        <v>81</v>
      </c>
      <c r="E3" s="3" t="s">
        <v>188</v>
      </c>
      <c r="F3" s="3" t="s">
        <v>185</v>
      </c>
      <c r="G3" s="3" t="s">
        <v>189</v>
      </c>
      <c r="H3" s="3">
        <v>4</v>
      </c>
      <c r="I3" s="3" t="s">
        <v>187</v>
      </c>
      <c r="J3" s="9" t="s">
        <v>81</v>
      </c>
      <c r="K3" s="3">
        <v>15</v>
      </c>
      <c r="L3" s="2">
        <f>VLOOKUP(J:J,'[1]2023年收发货明细'!$K:$L,2,0)</f>
        <v>15</v>
      </c>
    </row>
    <row r="4" customHeight="1" spans="1:12">
      <c r="A4" s="3">
        <v>2</v>
      </c>
      <c r="B4" s="3">
        <v>2</v>
      </c>
      <c r="C4" s="3" t="s">
        <v>183</v>
      </c>
      <c r="D4" s="3" t="s">
        <v>87</v>
      </c>
      <c r="E4" s="3" t="s">
        <v>190</v>
      </c>
      <c r="F4" s="3" t="s">
        <v>191</v>
      </c>
      <c r="G4" s="3" t="s">
        <v>192</v>
      </c>
      <c r="H4" s="3">
        <v>2</v>
      </c>
      <c r="I4" s="3" t="s">
        <v>187</v>
      </c>
      <c r="J4" s="3" t="s">
        <v>87</v>
      </c>
      <c r="K4" s="3">
        <v>15</v>
      </c>
      <c r="L4" s="2">
        <f>VLOOKUP(J:J,'[1]2023年收发货明细'!$K:$L,2,0)</f>
        <v>15</v>
      </c>
    </row>
    <row r="5" customHeight="1" spans="1:12">
      <c r="A5" s="3">
        <v>2</v>
      </c>
      <c r="B5" s="3">
        <v>2</v>
      </c>
      <c r="C5" s="3" t="s">
        <v>183</v>
      </c>
      <c r="D5" s="3" t="s">
        <v>106</v>
      </c>
      <c r="E5" s="3" t="s">
        <v>135</v>
      </c>
      <c r="F5" s="3" t="s">
        <v>185</v>
      </c>
      <c r="G5" s="3" t="s">
        <v>193</v>
      </c>
      <c r="H5" s="3">
        <v>1</v>
      </c>
      <c r="I5" s="3" t="s">
        <v>187</v>
      </c>
      <c r="J5" s="3" t="s">
        <v>106</v>
      </c>
      <c r="K5" s="3">
        <v>15</v>
      </c>
      <c r="L5" s="2">
        <f>VLOOKUP(J:J,'[1]2023年收发货明细'!$K:$L,2,0)</f>
        <v>15</v>
      </c>
    </row>
    <row r="6" customHeight="1" spans="1:12">
      <c r="A6" s="3">
        <v>2</v>
      </c>
      <c r="B6" s="3">
        <v>2</v>
      </c>
      <c r="C6" s="3" t="s">
        <v>183</v>
      </c>
      <c r="D6" s="3" t="s">
        <v>83</v>
      </c>
      <c r="E6" s="3" t="s">
        <v>194</v>
      </c>
      <c r="F6" s="3" t="s">
        <v>195</v>
      </c>
      <c r="G6" s="3" t="s">
        <v>196</v>
      </c>
      <c r="H6" s="3">
        <v>1</v>
      </c>
      <c r="I6" s="3" t="s">
        <v>187</v>
      </c>
      <c r="J6" s="3" t="s">
        <v>83</v>
      </c>
      <c r="K6" s="3">
        <v>12</v>
      </c>
      <c r="L6" s="2">
        <f>VLOOKUP(J:J,'[1]2023年收发货明细'!$K:$L,2,0)</f>
        <v>12</v>
      </c>
    </row>
    <row r="7" customHeight="1" spans="1:12">
      <c r="A7" s="3">
        <v>2</v>
      </c>
      <c r="B7" s="3">
        <v>2</v>
      </c>
      <c r="C7" s="3" t="s">
        <v>183</v>
      </c>
      <c r="D7" s="3" t="s">
        <v>94</v>
      </c>
      <c r="E7" s="3" t="s">
        <v>197</v>
      </c>
      <c r="F7" s="3" t="s">
        <v>185</v>
      </c>
      <c r="G7" s="3" t="s">
        <v>198</v>
      </c>
      <c r="H7" s="3">
        <v>1</v>
      </c>
      <c r="I7" s="3" t="s">
        <v>187</v>
      </c>
      <c r="J7" s="3" t="s">
        <v>94</v>
      </c>
      <c r="K7" s="3">
        <v>12</v>
      </c>
      <c r="L7" s="2">
        <f>VLOOKUP(J:J,'[1]2023年收发货明细'!$K:$L,2,0)</f>
        <v>12</v>
      </c>
    </row>
    <row r="8" customHeight="1" spans="1:12">
      <c r="A8" s="3">
        <v>2</v>
      </c>
      <c r="B8" s="3">
        <v>2</v>
      </c>
      <c r="C8" s="3" t="s">
        <v>183</v>
      </c>
      <c r="D8" s="3" t="s">
        <v>78</v>
      </c>
      <c r="E8" s="3" t="s">
        <v>199</v>
      </c>
      <c r="F8" s="3" t="s">
        <v>185</v>
      </c>
      <c r="G8" s="4" t="s">
        <v>193</v>
      </c>
      <c r="H8" s="3">
        <v>1</v>
      </c>
      <c r="I8" s="3" t="s">
        <v>187</v>
      </c>
      <c r="J8" s="3" t="s">
        <v>78</v>
      </c>
      <c r="K8" s="3">
        <v>15</v>
      </c>
      <c r="L8" s="2">
        <f>VLOOKUP(J:J,'[1]2023年收发货明细'!$K:$L,2,0)</f>
        <v>15</v>
      </c>
    </row>
    <row r="9" customHeight="1" spans="1:12">
      <c r="A9" s="3">
        <v>2</v>
      </c>
      <c r="B9" s="3">
        <v>2</v>
      </c>
      <c r="C9" s="3" t="s">
        <v>183</v>
      </c>
      <c r="D9" s="3" t="s">
        <v>89</v>
      </c>
      <c r="E9" s="3" t="s">
        <v>200</v>
      </c>
      <c r="F9" s="3" t="s">
        <v>185</v>
      </c>
      <c r="G9" s="3" t="s">
        <v>186</v>
      </c>
      <c r="H9" s="3">
        <v>1</v>
      </c>
      <c r="I9" s="3" t="s">
        <v>187</v>
      </c>
      <c r="J9" s="3" t="s">
        <v>89</v>
      </c>
      <c r="K9" s="3">
        <v>15</v>
      </c>
      <c r="L9" s="2">
        <f>VLOOKUP(J:J,'[1]2023年收发货明细'!$K:$L,2,0)</f>
        <v>15</v>
      </c>
    </row>
    <row r="10" customHeight="1" spans="1:12">
      <c r="A10" s="3">
        <v>2</v>
      </c>
      <c r="B10" s="3">
        <v>4</v>
      </c>
      <c r="C10" s="3" t="s">
        <v>183</v>
      </c>
      <c r="D10" s="3" t="s">
        <v>97</v>
      </c>
      <c r="E10" s="3" t="s">
        <v>201</v>
      </c>
      <c r="F10" s="3" t="s">
        <v>185</v>
      </c>
      <c r="G10" s="3" t="s">
        <v>196</v>
      </c>
      <c r="H10" s="3">
        <v>1</v>
      </c>
      <c r="I10" s="3" t="s">
        <v>187</v>
      </c>
      <c r="J10" s="3" t="s">
        <v>97</v>
      </c>
      <c r="K10" s="3">
        <v>21</v>
      </c>
      <c r="L10" s="2">
        <f>VLOOKUP(J:J,'[1]2023年收发货明细'!$K:$L,2,0)</f>
        <v>21</v>
      </c>
    </row>
    <row r="11" customHeight="1" spans="1:12">
      <c r="A11" s="3">
        <v>2</v>
      </c>
      <c r="B11" s="3">
        <v>4</v>
      </c>
      <c r="C11" s="3" t="s">
        <v>183</v>
      </c>
      <c r="D11" s="3" t="s">
        <v>91</v>
      </c>
      <c r="E11" s="3" t="s">
        <v>202</v>
      </c>
      <c r="F11" s="3" t="s">
        <v>185</v>
      </c>
      <c r="G11" s="3" t="s">
        <v>203</v>
      </c>
      <c r="H11" s="3">
        <v>1</v>
      </c>
      <c r="I11" s="3" t="s">
        <v>187</v>
      </c>
      <c r="J11" s="3" t="s">
        <v>91</v>
      </c>
      <c r="K11" s="3">
        <v>15</v>
      </c>
      <c r="L11" s="2">
        <f>VLOOKUP(J:J,'[1]2023年收发货明细'!$K:$L,2,0)</f>
        <v>15</v>
      </c>
    </row>
    <row r="12" customHeight="1" spans="1:12">
      <c r="A12" s="3">
        <v>2</v>
      </c>
      <c r="B12" s="3">
        <v>6</v>
      </c>
      <c r="C12" s="3" t="s">
        <v>183</v>
      </c>
      <c r="D12" s="3" t="s">
        <v>104</v>
      </c>
      <c r="E12" s="3" t="s">
        <v>188</v>
      </c>
      <c r="F12" s="3" t="s">
        <v>185</v>
      </c>
      <c r="G12" s="3" t="s">
        <v>193</v>
      </c>
      <c r="H12" s="3">
        <v>1</v>
      </c>
      <c r="I12" s="3" t="s">
        <v>187</v>
      </c>
      <c r="J12" s="3" t="s">
        <v>104</v>
      </c>
      <c r="K12" s="3">
        <v>15</v>
      </c>
      <c r="L12" s="2">
        <f>VLOOKUP(J:J,'[1]2023年收发货明细'!$K:$L,2,0)</f>
        <v>15</v>
      </c>
    </row>
    <row r="13" customHeight="1" spans="1:12">
      <c r="A13" s="3">
        <v>2</v>
      </c>
      <c r="B13" s="3">
        <v>6</v>
      </c>
      <c r="C13" s="3" t="s">
        <v>183</v>
      </c>
      <c r="D13" s="3" t="s">
        <v>102</v>
      </c>
      <c r="E13" s="3" t="s">
        <v>204</v>
      </c>
      <c r="F13" s="3" t="s">
        <v>185</v>
      </c>
      <c r="G13" s="3" t="s">
        <v>205</v>
      </c>
      <c r="H13" s="3">
        <v>1</v>
      </c>
      <c r="I13" s="3" t="s">
        <v>187</v>
      </c>
      <c r="J13" s="3" t="s">
        <v>102</v>
      </c>
      <c r="K13" s="3">
        <v>15</v>
      </c>
      <c r="L13" s="2">
        <f>VLOOKUP(J:J,'[1]2023年收发货明细'!$K:$L,2,0)</f>
        <v>15</v>
      </c>
    </row>
    <row r="14" customHeight="1" spans="1:11">
      <c r="A14" s="3">
        <v>2</v>
      </c>
      <c r="B14" s="3">
        <v>6</v>
      </c>
      <c r="C14" s="3" t="s">
        <v>183</v>
      </c>
      <c r="D14" s="3"/>
      <c r="E14" s="3" t="s">
        <v>206</v>
      </c>
      <c r="F14" s="3" t="s">
        <v>195</v>
      </c>
      <c r="G14" s="3" t="s">
        <v>198</v>
      </c>
      <c r="H14" s="3">
        <v>1</v>
      </c>
      <c r="I14" s="3"/>
      <c r="J14" s="3"/>
      <c r="K14" s="3"/>
    </row>
    <row r="15" customHeight="1" spans="1:12">
      <c r="A15" s="3">
        <v>2</v>
      </c>
      <c r="B15" s="3">
        <v>6</v>
      </c>
      <c r="C15" s="3" t="s">
        <v>183</v>
      </c>
      <c r="D15" s="3" t="s">
        <v>100</v>
      </c>
      <c r="E15" s="3" t="s">
        <v>206</v>
      </c>
      <c r="F15" s="3" t="s">
        <v>195</v>
      </c>
      <c r="G15" s="3" t="s">
        <v>186</v>
      </c>
      <c r="H15" s="3">
        <v>1</v>
      </c>
      <c r="I15" s="3" t="s">
        <v>187</v>
      </c>
      <c r="J15" s="3" t="s">
        <v>100</v>
      </c>
      <c r="K15" s="3">
        <v>12</v>
      </c>
      <c r="L15" s="2">
        <f>VLOOKUP(J:J,'[1]2023年收发货明细'!$K:$L,2,0)</f>
        <v>12</v>
      </c>
    </row>
    <row r="16" customHeight="1" spans="1:12">
      <c r="A16" s="3">
        <v>2</v>
      </c>
      <c r="B16" s="3">
        <v>8</v>
      </c>
      <c r="C16" s="3" t="s">
        <v>183</v>
      </c>
      <c r="D16" s="3" t="s">
        <v>108</v>
      </c>
      <c r="E16" s="5" t="s">
        <v>207</v>
      </c>
      <c r="F16" s="3" t="s">
        <v>185</v>
      </c>
      <c r="G16" s="3" t="s">
        <v>186</v>
      </c>
      <c r="H16" s="3">
        <v>1</v>
      </c>
      <c r="I16" s="3" t="s">
        <v>187</v>
      </c>
      <c r="J16" s="3" t="s">
        <v>108</v>
      </c>
      <c r="K16" s="3">
        <v>15</v>
      </c>
      <c r="L16" s="2">
        <f>VLOOKUP(J:J,'[1]2023年收发货明细'!$K:$L,2,0)</f>
        <v>15</v>
      </c>
    </row>
    <row r="17" customHeight="1" spans="1:12">
      <c r="A17" s="3">
        <v>2</v>
      </c>
      <c r="B17" s="3">
        <v>8</v>
      </c>
      <c r="C17" s="3" t="s">
        <v>183</v>
      </c>
      <c r="D17" s="3" t="s">
        <v>110</v>
      </c>
      <c r="E17" s="6" t="s">
        <v>208</v>
      </c>
      <c r="F17" s="3" t="s">
        <v>185</v>
      </c>
      <c r="G17" s="3" t="s">
        <v>186</v>
      </c>
      <c r="H17" s="3">
        <v>1</v>
      </c>
      <c r="I17" s="3" t="s">
        <v>187</v>
      </c>
      <c r="J17" s="3" t="s">
        <v>110</v>
      </c>
      <c r="K17" s="3">
        <v>14</v>
      </c>
      <c r="L17" s="2">
        <f>VLOOKUP(J:J,'[1]2023年收发货明细'!$K:$L,2,0)</f>
        <v>14</v>
      </c>
    </row>
    <row r="18" customHeight="1" spans="1:12">
      <c r="A18" s="3">
        <v>2</v>
      </c>
      <c r="B18" s="3">
        <v>10</v>
      </c>
      <c r="C18" s="3" t="s">
        <v>183</v>
      </c>
      <c r="D18" s="3" t="s">
        <v>118</v>
      </c>
      <c r="E18" s="3" t="s">
        <v>209</v>
      </c>
      <c r="F18" s="3" t="s">
        <v>185</v>
      </c>
      <c r="G18" s="3" t="s">
        <v>205</v>
      </c>
      <c r="H18" s="3">
        <v>1</v>
      </c>
      <c r="I18" s="3" t="s">
        <v>187</v>
      </c>
      <c r="J18" s="3" t="s">
        <v>118</v>
      </c>
      <c r="K18" s="3">
        <v>14</v>
      </c>
      <c r="L18" s="2">
        <f>VLOOKUP(J:J,'[1]2023年收发货明细'!$K:$L,2,0)</f>
        <v>14</v>
      </c>
    </row>
    <row r="19" customHeight="1" spans="1:12">
      <c r="A19" s="3">
        <v>2</v>
      </c>
      <c r="B19" s="3">
        <v>10</v>
      </c>
      <c r="C19" s="3" t="s">
        <v>183</v>
      </c>
      <c r="D19" s="3" t="s">
        <v>114</v>
      </c>
      <c r="E19" s="3" t="s">
        <v>210</v>
      </c>
      <c r="F19" s="3" t="s">
        <v>185</v>
      </c>
      <c r="G19" s="3" t="s">
        <v>205</v>
      </c>
      <c r="H19" s="3">
        <v>1</v>
      </c>
      <c r="I19" s="3" t="s">
        <v>187</v>
      </c>
      <c r="J19" s="3" t="s">
        <v>114</v>
      </c>
      <c r="K19" s="3">
        <v>14</v>
      </c>
      <c r="L19" s="2">
        <f>VLOOKUP(J:J,'[1]2023年收发货明细'!$K:$L,2,0)</f>
        <v>14</v>
      </c>
    </row>
    <row r="20" customHeight="1" spans="1:12">
      <c r="A20" s="3">
        <v>2</v>
      </c>
      <c r="B20" s="3">
        <v>10</v>
      </c>
      <c r="C20" s="3" t="s">
        <v>183</v>
      </c>
      <c r="D20" s="3" t="s">
        <v>116</v>
      </c>
      <c r="E20" s="3" t="s">
        <v>211</v>
      </c>
      <c r="F20" s="3" t="s">
        <v>185</v>
      </c>
      <c r="G20" s="3" t="s">
        <v>212</v>
      </c>
      <c r="H20" s="3">
        <v>1</v>
      </c>
      <c r="I20" s="3" t="s">
        <v>187</v>
      </c>
      <c r="J20" s="3" t="s">
        <v>116</v>
      </c>
      <c r="K20" s="3">
        <v>14</v>
      </c>
      <c r="L20" s="2">
        <f>VLOOKUP(J:J,'[1]2023年收发货明细'!$K:$L,2,0)</f>
        <v>14</v>
      </c>
    </row>
    <row r="21" customHeight="1" spans="1:12">
      <c r="A21" s="3">
        <v>2</v>
      </c>
      <c r="B21" s="3">
        <v>13</v>
      </c>
      <c r="C21" s="3" t="s">
        <v>183</v>
      </c>
      <c r="D21" s="7" t="s">
        <v>121</v>
      </c>
      <c r="E21" s="3" t="s">
        <v>213</v>
      </c>
      <c r="F21" s="3" t="s">
        <v>185</v>
      </c>
      <c r="G21" s="3" t="s">
        <v>214</v>
      </c>
      <c r="H21" s="3">
        <v>1</v>
      </c>
      <c r="I21" s="3" t="s">
        <v>187</v>
      </c>
      <c r="J21" s="7" t="s">
        <v>121</v>
      </c>
      <c r="K21" s="3">
        <v>15</v>
      </c>
      <c r="L21" s="2">
        <f>VLOOKUP(J:J,'[1]2023年收发货明细'!$K:$L,2,0)</f>
        <v>15</v>
      </c>
    </row>
    <row r="22" customHeight="1" spans="1:11">
      <c r="A22" s="3">
        <v>2</v>
      </c>
      <c r="B22" s="3">
        <v>14</v>
      </c>
      <c r="C22" s="3" t="s">
        <v>215</v>
      </c>
      <c r="D22" s="3"/>
      <c r="E22" s="3" t="s">
        <v>216</v>
      </c>
      <c r="F22" s="3" t="s">
        <v>185</v>
      </c>
      <c r="G22" s="3" t="s">
        <v>217</v>
      </c>
      <c r="H22" s="3">
        <v>2</v>
      </c>
      <c r="I22" s="3"/>
      <c r="J22" s="3"/>
      <c r="K22" s="3"/>
    </row>
    <row r="23" customHeight="1" spans="1:11">
      <c r="A23" s="3">
        <v>2</v>
      </c>
      <c r="B23" s="3">
        <v>14</v>
      </c>
      <c r="C23" s="3" t="s">
        <v>215</v>
      </c>
      <c r="D23" s="3"/>
      <c r="E23" s="3" t="s">
        <v>216</v>
      </c>
      <c r="F23" s="3" t="s">
        <v>185</v>
      </c>
      <c r="G23" s="3" t="s">
        <v>192</v>
      </c>
      <c r="H23" s="3">
        <v>2</v>
      </c>
      <c r="I23" s="3"/>
      <c r="J23" s="3"/>
      <c r="K23" s="3"/>
    </row>
    <row r="24" customHeight="1" spans="1:12">
      <c r="A24" s="3">
        <v>2</v>
      </c>
      <c r="B24" s="3">
        <v>14</v>
      </c>
      <c r="C24" s="3" t="s">
        <v>215</v>
      </c>
      <c r="D24" s="3" t="s">
        <v>73</v>
      </c>
      <c r="E24" s="3" t="s">
        <v>216</v>
      </c>
      <c r="F24" s="3" t="s">
        <v>185</v>
      </c>
      <c r="G24" s="3" t="s">
        <v>203</v>
      </c>
      <c r="H24" s="3">
        <v>1</v>
      </c>
      <c r="I24" s="3" t="s">
        <v>187</v>
      </c>
      <c r="J24" s="10" t="s">
        <v>73</v>
      </c>
      <c r="K24" s="3">
        <v>27</v>
      </c>
      <c r="L24" s="2">
        <f>VLOOKUP(J:J,'[1]2023年收发货明细'!$K:$L,2,0)</f>
        <v>27</v>
      </c>
    </row>
    <row r="25" customHeight="1" spans="1:12">
      <c r="A25" s="3">
        <v>2</v>
      </c>
      <c r="B25" s="3">
        <v>15</v>
      </c>
      <c r="C25" s="3" t="s">
        <v>183</v>
      </c>
      <c r="D25" s="3" t="s">
        <v>124</v>
      </c>
      <c r="E25" s="3" t="s">
        <v>218</v>
      </c>
      <c r="F25" s="3" t="s">
        <v>185</v>
      </c>
      <c r="G25" s="3" t="s">
        <v>219</v>
      </c>
      <c r="H25" s="3">
        <v>1</v>
      </c>
      <c r="I25" s="3" t="s">
        <v>187</v>
      </c>
      <c r="J25" s="3" t="s">
        <v>124</v>
      </c>
      <c r="K25" s="3">
        <v>11</v>
      </c>
      <c r="L25" s="2">
        <f>VLOOKUP(J:J,'[1]2023年收发货明细'!$K:$L,2,0)</f>
        <v>11</v>
      </c>
    </row>
    <row r="26" customHeight="1" spans="1:12">
      <c r="A26" s="3">
        <v>2</v>
      </c>
      <c r="B26" s="3">
        <v>17</v>
      </c>
      <c r="C26" s="3" t="s">
        <v>183</v>
      </c>
      <c r="D26" s="3" t="s">
        <v>132</v>
      </c>
      <c r="E26" s="3" t="s">
        <v>220</v>
      </c>
      <c r="F26" s="3" t="s">
        <v>185</v>
      </c>
      <c r="G26" s="3" t="s">
        <v>217</v>
      </c>
      <c r="H26" s="3">
        <v>2</v>
      </c>
      <c r="I26" s="3" t="s">
        <v>187</v>
      </c>
      <c r="J26" s="3" t="s">
        <v>132</v>
      </c>
      <c r="K26" s="3">
        <v>11</v>
      </c>
      <c r="L26" s="2">
        <f>VLOOKUP(J:J,'[1]2023年收发货明细'!$K:$L,2,0)</f>
        <v>11</v>
      </c>
    </row>
    <row r="27" customHeight="1" spans="1:11">
      <c r="A27" s="3">
        <v>2</v>
      </c>
      <c r="B27" s="3">
        <v>18</v>
      </c>
      <c r="C27" s="3" t="s">
        <v>215</v>
      </c>
      <c r="D27" s="3"/>
      <c r="E27" s="3" t="s">
        <v>221</v>
      </c>
      <c r="F27" s="3" t="s">
        <v>185</v>
      </c>
      <c r="G27" s="3" t="s">
        <v>222</v>
      </c>
      <c r="H27" s="3">
        <v>1</v>
      </c>
      <c r="I27" s="3"/>
      <c r="J27" s="3"/>
      <c r="K27" s="3"/>
    </row>
    <row r="28" customHeight="1" spans="1:11">
      <c r="A28" s="3">
        <v>2</v>
      </c>
      <c r="B28" s="3">
        <v>18</v>
      </c>
      <c r="C28" s="3" t="s">
        <v>215</v>
      </c>
      <c r="D28" s="3"/>
      <c r="E28" s="3" t="s">
        <v>221</v>
      </c>
      <c r="F28" s="3" t="s">
        <v>185</v>
      </c>
      <c r="G28" s="3" t="s">
        <v>217</v>
      </c>
      <c r="H28" s="3">
        <v>2</v>
      </c>
      <c r="I28" s="3"/>
      <c r="J28" s="3"/>
      <c r="K28" s="3"/>
    </row>
    <row r="29" customHeight="1" spans="1:12">
      <c r="A29" s="3">
        <v>2</v>
      </c>
      <c r="B29" s="3">
        <v>18</v>
      </c>
      <c r="C29" s="3" t="s">
        <v>215</v>
      </c>
      <c r="D29" s="3" t="s">
        <v>127</v>
      </c>
      <c r="E29" s="3" t="s">
        <v>221</v>
      </c>
      <c r="F29" s="3" t="s">
        <v>185</v>
      </c>
      <c r="G29" s="3" t="s">
        <v>192</v>
      </c>
      <c r="H29" s="3">
        <v>4</v>
      </c>
      <c r="I29" s="3" t="s">
        <v>187</v>
      </c>
      <c r="J29" s="10" t="s">
        <v>127</v>
      </c>
      <c r="K29" s="3">
        <v>63</v>
      </c>
      <c r="L29" s="2">
        <f>VLOOKUP(J:J,'[1]2023年收发货明细'!$K:$L,2,0)</f>
        <v>63</v>
      </c>
    </row>
    <row r="30" customHeight="1" spans="1:12">
      <c r="A30" s="3">
        <v>2</v>
      </c>
      <c r="B30" s="3">
        <v>19</v>
      </c>
      <c r="C30" s="3" t="s">
        <v>183</v>
      </c>
      <c r="D30" s="3" t="s">
        <v>139</v>
      </c>
      <c r="E30" s="3" t="s">
        <v>223</v>
      </c>
      <c r="F30" s="3" t="s">
        <v>185</v>
      </c>
      <c r="G30" s="3" t="s">
        <v>186</v>
      </c>
      <c r="H30" s="3">
        <v>1</v>
      </c>
      <c r="I30" s="3" t="s">
        <v>187</v>
      </c>
      <c r="J30" s="3" t="s">
        <v>132</v>
      </c>
      <c r="K30" s="3">
        <v>11</v>
      </c>
      <c r="L30" s="2">
        <f>VLOOKUP(J:J,'[1]2023年收发货明细'!$K:$L,2,0)</f>
        <v>11</v>
      </c>
    </row>
    <row r="31" customHeight="1" spans="1:11">
      <c r="A31" s="3">
        <v>2</v>
      </c>
      <c r="B31" s="3">
        <v>20</v>
      </c>
      <c r="C31" s="3" t="s">
        <v>215</v>
      </c>
      <c r="D31" s="3"/>
      <c r="E31" s="3" t="s">
        <v>135</v>
      </c>
      <c r="F31" s="3" t="s">
        <v>185</v>
      </c>
      <c r="G31" s="3" t="s">
        <v>224</v>
      </c>
      <c r="H31" s="3">
        <v>1</v>
      </c>
      <c r="I31" s="3"/>
      <c r="J31" s="3"/>
      <c r="K31" s="3"/>
    </row>
    <row r="32" customHeight="1" spans="1:11">
      <c r="A32" s="3">
        <v>2</v>
      </c>
      <c r="B32" s="3">
        <v>20</v>
      </c>
      <c r="C32" s="3" t="s">
        <v>215</v>
      </c>
      <c r="D32" s="3"/>
      <c r="E32" s="3" t="s">
        <v>135</v>
      </c>
      <c r="F32" s="3" t="s">
        <v>185</v>
      </c>
      <c r="G32" s="3" t="s">
        <v>225</v>
      </c>
      <c r="H32" s="3">
        <v>1</v>
      </c>
      <c r="I32" s="3"/>
      <c r="J32" s="3"/>
      <c r="K32" s="3"/>
    </row>
    <row r="33" customHeight="1" spans="1:11">
      <c r="A33" s="3">
        <v>2</v>
      </c>
      <c r="B33" s="3">
        <v>20</v>
      </c>
      <c r="C33" s="3" t="s">
        <v>215</v>
      </c>
      <c r="D33" s="3"/>
      <c r="E33" s="3" t="s">
        <v>135</v>
      </c>
      <c r="F33" s="3" t="s">
        <v>185</v>
      </c>
      <c r="G33" s="3" t="s">
        <v>193</v>
      </c>
      <c r="H33" s="3">
        <v>1</v>
      </c>
      <c r="I33" s="3"/>
      <c r="J33" s="3"/>
      <c r="K33" s="3"/>
    </row>
    <row r="34" customHeight="1" spans="1:11">
      <c r="A34" s="3">
        <v>2</v>
      </c>
      <c r="B34" s="3">
        <v>20</v>
      </c>
      <c r="C34" s="3" t="s">
        <v>215</v>
      </c>
      <c r="D34" s="3"/>
      <c r="E34" s="3" t="s">
        <v>135</v>
      </c>
      <c r="F34" s="3" t="s">
        <v>185</v>
      </c>
      <c r="G34" s="3" t="s">
        <v>217</v>
      </c>
      <c r="H34" s="3">
        <v>2</v>
      </c>
      <c r="I34" s="3"/>
      <c r="J34" s="3"/>
      <c r="K34" s="3"/>
    </row>
    <row r="35" customHeight="1" spans="1:12">
      <c r="A35" s="3">
        <v>2</v>
      </c>
      <c r="B35" s="3">
        <v>20</v>
      </c>
      <c r="C35" s="3" t="s">
        <v>215</v>
      </c>
      <c r="D35" s="3" t="s">
        <v>134</v>
      </c>
      <c r="E35" s="3" t="s">
        <v>135</v>
      </c>
      <c r="F35" s="3" t="s">
        <v>185</v>
      </c>
      <c r="G35" s="3" t="s">
        <v>192</v>
      </c>
      <c r="H35" s="3">
        <v>1</v>
      </c>
      <c r="I35" s="3" t="s">
        <v>187</v>
      </c>
      <c r="J35" s="3" t="s">
        <v>134</v>
      </c>
      <c r="K35" s="3">
        <v>70</v>
      </c>
      <c r="L35" s="2">
        <f>VLOOKUP(J:J,'[1]2023年收发货明细'!$K:$L,2,0)</f>
        <v>70</v>
      </c>
    </row>
    <row r="36" customHeight="1" spans="1:11">
      <c r="A36" s="3">
        <v>2</v>
      </c>
      <c r="B36" s="3">
        <v>21</v>
      </c>
      <c r="C36" s="3" t="s">
        <v>183</v>
      </c>
      <c r="D36" s="3"/>
      <c r="E36" s="3" t="s">
        <v>226</v>
      </c>
      <c r="F36" s="3" t="s">
        <v>185</v>
      </c>
      <c r="G36" s="3" t="s">
        <v>227</v>
      </c>
      <c r="H36" s="3">
        <v>1</v>
      </c>
      <c r="I36" s="3"/>
      <c r="J36" s="3"/>
      <c r="K36" s="3"/>
    </row>
    <row r="37" customHeight="1" spans="1:11">
      <c r="A37" s="3">
        <v>2</v>
      </c>
      <c r="B37" s="3">
        <v>21</v>
      </c>
      <c r="C37" s="3" t="s">
        <v>183</v>
      </c>
      <c r="D37" s="3"/>
      <c r="E37" s="3" t="s">
        <v>226</v>
      </c>
      <c r="F37" s="3" t="s">
        <v>185</v>
      </c>
      <c r="G37" s="3" t="s">
        <v>217</v>
      </c>
      <c r="H37" s="3">
        <v>1</v>
      </c>
      <c r="I37" s="3"/>
      <c r="J37" s="3"/>
      <c r="K37" s="3"/>
    </row>
    <row r="38" customHeight="1" spans="1:12">
      <c r="A38" s="3">
        <v>2</v>
      </c>
      <c r="B38" s="3">
        <v>21</v>
      </c>
      <c r="C38" s="3" t="s">
        <v>183</v>
      </c>
      <c r="D38" s="3" t="s">
        <v>141</v>
      </c>
      <c r="E38" s="3" t="s">
        <v>228</v>
      </c>
      <c r="F38" s="3" t="s">
        <v>229</v>
      </c>
      <c r="G38" s="3" t="s">
        <v>230</v>
      </c>
      <c r="H38" s="3">
        <v>1</v>
      </c>
      <c r="I38" s="3" t="s">
        <v>187</v>
      </c>
      <c r="J38" s="3" t="s">
        <v>141</v>
      </c>
      <c r="K38" s="3">
        <v>16</v>
      </c>
      <c r="L38" s="2">
        <f>VLOOKUP(J:J,'[1]2023年收发货明细'!$K:$L,2,0)</f>
        <v>16</v>
      </c>
    </row>
    <row r="39" customHeight="1" spans="1:11">
      <c r="A39" s="3">
        <v>2</v>
      </c>
      <c r="B39" s="3">
        <v>22</v>
      </c>
      <c r="C39" s="3" t="s">
        <v>183</v>
      </c>
      <c r="D39" s="3"/>
      <c r="E39" s="3" t="s">
        <v>231</v>
      </c>
      <c r="F39" s="3" t="s">
        <v>185</v>
      </c>
      <c r="G39" s="3" t="s">
        <v>192</v>
      </c>
      <c r="H39" s="3">
        <v>1</v>
      </c>
      <c r="I39" s="3"/>
      <c r="J39" s="3"/>
      <c r="K39" s="3"/>
    </row>
    <row r="40" customHeight="1" spans="1:12">
      <c r="A40" s="3">
        <v>2</v>
      </c>
      <c r="B40" s="3">
        <v>22</v>
      </c>
      <c r="C40" s="3" t="s">
        <v>183</v>
      </c>
      <c r="D40" s="3" t="s">
        <v>145</v>
      </c>
      <c r="E40" s="3" t="s">
        <v>231</v>
      </c>
      <c r="F40" s="3" t="s">
        <v>185</v>
      </c>
      <c r="G40" s="3" t="s">
        <v>217</v>
      </c>
      <c r="H40" s="3">
        <v>1</v>
      </c>
      <c r="I40" s="3" t="s">
        <v>187</v>
      </c>
      <c r="J40" s="3" t="s">
        <v>145</v>
      </c>
      <c r="K40" s="3">
        <v>16</v>
      </c>
      <c r="L40" s="2">
        <f>VLOOKUP(J:J,'[1]2023年收发货明细'!$K:$L,2,0)</f>
        <v>16</v>
      </c>
    </row>
    <row r="41" customHeight="1" spans="1:12">
      <c r="A41" s="3">
        <v>2</v>
      </c>
      <c r="B41" s="3">
        <v>23</v>
      </c>
      <c r="C41" s="3" t="s">
        <v>183</v>
      </c>
      <c r="D41" s="3" t="s">
        <v>153</v>
      </c>
      <c r="E41" s="3" t="s">
        <v>232</v>
      </c>
      <c r="F41" s="3" t="s">
        <v>185</v>
      </c>
      <c r="G41" s="3" t="s">
        <v>192</v>
      </c>
      <c r="H41" s="3">
        <v>1</v>
      </c>
      <c r="I41" s="3" t="s">
        <v>187</v>
      </c>
      <c r="J41" s="3" t="s">
        <v>153</v>
      </c>
      <c r="K41" s="3">
        <v>11</v>
      </c>
      <c r="L41" s="2">
        <f>VLOOKUP(J:J,'[1]2023年收发货明细'!$K:$L,2,0)</f>
        <v>11</v>
      </c>
    </row>
    <row r="42" customHeight="1" spans="1:11">
      <c r="A42" s="3">
        <v>2</v>
      </c>
      <c r="B42" s="3">
        <v>23</v>
      </c>
      <c r="C42" s="3" t="s">
        <v>183</v>
      </c>
      <c r="D42" s="3"/>
      <c r="E42" s="3" t="s">
        <v>232</v>
      </c>
      <c r="F42" s="3" t="s">
        <v>185</v>
      </c>
      <c r="G42" s="3" t="s">
        <v>217</v>
      </c>
      <c r="H42" s="3">
        <v>1</v>
      </c>
      <c r="I42" s="3"/>
      <c r="J42" s="3"/>
      <c r="K42" s="3"/>
    </row>
    <row r="43" customHeight="1" spans="1:12">
      <c r="A43" s="3">
        <v>2</v>
      </c>
      <c r="B43" s="3">
        <v>23</v>
      </c>
      <c r="C43" s="3" t="s">
        <v>183</v>
      </c>
      <c r="D43" s="3" t="s">
        <v>151</v>
      </c>
      <c r="E43" s="3" t="s">
        <v>233</v>
      </c>
      <c r="F43" s="3" t="s">
        <v>229</v>
      </c>
      <c r="G43" s="3" t="s">
        <v>230</v>
      </c>
      <c r="H43" s="3">
        <v>1</v>
      </c>
      <c r="I43" s="3" t="s">
        <v>187</v>
      </c>
      <c r="J43" s="3" t="s">
        <v>151</v>
      </c>
      <c r="K43" s="3">
        <v>14</v>
      </c>
      <c r="L43" s="2">
        <f>VLOOKUP(J:J,'[1]2023年收发货明细'!$K:$L,2,0)</f>
        <v>14</v>
      </c>
    </row>
    <row r="44" customHeight="1" spans="1:11">
      <c r="A44" s="3">
        <v>2</v>
      </c>
      <c r="B44" s="3">
        <v>24</v>
      </c>
      <c r="C44" s="3" t="s">
        <v>215</v>
      </c>
      <c r="D44" s="3"/>
      <c r="E44" s="3" t="s">
        <v>220</v>
      </c>
      <c r="F44" s="3" t="s">
        <v>185</v>
      </c>
      <c r="G44" s="3" t="s">
        <v>224</v>
      </c>
      <c r="H44" s="3">
        <v>3</v>
      </c>
      <c r="I44" s="3"/>
      <c r="J44" s="3"/>
      <c r="K44" s="3"/>
    </row>
    <row r="45" customHeight="1" spans="1:11">
      <c r="A45" s="3">
        <v>2</v>
      </c>
      <c r="B45" s="3">
        <v>24</v>
      </c>
      <c r="C45" s="3" t="s">
        <v>215</v>
      </c>
      <c r="D45" s="3"/>
      <c r="E45" s="3" t="s">
        <v>220</v>
      </c>
      <c r="F45" s="3" t="s">
        <v>185</v>
      </c>
      <c r="G45" s="3" t="s">
        <v>234</v>
      </c>
      <c r="H45" s="3">
        <v>1</v>
      </c>
      <c r="I45" s="3"/>
      <c r="J45" s="3"/>
      <c r="K45" s="3"/>
    </row>
    <row r="46" customHeight="1" spans="1:11">
      <c r="A46" s="3">
        <v>2</v>
      </c>
      <c r="B46" s="3">
        <v>24</v>
      </c>
      <c r="C46" s="3" t="s">
        <v>215</v>
      </c>
      <c r="D46" s="3"/>
      <c r="E46" s="3" t="s">
        <v>220</v>
      </c>
      <c r="F46" s="3" t="s">
        <v>185</v>
      </c>
      <c r="G46" s="3" t="s">
        <v>235</v>
      </c>
      <c r="H46" s="3">
        <v>1</v>
      </c>
      <c r="I46" s="3"/>
      <c r="J46" s="3"/>
      <c r="K46" s="3"/>
    </row>
    <row r="47" customHeight="1" spans="1:11">
      <c r="A47" s="3">
        <v>2</v>
      </c>
      <c r="B47" s="3">
        <v>24</v>
      </c>
      <c r="C47" s="3" t="s">
        <v>215</v>
      </c>
      <c r="D47" s="3"/>
      <c r="E47" s="3" t="s">
        <v>220</v>
      </c>
      <c r="F47" s="3" t="s">
        <v>185</v>
      </c>
      <c r="G47" s="3" t="s">
        <v>196</v>
      </c>
      <c r="H47" s="3">
        <v>1</v>
      </c>
      <c r="I47" s="3"/>
      <c r="J47" s="3"/>
      <c r="K47" s="3"/>
    </row>
    <row r="48" customHeight="1" spans="1:11">
      <c r="A48" s="3">
        <v>2</v>
      </c>
      <c r="B48" s="3">
        <v>24</v>
      </c>
      <c r="C48" s="3" t="s">
        <v>215</v>
      </c>
      <c r="D48" s="3"/>
      <c r="E48" s="3" t="s">
        <v>220</v>
      </c>
      <c r="F48" s="3" t="s">
        <v>185</v>
      </c>
      <c r="G48" s="3" t="s">
        <v>192</v>
      </c>
      <c r="H48" s="3">
        <v>1</v>
      </c>
      <c r="I48" s="3"/>
      <c r="J48" s="3"/>
      <c r="K48" s="3"/>
    </row>
    <row r="49" customHeight="1" spans="1:12">
      <c r="A49" s="3">
        <v>2</v>
      </c>
      <c r="B49" s="3">
        <v>24</v>
      </c>
      <c r="C49" s="3" t="s">
        <v>215</v>
      </c>
      <c r="D49" s="3" t="s">
        <v>155</v>
      </c>
      <c r="E49" s="3" t="s">
        <v>220</v>
      </c>
      <c r="F49" s="3" t="s">
        <v>185</v>
      </c>
      <c r="G49" s="3" t="s">
        <v>217</v>
      </c>
      <c r="H49" s="3">
        <v>6</v>
      </c>
      <c r="I49" s="3" t="s">
        <v>187</v>
      </c>
      <c r="J49" s="3" t="s">
        <v>155</v>
      </c>
      <c r="K49" s="3">
        <v>161</v>
      </c>
      <c r="L49" s="2">
        <f>VLOOKUP(J:J,'[1]2023年收发货明细'!$K:$L,2,0)</f>
        <v>161</v>
      </c>
    </row>
    <row r="50" customHeight="1" spans="1:11">
      <c r="A50" s="3">
        <v>2</v>
      </c>
      <c r="B50" s="3">
        <v>24</v>
      </c>
      <c r="C50" s="3" t="s">
        <v>215</v>
      </c>
      <c r="D50" s="3"/>
      <c r="E50" s="3" t="s">
        <v>220</v>
      </c>
      <c r="F50" s="3" t="s">
        <v>185</v>
      </c>
      <c r="G50" s="3" t="s">
        <v>236</v>
      </c>
      <c r="H50" s="3">
        <v>1</v>
      </c>
      <c r="I50" s="3"/>
      <c r="J50" s="3"/>
      <c r="K50" s="3"/>
    </row>
    <row r="51" customHeight="1" spans="1:12">
      <c r="A51" s="3">
        <v>2</v>
      </c>
      <c r="B51" s="3">
        <v>24</v>
      </c>
      <c r="C51" s="3" t="s">
        <v>183</v>
      </c>
      <c r="D51" s="3" t="s">
        <v>160</v>
      </c>
      <c r="E51" s="3" t="s">
        <v>237</v>
      </c>
      <c r="F51" s="3" t="s">
        <v>195</v>
      </c>
      <c r="G51" s="3" t="s">
        <v>238</v>
      </c>
      <c r="H51" s="3">
        <v>3</v>
      </c>
      <c r="I51" s="3" t="s">
        <v>187</v>
      </c>
      <c r="J51" s="3" t="s">
        <v>160</v>
      </c>
      <c r="K51" s="3">
        <v>14</v>
      </c>
      <c r="L51" s="2">
        <f>VLOOKUP(J:J,'[1]2023年收发货明细'!$K:$L,2,0)</f>
        <v>14</v>
      </c>
    </row>
    <row r="52" customHeight="1" spans="1:12">
      <c r="A52" s="3">
        <v>2</v>
      </c>
      <c r="B52" s="3">
        <v>27</v>
      </c>
      <c r="C52" s="3" t="s">
        <v>183</v>
      </c>
      <c r="D52" s="3" t="s">
        <v>163</v>
      </c>
      <c r="E52" s="3" t="s">
        <v>239</v>
      </c>
      <c r="F52" s="3" t="s">
        <v>185</v>
      </c>
      <c r="G52" s="3" t="s">
        <v>240</v>
      </c>
      <c r="H52" s="3">
        <v>1</v>
      </c>
      <c r="I52" s="3" t="s">
        <v>187</v>
      </c>
      <c r="J52" s="3" t="s">
        <v>163</v>
      </c>
      <c r="K52" s="3">
        <v>16</v>
      </c>
      <c r="L52" s="2">
        <f>VLOOKUP(J:J,'[1]2023年收发货明细'!$K:$L,2,0)</f>
        <v>16</v>
      </c>
    </row>
    <row r="53" customHeight="1" spans="1:11">
      <c r="A53" s="3">
        <v>2</v>
      </c>
      <c r="B53" s="3">
        <v>27</v>
      </c>
      <c r="C53" s="3" t="s">
        <v>183</v>
      </c>
      <c r="D53" s="3"/>
      <c r="E53" s="3" t="s">
        <v>241</v>
      </c>
      <c r="F53" s="3" t="s">
        <v>229</v>
      </c>
      <c r="G53" s="8" t="s">
        <v>242</v>
      </c>
      <c r="H53" s="3">
        <v>1</v>
      </c>
      <c r="I53" s="3"/>
      <c r="J53" s="3"/>
      <c r="K53" s="3"/>
    </row>
    <row r="54" customHeight="1" spans="1:12">
      <c r="A54" s="3">
        <v>2</v>
      </c>
      <c r="B54" s="3">
        <v>27</v>
      </c>
      <c r="C54" s="3" t="s">
        <v>183</v>
      </c>
      <c r="D54" s="3" t="s">
        <v>165</v>
      </c>
      <c r="E54" s="3" t="s">
        <v>211</v>
      </c>
      <c r="F54" s="3" t="s">
        <v>185</v>
      </c>
      <c r="G54" s="3" t="s">
        <v>243</v>
      </c>
      <c r="H54" s="3">
        <v>1</v>
      </c>
      <c r="I54" s="3" t="s">
        <v>187</v>
      </c>
      <c r="J54" s="3" t="s">
        <v>165</v>
      </c>
      <c r="K54" s="3">
        <v>15</v>
      </c>
      <c r="L54" s="2">
        <f>VLOOKUP(J:J,'[1]2023年收发货明细'!$K:$L,2,0)</f>
        <v>15</v>
      </c>
    </row>
    <row r="55" customHeight="1" spans="1:12">
      <c r="A55" s="3">
        <v>2</v>
      </c>
      <c r="B55" s="3">
        <v>27</v>
      </c>
      <c r="C55" s="3" t="s">
        <v>215</v>
      </c>
      <c r="D55" s="3" t="s">
        <v>148</v>
      </c>
      <c r="E55" s="3" t="s">
        <v>244</v>
      </c>
      <c r="F55" s="3" t="s">
        <v>185</v>
      </c>
      <c r="G55" s="3" t="s">
        <v>192</v>
      </c>
      <c r="H55" s="3">
        <v>2</v>
      </c>
      <c r="I55" s="3" t="s">
        <v>187</v>
      </c>
      <c r="J55" s="3" t="s">
        <v>148</v>
      </c>
      <c r="K55" s="3">
        <v>19</v>
      </c>
      <c r="L55" s="2">
        <f>VLOOKUP(J:J,'[1]2023年收发货明细'!$K:$L,2,0)</f>
        <v>19</v>
      </c>
    </row>
    <row r="56" customHeight="1" spans="1:11">
      <c r="A56" s="3">
        <v>2</v>
      </c>
      <c r="B56" s="3">
        <v>27</v>
      </c>
      <c r="C56" s="3" t="s">
        <v>215</v>
      </c>
      <c r="D56" s="3"/>
      <c r="E56" s="3" t="s">
        <v>245</v>
      </c>
      <c r="F56" s="3" t="s">
        <v>185</v>
      </c>
      <c r="G56" s="3" t="s">
        <v>227</v>
      </c>
      <c r="H56" s="3">
        <v>2</v>
      </c>
      <c r="I56" s="3"/>
      <c r="J56" s="3"/>
      <c r="K56" s="3"/>
    </row>
    <row r="57" customHeight="1" spans="1:11">
      <c r="A57" s="3">
        <v>2</v>
      </c>
      <c r="B57" s="3">
        <v>27</v>
      </c>
      <c r="C57" s="3" t="s">
        <v>215</v>
      </c>
      <c r="D57" s="3"/>
      <c r="E57" s="3" t="s">
        <v>245</v>
      </c>
      <c r="F57" s="3" t="s">
        <v>185</v>
      </c>
      <c r="G57" s="3" t="s">
        <v>192</v>
      </c>
      <c r="H57" s="3">
        <v>1</v>
      </c>
      <c r="I57" s="3"/>
      <c r="J57" s="3"/>
      <c r="K57" s="3"/>
    </row>
    <row r="58" customHeight="1" spans="1:11">
      <c r="A58" s="3">
        <v>2</v>
      </c>
      <c r="B58" s="3">
        <v>27</v>
      </c>
      <c r="C58" s="3" t="s">
        <v>215</v>
      </c>
      <c r="D58" s="3"/>
      <c r="E58" s="3" t="s">
        <v>245</v>
      </c>
      <c r="F58" s="3" t="s">
        <v>185</v>
      </c>
      <c r="G58" s="3" t="s">
        <v>217</v>
      </c>
      <c r="H58" s="3">
        <v>1</v>
      </c>
      <c r="I58" s="3"/>
      <c r="J58" s="3"/>
      <c r="K58" s="3"/>
    </row>
    <row r="59" customHeight="1" spans="1:12">
      <c r="A59" s="3">
        <v>2</v>
      </c>
      <c r="B59" s="3">
        <v>27</v>
      </c>
      <c r="C59" s="3" t="s">
        <v>215</v>
      </c>
      <c r="D59" s="3" t="s">
        <v>60</v>
      </c>
      <c r="E59" s="3" t="s">
        <v>245</v>
      </c>
      <c r="F59" s="3" t="s">
        <v>185</v>
      </c>
      <c r="G59" s="3" t="s">
        <v>224</v>
      </c>
      <c r="H59" s="3">
        <v>5</v>
      </c>
      <c r="I59" s="3" t="s">
        <v>187</v>
      </c>
      <c r="J59" s="3" t="s">
        <v>60</v>
      </c>
      <c r="K59" s="3">
        <v>202</v>
      </c>
      <c r="L59" s="2">
        <f>VLOOKUP(J:J,'[1]2023年收发货明细'!$K:$L,2,0)</f>
        <v>202</v>
      </c>
    </row>
    <row r="60" customHeight="1" spans="1:11">
      <c r="A60" s="3">
        <v>2</v>
      </c>
      <c r="B60" s="3">
        <v>27</v>
      </c>
      <c r="C60" s="3" t="s">
        <v>215</v>
      </c>
      <c r="D60" s="3"/>
      <c r="E60" s="3" t="s">
        <v>246</v>
      </c>
      <c r="F60" s="3" t="s">
        <v>185</v>
      </c>
      <c r="G60" s="3" t="s">
        <v>224</v>
      </c>
      <c r="H60" s="3">
        <v>2</v>
      </c>
      <c r="I60" s="3"/>
      <c r="J60" s="3"/>
      <c r="K60" s="3"/>
    </row>
    <row r="61" customHeight="1" spans="1:12">
      <c r="A61" s="3">
        <v>2</v>
      </c>
      <c r="B61" s="3">
        <v>27</v>
      </c>
      <c r="C61" s="3" t="s">
        <v>215</v>
      </c>
      <c r="D61" s="3" t="s">
        <v>47</v>
      </c>
      <c r="E61" s="3" t="s">
        <v>246</v>
      </c>
      <c r="F61" s="3" t="s">
        <v>185</v>
      </c>
      <c r="G61" s="3" t="s">
        <v>222</v>
      </c>
      <c r="H61" s="3">
        <v>1</v>
      </c>
      <c r="I61" s="3" t="s">
        <v>187</v>
      </c>
      <c r="J61" s="3" t="s">
        <v>47</v>
      </c>
      <c r="K61" s="3">
        <v>311</v>
      </c>
      <c r="L61" s="2">
        <f>VLOOKUP(J:J,'[1]2023年收发货明细'!$K:$L,2,0)</f>
        <v>311</v>
      </c>
    </row>
    <row r="62" customHeight="1" spans="1:11">
      <c r="A62" s="3">
        <v>2</v>
      </c>
      <c r="B62" s="3">
        <v>27</v>
      </c>
      <c r="C62" s="3" t="s">
        <v>215</v>
      </c>
      <c r="D62" s="3"/>
      <c r="E62" s="3" t="s">
        <v>247</v>
      </c>
      <c r="F62" s="3" t="s">
        <v>185</v>
      </c>
      <c r="G62" s="3" t="s">
        <v>224</v>
      </c>
      <c r="H62" s="3">
        <v>1</v>
      </c>
      <c r="I62" s="3"/>
      <c r="J62" s="3"/>
      <c r="K62" s="3"/>
    </row>
    <row r="63" customHeight="1" spans="1:11">
      <c r="A63" s="3">
        <v>2</v>
      </c>
      <c r="B63" s="3">
        <v>27</v>
      </c>
      <c r="C63" s="3" t="s">
        <v>215</v>
      </c>
      <c r="D63" s="3"/>
      <c r="E63" s="3" t="s">
        <v>247</v>
      </c>
      <c r="F63" s="3" t="s">
        <v>185</v>
      </c>
      <c r="G63" s="3" t="s">
        <v>203</v>
      </c>
      <c r="H63" s="3">
        <v>1</v>
      </c>
      <c r="I63" s="3"/>
      <c r="J63" s="3"/>
      <c r="K63" s="3"/>
    </row>
    <row r="64" customHeight="1" spans="1:11">
      <c r="A64" s="3">
        <v>2</v>
      </c>
      <c r="B64" s="3">
        <v>27</v>
      </c>
      <c r="C64" s="3" t="s">
        <v>215</v>
      </c>
      <c r="D64" s="3"/>
      <c r="E64" s="3" t="s">
        <v>247</v>
      </c>
      <c r="F64" s="3" t="s">
        <v>185</v>
      </c>
      <c r="G64" s="3" t="s">
        <v>192</v>
      </c>
      <c r="H64" s="3">
        <v>2</v>
      </c>
      <c r="I64" s="3"/>
      <c r="J64" s="3"/>
      <c r="K64" s="3"/>
    </row>
    <row r="65" customHeight="1" spans="1:12">
      <c r="A65" s="3">
        <v>2</v>
      </c>
      <c r="B65" s="3">
        <v>28</v>
      </c>
      <c r="C65" s="3" t="s">
        <v>183</v>
      </c>
      <c r="D65" s="3" t="s">
        <v>168</v>
      </c>
      <c r="E65" s="3" t="s">
        <v>245</v>
      </c>
      <c r="F65" s="3" t="s">
        <v>185</v>
      </c>
      <c r="G65" s="3" t="s">
        <v>186</v>
      </c>
      <c r="H65" s="3">
        <v>1</v>
      </c>
      <c r="I65" s="3" t="s">
        <v>187</v>
      </c>
      <c r="J65" s="3" t="s">
        <v>168</v>
      </c>
      <c r="K65" s="3">
        <v>11</v>
      </c>
      <c r="L65" s="2">
        <f>VLOOKUP(J:J,'[1]2023年收发货明细'!$K:$L,2,0)</f>
        <v>11</v>
      </c>
    </row>
    <row r="66" customHeight="1" spans="11:11">
      <c r="K66" s="2">
        <f>SUM(K2:K65)</f>
        <v>1277</v>
      </c>
    </row>
  </sheetData>
  <autoFilter ref="A1:K66">
    <extLst/>
  </autoFilter>
  <pageMargins left="1.25972222222222" right="0.550694444444444" top="1.02361111111111" bottom="0.15694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本期零担明细</vt:lpstr>
      <vt:lpstr>本期快递明细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ZhaoGang</cp:lastModifiedBy>
  <dcterms:created xsi:type="dcterms:W3CDTF">2023-03-07T08:29:00Z</dcterms:created>
  <dcterms:modified xsi:type="dcterms:W3CDTF">2023-03-21T09:18:39Z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BAF7B81C07FF40CFB79097410CB1C886</vt:lpwstr>
  </property>
  <property fmtid="{D5CDD505-2E9C-101B-9397-08002B2CF9AE}" pid="4" name="KSOProductBuildVer">
    <vt:lpwstr>2052-11.1.0.12358</vt:lpwstr>
  </property>
</Properties>
</file>