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部合同、协议文件\新建文件夹\"/>
    </mc:Choice>
  </mc:AlternateContent>
  <bookViews>
    <workbookView xWindow="0" yWindow="0" windowWidth="23040" windowHeight="9420" tabRatio="926"/>
  </bookViews>
  <sheets>
    <sheet name="建议" sheetId="9" r:id="rId1"/>
  </sheets>
  <definedNames>
    <definedName name="_xlnm.Print_Area" localSheetId="0">建议!$A$1:$N$60</definedName>
    <definedName name="_xlnm.Print_Titles" localSheetId="0">建议!$7:$8</definedName>
  </definedNames>
  <calcPr calcId="162913"/>
</workbook>
</file>

<file path=xl/calcChain.xml><?xml version="1.0" encoding="utf-8"?>
<calcChain xmlns="http://schemas.openxmlformats.org/spreadsheetml/2006/main">
  <c r="G36" i="9" l="1"/>
  <c r="K36" i="9" s="1"/>
  <c r="L36" i="9" l="1"/>
  <c r="M36" i="9"/>
  <c r="L10" i="9"/>
  <c r="M10" i="9" s="1"/>
  <c r="L11" i="9"/>
  <c r="M11" i="9" s="1"/>
  <c r="L12" i="9"/>
  <c r="M12" i="9"/>
  <c r="L13" i="9"/>
  <c r="M13" i="9" s="1"/>
  <c r="L14" i="9"/>
  <c r="M14" i="9"/>
  <c r="L15" i="9"/>
  <c r="M15" i="9"/>
  <c r="L16" i="9"/>
  <c r="M16" i="9" s="1"/>
  <c r="L17" i="9"/>
  <c r="M17" i="9"/>
  <c r="L18" i="9"/>
  <c r="M18" i="9"/>
  <c r="L19" i="9"/>
  <c r="M19" i="9" s="1"/>
  <c r="L20" i="9"/>
  <c r="M20" i="9"/>
  <c r="L21" i="9"/>
  <c r="M21" i="9"/>
  <c r="L22" i="9"/>
  <c r="M22" i="9" s="1"/>
  <c r="L23" i="9"/>
  <c r="M23" i="9"/>
  <c r="L24" i="9"/>
  <c r="M24" i="9"/>
  <c r="L25" i="9"/>
  <c r="M25" i="9" s="1"/>
  <c r="L26" i="9"/>
  <c r="M26" i="9"/>
  <c r="L27" i="9"/>
  <c r="M27" i="9"/>
  <c r="L28" i="9"/>
  <c r="M28" i="9" s="1"/>
  <c r="L29" i="9"/>
  <c r="M29" i="9"/>
  <c r="L30" i="9"/>
  <c r="M30" i="9"/>
  <c r="L31" i="9"/>
  <c r="M31" i="9" s="1"/>
  <c r="L32" i="9"/>
  <c r="M32" i="9"/>
  <c r="L33" i="9"/>
  <c r="M33" i="9"/>
  <c r="L34" i="9"/>
  <c r="M34" i="9" s="1"/>
  <c r="L35" i="9"/>
  <c r="M35" i="9"/>
  <c r="L37" i="9"/>
  <c r="M37" i="9"/>
  <c r="L38" i="9"/>
  <c r="M38" i="9" s="1"/>
  <c r="L39" i="9"/>
  <c r="M39" i="9"/>
  <c r="L40" i="9"/>
  <c r="M40" i="9"/>
  <c r="L41" i="9"/>
  <c r="M41" i="9" s="1"/>
  <c r="L42" i="9"/>
  <c r="M42" i="9"/>
  <c r="L43" i="9"/>
  <c r="M43" i="9"/>
  <c r="L44" i="9"/>
  <c r="M44" i="9" s="1"/>
  <c r="L45" i="9"/>
  <c r="M45" i="9"/>
  <c r="L46" i="9"/>
  <c r="M46" i="9"/>
  <c r="L47" i="9"/>
  <c r="M47" i="9" s="1"/>
  <c r="G47" i="9" l="1"/>
  <c r="K47" i="9" s="1"/>
  <c r="G46" i="9"/>
  <c r="K46" i="9" s="1"/>
  <c r="K45" i="9"/>
  <c r="G45" i="9"/>
  <c r="G44" i="9"/>
  <c r="K44" i="9" s="1"/>
  <c r="G43" i="9"/>
  <c r="K43" i="9" s="1"/>
  <c r="K42" i="9"/>
  <c r="G42" i="9"/>
  <c r="G41" i="9"/>
  <c r="K41" i="9" s="1"/>
  <c r="G40" i="9"/>
  <c r="K40" i="9" s="1"/>
  <c r="K39" i="9"/>
  <c r="G39" i="9"/>
  <c r="G38" i="9"/>
  <c r="K38" i="9" s="1"/>
  <c r="G37" i="9"/>
  <c r="K37" i="9" s="1"/>
  <c r="K35" i="9"/>
  <c r="G35" i="9"/>
  <c r="G34" i="9"/>
  <c r="K34" i="9" s="1"/>
  <c r="G33" i="9"/>
  <c r="K33" i="9" s="1"/>
  <c r="K32" i="9"/>
  <c r="G32" i="9"/>
  <c r="G31" i="9"/>
  <c r="K31" i="9" s="1"/>
  <c r="G30" i="9"/>
  <c r="K30" i="9" s="1"/>
  <c r="K29" i="9"/>
  <c r="G29" i="9"/>
  <c r="I28" i="9"/>
  <c r="G28" i="9"/>
  <c r="K28" i="9" s="1"/>
  <c r="K27" i="9"/>
  <c r="I27" i="9"/>
  <c r="G27" i="9"/>
  <c r="G26" i="9"/>
  <c r="K26" i="9" s="1"/>
  <c r="K25" i="9"/>
  <c r="G25" i="9"/>
  <c r="G24" i="9"/>
  <c r="K24" i="9" s="1"/>
  <c r="G23" i="9"/>
  <c r="K23" i="9" s="1"/>
  <c r="K22" i="9"/>
  <c r="G22" i="9"/>
  <c r="G21" i="9"/>
  <c r="K21" i="9" s="1"/>
  <c r="G20" i="9"/>
  <c r="K20" i="9" s="1"/>
  <c r="K19" i="9"/>
  <c r="G19" i="9"/>
  <c r="G18" i="9"/>
  <c r="K18" i="9" s="1"/>
  <c r="G17" i="9"/>
  <c r="K17" i="9" s="1"/>
  <c r="K16" i="9"/>
  <c r="G16" i="9"/>
  <c r="G15" i="9"/>
  <c r="K15" i="9" s="1"/>
  <c r="G14" i="9"/>
  <c r="K14" i="9" s="1"/>
  <c r="K13" i="9"/>
  <c r="G13" i="9"/>
  <c r="G12" i="9"/>
  <c r="K12" i="9" s="1"/>
  <c r="G11" i="9"/>
  <c r="K11" i="9" s="1"/>
  <c r="K10" i="9"/>
  <c r="K9" i="9"/>
  <c r="L9" i="9" l="1"/>
  <c r="M9" i="9" s="1"/>
</calcChain>
</file>

<file path=xl/sharedStrings.xml><?xml version="1.0" encoding="utf-8"?>
<sst xmlns="http://schemas.openxmlformats.org/spreadsheetml/2006/main" count="314" uniqueCount="159">
  <si>
    <t>零部件采购价格协议</t>
  </si>
  <si>
    <t xml:space="preserve">                                                协议编号：GHRCJGXY-HB-20230102</t>
  </si>
  <si>
    <t>甲方：河北光华荣昌汽车部件有限公司</t>
  </si>
  <si>
    <t xml:space="preserve">乙方：江苏力乐汽车部件股份有限公司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</si>
  <si>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</si>
  <si>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</si>
  <si>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</si>
  <si>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</si>
  <si>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</si>
  <si>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</si>
  <si>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</si>
  <si>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</si>
  <si>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</si>
  <si>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</si>
  <si>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</si>
  <si>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</si>
  <si>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</si>
  <si>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</si>
  <si>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</si>
  <si>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</si>
  <si>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t>SLT0010296</t>
  </si>
  <si>
    <t>驾驶员左侧滑轨总成</t>
  </si>
  <si>
    <t>件</t>
  </si>
  <si>
    <t>/</t>
  </si>
  <si>
    <t>ZY2165</t>
  </si>
  <si>
    <t>SLT0010297</t>
  </si>
  <si>
    <t>驾驶员滑轨U型把手</t>
  </si>
  <si>
    <t>SLT0010589</t>
  </si>
  <si>
    <t>右侧手动调角器总成带轴</t>
  </si>
  <si>
    <t>统帅</t>
  </si>
  <si>
    <t>SLT0010588</t>
  </si>
  <si>
    <t>左侧手动调角器总成不带轴</t>
  </si>
  <si>
    <t>SLT0010590</t>
  </si>
  <si>
    <t>芯盘同步杆</t>
  </si>
  <si>
    <t>SBS0010124</t>
  </si>
  <si>
    <t>驾驶员滑轨总</t>
  </si>
  <si>
    <t>奥杰</t>
  </si>
  <si>
    <t>SBS0010246</t>
  </si>
  <si>
    <t>SHT0000168</t>
  </si>
  <si>
    <t>欧曼重卡（标准型）升级座椅司机主边调角器总成</t>
  </si>
  <si>
    <t>02.12.30.003</t>
  </si>
  <si>
    <t>SQDZ6803000</t>
  </si>
  <si>
    <t>SHT0000181</t>
  </si>
  <si>
    <t>欧曼重卡（标准型）升级座椅副司机主边调角器总成</t>
  </si>
  <si>
    <t>02.12.30.004</t>
  </si>
  <si>
    <t>SQDZ6903000</t>
  </si>
  <si>
    <t>SHT0000582</t>
  </si>
  <si>
    <t>H3升级司机主边调角器</t>
  </si>
  <si>
    <t>02.12.31.017</t>
  </si>
  <si>
    <t>SHT0000730</t>
  </si>
  <si>
    <t>H3升级副司机主边调角器</t>
  </si>
  <si>
    <t>02.12.31.021</t>
  </si>
  <si>
    <t>SLT0000832</t>
  </si>
  <si>
    <t>司机调角器总成</t>
  </si>
  <si>
    <t>02.12.23.008</t>
  </si>
  <si>
    <t>M4-6805100</t>
  </si>
  <si>
    <t>SLT0000835</t>
  </si>
  <si>
    <t>副司机调角器总成</t>
  </si>
  <si>
    <t>02.12.23.009</t>
  </si>
  <si>
    <t>M4-6905100</t>
  </si>
  <si>
    <t>SCS0004038</t>
  </si>
  <si>
    <t>B40L四分左折叠器总成</t>
  </si>
  <si>
    <t>02.12.28.036</t>
  </si>
  <si>
    <t>320321705000</t>
  </si>
  <si>
    <t>SCS0004053</t>
  </si>
  <si>
    <t>B40L四分右折叠器总成</t>
  </si>
  <si>
    <t>02.12.28.037</t>
  </si>
  <si>
    <t>320321704000</t>
  </si>
  <si>
    <t>SCS0004131</t>
  </si>
  <si>
    <t>B40L六分左折叠器总成</t>
  </si>
  <si>
    <t>02.12.28.039</t>
  </si>
  <si>
    <t>320322703000</t>
  </si>
  <si>
    <t>SCS0004125</t>
  </si>
  <si>
    <t>B40L六分右折叠器总成</t>
  </si>
  <si>
    <t>02.12.28.038</t>
  </si>
  <si>
    <t>320322704000</t>
  </si>
  <si>
    <t>SHT0010283</t>
  </si>
  <si>
    <t>H6座椅滑轨本体</t>
  </si>
  <si>
    <t>副</t>
  </si>
  <si>
    <t>H6项目</t>
  </si>
  <si>
    <t>SLT0010383</t>
  </si>
  <si>
    <t>10%分摊到4万件产品中</t>
  </si>
  <si>
    <t>SLT0010384</t>
  </si>
  <si>
    <t>驾驶员右侧滑轨总成</t>
  </si>
  <si>
    <t>SLT0010435</t>
  </si>
  <si>
    <t>右侧手动调角器核心件</t>
  </si>
  <si>
    <t>SCS0004574</t>
  </si>
  <si>
    <t>C32B调角器左主动</t>
  </si>
  <si>
    <t>02.03.29.002</t>
  </si>
  <si>
    <t>SCS0004572</t>
  </si>
  <si>
    <t>C32B调角器左被动</t>
  </si>
  <si>
    <t>02.03.29.003</t>
  </si>
  <si>
    <t>SCS0004570</t>
  </si>
  <si>
    <t>C32B调角器右主动</t>
  </si>
  <si>
    <t>02.03.29.004</t>
  </si>
  <si>
    <t>SCS0004568</t>
  </si>
  <si>
    <t>C32B调角器右被动</t>
  </si>
  <si>
    <t>02.03.29.005</t>
  </si>
  <si>
    <t>SCS0005429</t>
  </si>
  <si>
    <t>P203手动左侧滑轨总成</t>
  </si>
  <si>
    <t>02.03.50.039</t>
  </si>
  <si>
    <t>SCS0006002</t>
  </si>
  <si>
    <t>P203手动右侧滑轨总成</t>
  </si>
  <si>
    <t>02.03.50.040</t>
  </si>
  <si>
    <t>SCS0005431</t>
  </si>
  <si>
    <t>P203U型把手</t>
  </si>
  <si>
    <t>02.03.50.041</t>
  </si>
  <si>
    <t>SCS0006422</t>
  </si>
  <si>
    <t>P203主驾左侧滑轨前地脚总成
6804250X1006A</t>
  </si>
  <si>
    <t>02.03.50.061</t>
  </si>
  <si>
    <t>SCS0006423</t>
  </si>
  <si>
    <t>P203后地脚总成
6804265X1006A</t>
  </si>
  <si>
    <t>02.03.50.062</t>
  </si>
  <si>
    <t>SCS0006424</t>
  </si>
  <si>
    <t>P203主驾右侧滑轨前地脚总成
6804255X1006A</t>
  </si>
  <si>
    <t>02.03.50.063</t>
  </si>
  <si>
    <t>SCS0005899</t>
  </si>
  <si>
    <t>M20五五分左侧座椅折叠器总</t>
  </si>
  <si>
    <t>02.12.24.188</t>
  </si>
  <si>
    <t>SCS0004660</t>
  </si>
  <si>
    <t>301调角器右</t>
  </si>
  <si>
    <t>02.03.22.002</t>
  </si>
  <si>
    <t>SHT0000669</t>
  </si>
  <si>
    <t>滑轨（欧曼豪华型）</t>
  </si>
  <si>
    <t>02.03.23.003</t>
  </si>
  <si>
    <t>套</t>
  </si>
  <si>
    <t>SHT0000443</t>
  </si>
  <si>
    <t>滑轨（H4-A升级）</t>
  </si>
  <si>
    <t>02.03.23.006</t>
  </si>
  <si>
    <t>SHT0001062</t>
  </si>
  <si>
    <t>滑轨(M4)</t>
  </si>
  <si>
    <t>02.03.23.007</t>
  </si>
  <si>
    <t>SLT0002545</t>
  </si>
  <si>
    <t>J6F调角器星盘</t>
  </si>
  <si>
    <t>02.03.27.089</t>
  </si>
  <si>
    <t>只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</si>
  <si>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</si>
  <si>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</si>
  <si>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</si>
  <si>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</si>
  <si>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</si>
  <si>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</si>
  <si>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</si>
  <si>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乙方：江苏力乐汽车部件股份有限公司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</si>
  <si>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</si>
  <si>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</si>
  <si>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</si>
  <si>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</si>
  <si>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</si>
  <si>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r>
      <t>202</t>
    </r>
    <r>
      <rPr>
        <sz val="10"/>
        <rFont val="楷体"/>
        <family val="3"/>
        <charset val="134"/>
      </rPr>
      <t>1</t>
    </r>
    <r>
      <rPr>
        <sz val="10"/>
        <rFont val="楷体"/>
        <family val="3"/>
        <charset val="134"/>
      </rPr>
      <t>年</t>
    </r>
    <phoneticPr fontId="18" type="noConversion"/>
  </si>
  <si>
    <r>
      <t>202</t>
    </r>
    <r>
      <rPr>
        <sz val="10"/>
        <rFont val="楷体"/>
        <family val="3"/>
        <charset val="134"/>
      </rPr>
      <t>2</t>
    </r>
    <r>
      <rPr>
        <sz val="10"/>
        <rFont val="楷体"/>
        <family val="3"/>
        <charset val="134"/>
      </rPr>
      <t>年</t>
    </r>
    <phoneticPr fontId="18" type="noConversion"/>
  </si>
  <si>
    <r>
      <t>2</t>
    </r>
    <r>
      <rPr>
        <sz val="10"/>
        <rFont val="楷体"/>
        <family val="3"/>
        <charset val="134"/>
      </rPr>
      <t>022年-</t>
    </r>
    <r>
      <rPr>
        <sz val="10"/>
        <rFont val="楷体"/>
        <family val="3"/>
        <charset val="134"/>
      </rPr>
      <t>2023年</t>
    </r>
    <phoneticPr fontId="18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</si>
  <si>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</t>
    </r>
    <r>
      <rPr>
        <u/>
        <sz val="12"/>
        <rFont val="楷体"/>
        <family val="3"/>
        <charset val="134"/>
      </rPr>
      <t>2</t>
    </r>
    <r>
      <rPr>
        <u/>
        <sz val="12"/>
        <rFont val="楷体"/>
        <family val="3"/>
        <charset val="134"/>
      </rPr>
      <t xml:space="preserve">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18" type="noConversion"/>
  </si>
  <si>
    <t>M20五五分右侧折叠器总成</t>
    <phoneticPr fontId="18" type="noConversion"/>
  </si>
  <si>
    <t>02.12.24.208</t>
    <phoneticPr fontId="18" type="noConversion"/>
  </si>
  <si>
    <t>SCS0005430</t>
    <phoneticPr fontId="18" type="noConversion"/>
  </si>
  <si>
    <t>P203副驾手动左侧滑轨总成</t>
    <phoneticPr fontId="18" type="noConversion"/>
  </si>
  <si>
    <t>02.01.1068</t>
    <phoneticPr fontId="18" type="noConversion"/>
  </si>
  <si>
    <t>件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</si>
</sst>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_ * #,##0.0000_ ;_ * \-#,##0.0000_ ;_ * &quot;-&quot;??_ ;_ @_ "/>
  </numFmts>
  <fonts count="21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  <scheme val="minor"/>
    </font>
    <font>
      <sz val="10"/>
      <name val="楷体"/>
      <family val="3"/>
      <charset val="134"/>
    </font>
    <font>
      <sz val="12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6" applyFont="1" applyFill="1" applyAlignment="1">
      <alignment horizontal="center" vertical="center"/>
    </xf>
    <xf numFmtId="0" fontId="1" fillId="0" borderId="0" xfId="6" applyFont="1" applyFill="1" applyAlignment="1">
      <alignment vertical="center"/>
    </xf>
    <xf numFmtId="0" fontId="1" fillId="2" borderId="0" xfId="6" applyFont="1" applyFill="1" applyAlignment="1">
      <alignment horizontal="center" vertical="center"/>
    </xf>
    <xf numFmtId="49" fontId="2" fillId="2" borderId="0" xfId="6" applyNumberFormat="1" applyFont="1" applyFill="1" applyAlignment="1">
      <alignment horizontal="center" vertical="center"/>
    </xf>
    <xf numFmtId="0" fontId="1" fillId="2" borderId="0" xfId="6" applyFont="1" applyFill="1" applyAlignment="1">
      <alignment horizontal="center" vertical="center" wrapText="1"/>
    </xf>
    <xf numFmtId="0" fontId="3" fillId="2" borderId="0" xfId="6" applyFont="1" applyFill="1" applyAlignment="1">
      <alignment horizontal="center" vertical="center"/>
    </xf>
    <xf numFmtId="176" fontId="1" fillId="2" borderId="0" xfId="6" applyNumberFormat="1" applyFont="1" applyFill="1" applyAlignment="1">
      <alignment horizontal="center" vertical="center"/>
    </xf>
    <xf numFmtId="0" fontId="1" fillId="2" borderId="0" xfId="6" applyFont="1" applyFill="1" applyAlignment="1">
      <alignment horizontal="center" vertical="center" shrinkToFit="1"/>
    </xf>
    <xf numFmtId="0" fontId="1" fillId="2" borderId="0" xfId="6" applyFont="1" applyFill="1" applyBorder="1" applyAlignment="1">
      <alignment horizontal="center" vertical="center"/>
    </xf>
    <xf numFmtId="0" fontId="4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horizontal="left" vertical="center"/>
    </xf>
    <xf numFmtId="0" fontId="5" fillId="2" borderId="0" xfId="6" applyFont="1" applyFill="1" applyAlignment="1">
      <alignment horizontal="left" vertical="center" wrapText="1"/>
    </xf>
    <xf numFmtId="0" fontId="5" fillId="2" borderId="0" xfId="6" applyFont="1" applyFill="1" applyBorder="1" applyAlignment="1">
      <alignment horizontal="left" vertical="center" shrinkToFi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178" fontId="9" fillId="0" borderId="1" xfId="6" applyNumberFormat="1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179" fontId="10" fillId="0" borderId="1" xfId="8" applyNumberFormat="1" applyFont="1" applyFill="1" applyBorder="1" applyAlignment="1">
      <alignment horizontal="right" vertical="center"/>
    </xf>
    <xf numFmtId="0" fontId="10" fillId="0" borderId="1" xfId="6" applyFont="1" applyFill="1" applyBorder="1" applyAlignment="1">
      <alignment horizontal="center" vertical="center"/>
    </xf>
    <xf numFmtId="180" fontId="10" fillId="0" borderId="1" xfId="8" applyNumberFormat="1" applyFont="1" applyFill="1" applyBorder="1" applyAlignment="1">
      <alignment horizontal="center" vertical="center"/>
    </xf>
    <xf numFmtId="0" fontId="10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right" vertical="center"/>
    </xf>
    <xf numFmtId="179" fontId="10" fillId="0" borderId="1" xfId="8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177" fontId="6" fillId="2" borderId="4" xfId="6" applyNumberFormat="1" applyFont="1" applyFill="1" applyBorder="1" applyAlignment="1">
      <alignment horizontal="center" vertical="center" shrinkToFit="1"/>
    </xf>
    <xf numFmtId="181" fontId="10" fillId="0" borderId="1" xfId="1" applyNumberFormat="1" applyFont="1" applyFill="1" applyBorder="1" applyAlignment="1">
      <alignment horizontal="center" vertical="center"/>
    </xf>
    <xf numFmtId="2" fontId="10" fillId="0" borderId="1" xfId="8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 shrinkToFit="1"/>
    </xf>
    <xf numFmtId="0" fontId="8" fillId="0" borderId="4" xfId="6" applyFont="1" applyFill="1" applyBorder="1" applyAlignment="1">
      <alignment horizontal="center" vertical="center" shrinkToFit="1"/>
    </xf>
    <xf numFmtId="0" fontId="10" fillId="0" borderId="0" xfId="6" applyFont="1" applyFill="1" applyBorder="1">
      <alignment vertical="center"/>
    </xf>
    <xf numFmtId="179" fontId="10" fillId="0" borderId="1" xfId="6" applyNumberFormat="1" applyFont="1" applyFill="1" applyBorder="1" applyAlignment="1">
      <alignment horizontal="center" vertical="center"/>
    </xf>
    <xf numFmtId="0" fontId="5" fillId="0" borderId="4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6" applyNumberFormat="1" applyFont="1" applyFill="1" applyBorder="1" applyAlignment="1">
      <alignment vertical="center"/>
    </xf>
    <xf numFmtId="0" fontId="5" fillId="0" borderId="0" xfId="6" applyFont="1" applyFill="1" applyBorder="1" applyAlignment="1">
      <alignment vertical="center" shrinkToFit="1"/>
    </xf>
    <xf numFmtId="176" fontId="1" fillId="0" borderId="0" xfId="6" applyNumberFormat="1" applyFont="1" applyFill="1" applyAlignment="1">
      <alignment vertical="center"/>
    </xf>
    <xf numFmtId="0" fontId="1" fillId="0" borderId="0" xfId="6" applyFont="1" applyFill="1" applyAlignment="1">
      <alignment vertical="center" shrinkToFit="1"/>
    </xf>
    <xf numFmtId="0" fontId="10" fillId="0" borderId="0" xfId="6" applyFont="1" applyFill="1">
      <alignment vertical="center"/>
    </xf>
    <xf numFmtId="0" fontId="8" fillId="0" borderId="1" xfId="6" quotePrefix="1" applyFont="1" applyFill="1" applyBorder="1" applyAlignment="1">
      <alignment horizontal="center" vertical="center" shrinkToFit="1"/>
    </xf>
    <xf numFmtId="176" fontId="19" fillId="0" borderId="1" xfId="2" applyNumberFormat="1" applyFont="1" applyBorder="1" applyAlignment="1">
      <alignment horizontal="center" vertical="center" wrapText="1"/>
    </xf>
    <xf numFmtId="0" fontId="5" fillId="0" borderId="0" xfId="6" applyFont="1" applyFill="1" applyBorder="1" applyAlignment="1">
      <alignment vertical="center"/>
    </xf>
    <xf numFmtId="0" fontId="1" fillId="2" borderId="1" xfId="6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177" fontId="6" fillId="2" borderId="1" xfId="6" applyNumberFormat="1" applyFont="1" applyFill="1" applyBorder="1" applyAlignment="1">
      <alignment horizontal="center" vertical="center" shrinkToFit="1"/>
    </xf>
    <xf numFmtId="0" fontId="20" fillId="0" borderId="0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vertical="center" wrapText="1"/>
    </xf>
    <xf numFmtId="0" fontId="5" fillId="2" borderId="0" xfId="6" applyFont="1" applyFill="1" applyBorder="1" applyAlignment="1">
      <alignment horizontal="left" vertical="center" shrinkToFit="1"/>
    </xf>
    <xf numFmtId="176" fontId="7" fillId="0" borderId="1" xfId="2" applyNumberFormat="1" applyFont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176" fontId="19" fillId="0" borderId="1" xfId="2" applyNumberFormat="1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center" vertical="center"/>
    </xf>
    <xf numFmtId="0" fontId="2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horizontal="left" vertical="center"/>
    </xf>
    <xf numFmtId="0" fontId="5" fillId="2" borderId="0" xfId="6" applyFont="1" applyFill="1" applyAlignment="1">
      <alignment horizontal="left" vertical="center" wrapText="1"/>
    </xf>
  </cellXfs>
  <cellStyles count="9">
    <cellStyle name="常规" xfId="0" builtinId="0"/>
    <cellStyle name="常规 2" xfId="6"/>
    <cellStyle name="常规 2 10" xfId="5"/>
    <cellStyle name="常规 2 2" xfId="4"/>
    <cellStyle name="常规 2 2 10" xfId="7"/>
    <cellStyle name="常规 2 2 3" xfId="3"/>
    <cellStyle name="常规 2 2 6" xfId="2"/>
    <cellStyle name="常规 3" xfId="8"/>
    <cellStyle name="千位分隔" xfId="1" builtinId="3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82"/>
  <sheetViews>
    <sheetView tabSelected="1" zoomScale="85" zoomScaleNormal="85" zoomScaleSheetLayoutView="70" workbookViewId="0">
      <pane ySplit="8" topLeftCell="A27" activePane="bottomLeft" state="frozen"/>
      <selection pane="bottomLeft" activeCell="K7" sqref="A7:XFD8"/>
    </sheetView>
  </sheetViews>
  <sheetFormatPr defaultColWidth="9" defaultRowHeight="14.25" x14ac:dyDescent="0.15"/>
  <cols>
    <col min="1" max="1" width="6.5" style="3" customWidth="1"/>
    <col min="2" max="2" width="12.25" style="4" customWidth="1"/>
    <col min="3" max="3" width="28.625" style="3" customWidth="1"/>
    <col min="4" max="4" width="15.25" style="5" customWidth="1"/>
    <col min="5" max="5" width="5.625" style="6" customWidth="1"/>
    <col min="6" max="6" width="8.75" style="7" customWidth="1"/>
    <col min="7" max="7" width="8.5" style="7" customWidth="1"/>
    <col min="8" max="8" width="10.25" style="7" customWidth="1"/>
    <col min="9" max="9" width="9.375" style="7" customWidth="1"/>
    <col min="10" max="10" width="18.625" style="7" customWidth="1"/>
    <col min="11" max="11" width="10.5" style="7" customWidth="1"/>
    <col min="12" max="12" width="9.75" style="7" customWidth="1"/>
    <col min="13" max="13" width="12.75" style="7" customWidth="1"/>
    <col min="14" max="14" width="12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10"/>
    </row>
    <row r="2" spans="1:205" ht="16.5" customHeight="1" x14ac:dyDescent="0.1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1"/>
    </row>
    <row r="3" spans="1:205" x14ac:dyDescent="0.1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2"/>
    </row>
    <row r="4" spans="1:205" ht="21" customHeight="1" x14ac:dyDescent="0.15">
      <c r="A4" s="70" t="s">
        <v>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2"/>
    </row>
    <row r="5" spans="1:205" x14ac:dyDescent="0.15">
      <c r="A5" s="71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3"/>
    </row>
    <row r="6" spans="1:205" x14ac:dyDescent="0.1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14"/>
    </row>
    <row r="7" spans="1:205" ht="60" customHeight="1" x14ac:dyDescent="0.15">
      <c r="A7" s="53" t="s">
        <v>6</v>
      </c>
      <c r="B7" s="54" t="s">
        <v>7</v>
      </c>
      <c r="C7" s="55" t="s">
        <v>8</v>
      </c>
      <c r="D7" s="55" t="s">
        <v>9</v>
      </c>
      <c r="E7" s="56" t="s">
        <v>10</v>
      </c>
      <c r="F7" s="64" t="s">
        <v>11</v>
      </c>
      <c r="G7" s="64"/>
      <c r="H7" s="65" t="s">
        <v>12</v>
      </c>
      <c r="I7" s="65"/>
      <c r="J7" s="65"/>
      <c r="K7" s="34" t="s">
        <v>13</v>
      </c>
      <c r="L7" s="34" t="s">
        <v>14</v>
      </c>
      <c r="M7" s="34" t="s">
        <v>15</v>
      </c>
      <c r="N7" s="59" t="s">
        <v>16</v>
      </c>
      <c r="O7" s="35"/>
    </row>
    <row r="8" spans="1:205" ht="21.75" customHeight="1" x14ac:dyDescent="0.15">
      <c r="A8" s="53"/>
      <c r="B8" s="54"/>
      <c r="C8" s="55"/>
      <c r="D8" s="55"/>
      <c r="E8" s="56"/>
      <c r="F8" s="51" t="s">
        <v>149</v>
      </c>
      <c r="G8" s="51" t="s">
        <v>150</v>
      </c>
      <c r="H8" s="15" t="s">
        <v>17</v>
      </c>
      <c r="I8" s="15" t="s">
        <v>18</v>
      </c>
      <c r="J8" s="15" t="s">
        <v>19</v>
      </c>
      <c r="K8" s="66" t="s">
        <v>151</v>
      </c>
      <c r="L8" s="67"/>
      <c r="M8" s="67"/>
      <c r="N8" s="59"/>
      <c r="O8" s="35"/>
    </row>
    <row r="9" spans="1:205" s="1" customFormat="1" ht="27.75" customHeight="1" x14ac:dyDescent="0.15">
      <c r="A9" s="16">
        <v>1</v>
      </c>
      <c r="B9" s="17" t="s">
        <v>20</v>
      </c>
      <c r="C9" s="18" t="s">
        <v>21</v>
      </c>
      <c r="D9" s="18"/>
      <c r="E9" s="19" t="s">
        <v>22</v>
      </c>
      <c r="F9" s="20"/>
      <c r="G9" s="18">
        <v>33.5</v>
      </c>
      <c r="H9" s="21" t="s">
        <v>23</v>
      </c>
      <c r="I9" s="21" t="s">
        <v>23</v>
      </c>
      <c r="J9" s="21" t="s">
        <v>23</v>
      </c>
      <c r="K9" s="36">
        <f>G9</f>
        <v>33.5</v>
      </c>
      <c r="L9" s="36">
        <f>K9*0.13</f>
        <v>4.3550000000000004</v>
      </c>
      <c r="M9" s="37">
        <f>K9+L9</f>
        <v>37.855000000000004</v>
      </c>
      <c r="N9" s="38" t="s">
        <v>24</v>
      </c>
      <c r="O9" s="39"/>
      <c r="P9" s="40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</row>
    <row r="10" spans="1:205" s="1" customFormat="1" ht="27.75" customHeight="1" x14ac:dyDescent="0.15">
      <c r="A10" s="16">
        <v>2</v>
      </c>
      <c r="B10" s="17" t="s">
        <v>25</v>
      </c>
      <c r="C10" s="18" t="s">
        <v>26</v>
      </c>
      <c r="D10" s="18"/>
      <c r="E10" s="19" t="s">
        <v>22</v>
      </c>
      <c r="F10" s="20"/>
      <c r="G10" s="18">
        <v>1.95</v>
      </c>
      <c r="H10" s="21" t="s">
        <v>23</v>
      </c>
      <c r="I10" s="21" t="s">
        <v>23</v>
      </c>
      <c r="J10" s="21" t="s">
        <v>23</v>
      </c>
      <c r="K10" s="36">
        <f t="shared" ref="K10:K19" si="0">G10</f>
        <v>1.95</v>
      </c>
      <c r="L10" s="36">
        <f t="shared" ref="L10:L47" si="1">K10*0.13</f>
        <v>0.2535</v>
      </c>
      <c r="M10" s="37">
        <f t="shared" ref="M10:M47" si="2">K10+L10</f>
        <v>2.2035</v>
      </c>
      <c r="N10" s="38" t="s">
        <v>24</v>
      </c>
      <c r="O10" s="39"/>
      <c r="P10" s="40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</row>
    <row r="11" spans="1:205" s="1" customFormat="1" ht="27.75" customHeight="1" x14ac:dyDescent="0.15">
      <c r="A11" s="16">
        <v>3</v>
      </c>
      <c r="B11" s="17" t="s">
        <v>27</v>
      </c>
      <c r="C11" s="18" t="s">
        <v>28</v>
      </c>
      <c r="D11" s="18"/>
      <c r="E11" s="19" t="s">
        <v>22</v>
      </c>
      <c r="F11" s="20">
        <v>15.18</v>
      </c>
      <c r="G11" s="22">
        <f>F11</f>
        <v>15.18</v>
      </c>
      <c r="H11" s="21" t="s">
        <v>23</v>
      </c>
      <c r="I11" s="21" t="s">
        <v>23</v>
      </c>
      <c r="J11" s="21" t="s">
        <v>23</v>
      </c>
      <c r="K11" s="36">
        <f t="shared" si="0"/>
        <v>15.18</v>
      </c>
      <c r="L11" s="36">
        <f t="shared" si="1"/>
        <v>1.9734</v>
      </c>
      <c r="M11" s="37">
        <f t="shared" si="2"/>
        <v>17.153400000000001</v>
      </c>
      <c r="N11" s="38" t="s">
        <v>29</v>
      </c>
      <c r="O11" s="39"/>
      <c r="P11" s="40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</row>
    <row r="12" spans="1:205" s="1" customFormat="1" ht="27.75" customHeight="1" x14ac:dyDescent="0.15">
      <c r="A12" s="16">
        <v>4</v>
      </c>
      <c r="B12" s="17" t="s">
        <v>30</v>
      </c>
      <c r="C12" s="18" t="s">
        <v>31</v>
      </c>
      <c r="D12" s="18"/>
      <c r="E12" s="19" t="s">
        <v>22</v>
      </c>
      <c r="F12" s="20">
        <v>13.68</v>
      </c>
      <c r="G12" s="22">
        <f t="shared" ref="G12:G18" si="3">F12</f>
        <v>13.68</v>
      </c>
      <c r="H12" s="21" t="s">
        <v>23</v>
      </c>
      <c r="I12" s="21" t="s">
        <v>23</v>
      </c>
      <c r="J12" s="21" t="s">
        <v>23</v>
      </c>
      <c r="K12" s="36">
        <f t="shared" si="0"/>
        <v>13.68</v>
      </c>
      <c r="L12" s="36">
        <f t="shared" si="1"/>
        <v>1.7784</v>
      </c>
      <c r="M12" s="37">
        <f t="shared" si="2"/>
        <v>15.458399999999999</v>
      </c>
      <c r="N12" s="38" t="s">
        <v>29</v>
      </c>
      <c r="O12" s="39"/>
      <c r="P12" s="40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</row>
    <row r="13" spans="1:205" s="1" customFormat="1" ht="27.75" customHeight="1" x14ac:dyDescent="0.15">
      <c r="A13" s="16">
        <v>5</v>
      </c>
      <c r="B13" s="17" t="s">
        <v>32</v>
      </c>
      <c r="C13" s="18" t="s">
        <v>33</v>
      </c>
      <c r="D13" s="18"/>
      <c r="E13" s="19" t="s">
        <v>22</v>
      </c>
      <c r="F13" s="20">
        <v>4.4000000000000004</v>
      </c>
      <c r="G13" s="22">
        <f t="shared" si="3"/>
        <v>4.4000000000000004</v>
      </c>
      <c r="H13" s="21" t="s">
        <v>23</v>
      </c>
      <c r="I13" s="21" t="s">
        <v>23</v>
      </c>
      <c r="J13" s="21" t="s">
        <v>23</v>
      </c>
      <c r="K13" s="36">
        <f t="shared" si="0"/>
        <v>4.4000000000000004</v>
      </c>
      <c r="L13" s="36">
        <f t="shared" si="1"/>
        <v>0.57200000000000006</v>
      </c>
      <c r="M13" s="37">
        <f t="shared" si="2"/>
        <v>4.9720000000000004</v>
      </c>
      <c r="N13" s="38" t="s">
        <v>29</v>
      </c>
      <c r="O13" s="39"/>
      <c r="P13" s="40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</row>
    <row r="14" spans="1:205" s="1" customFormat="1" ht="27.75" customHeight="1" x14ac:dyDescent="0.15">
      <c r="A14" s="16">
        <v>6</v>
      </c>
      <c r="B14" s="17" t="s">
        <v>34</v>
      </c>
      <c r="C14" s="18" t="s">
        <v>35</v>
      </c>
      <c r="D14" s="18"/>
      <c r="E14" s="19" t="s">
        <v>22</v>
      </c>
      <c r="F14" s="20">
        <v>26.67</v>
      </c>
      <c r="G14" s="22">
        <f t="shared" si="3"/>
        <v>26.67</v>
      </c>
      <c r="H14" s="21" t="s">
        <v>23</v>
      </c>
      <c r="I14" s="21" t="s">
        <v>23</v>
      </c>
      <c r="J14" s="21" t="s">
        <v>23</v>
      </c>
      <c r="K14" s="36">
        <f t="shared" si="0"/>
        <v>26.67</v>
      </c>
      <c r="L14" s="36">
        <f t="shared" si="1"/>
        <v>3.4671000000000003</v>
      </c>
      <c r="M14" s="37">
        <f t="shared" si="2"/>
        <v>30.137100000000004</v>
      </c>
      <c r="N14" s="38" t="s">
        <v>36</v>
      </c>
      <c r="O14" s="39"/>
      <c r="P14" s="40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</row>
    <row r="15" spans="1:205" s="1" customFormat="1" ht="27.75" customHeight="1" x14ac:dyDescent="0.15">
      <c r="A15" s="16">
        <v>7</v>
      </c>
      <c r="B15" s="17" t="s">
        <v>37</v>
      </c>
      <c r="C15" s="18" t="s">
        <v>31</v>
      </c>
      <c r="D15" s="18"/>
      <c r="E15" s="19" t="s">
        <v>22</v>
      </c>
      <c r="F15" s="20">
        <v>13.88</v>
      </c>
      <c r="G15" s="22">
        <f t="shared" si="3"/>
        <v>13.88</v>
      </c>
      <c r="H15" s="21" t="s">
        <v>23</v>
      </c>
      <c r="I15" s="21" t="s">
        <v>23</v>
      </c>
      <c r="J15" s="21" t="s">
        <v>23</v>
      </c>
      <c r="K15" s="36">
        <f t="shared" si="0"/>
        <v>13.88</v>
      </c>
      <c r="L15" s="36">
        <f t="shared" si="1"/>
        <v>1.8044000000000002</v>
      </c>
      <c r="M15" s="37">
        <f t="shared" si="2"/>
        <v>15.6844</v>
      </c>
      <c r="N15" s="38" t="s">
        <v>36</v>
      </c>
      <c r="O15" s="39"/>
      <c r="P15" s="40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</row>
    <row r="16" spans="1:205" s="1" customFormat="1" ht="27.75" customHeight="1" x14ac:dyDescent="0.15">
      <c r="A16" s="16">
        <v>8</v>
      </c>
      <c r="B16" s="17" t="s">
        <v>38</v>
      </c>
      <c r="C16" s="23" t="s">
        <v>39</v>
      </c>
      <c r="D16" s="23" t="s">
        <v>40</v>
      </c>
      <c r="E16" s="19" t="s">
        <v>22</v>
      </c>
      <c r="F16" s="24">
        <v>24.6067</v>
      </c>
      <c r="G16" s="22">
        <f t="shared" si="3"/>
        <v>24.6067</v>
      </c>
      <c r="H16" s="21" t="s">
        <v>23</v>
      </c>
      <c r="I16" s="21" t="s">
        <v>23</v>
      </c>
      <c r="J16" s="21" t="s">
        <v>23</v>
      </c>
      <c r="K16" s="36">
        <f t="shared" si="0"/>
        <v>24.6067</v>
      </c>
      <c r="L16" s="36">
        <f t="shared" si="1"/>
        <v>3.198871</v>
      </c>
      <c r="M16" s="37">
        <f t="shared" si="2"/>
        <v>27.805571</v>
      </c>
      <c r="N16" s="38" t="s">
        <v>41</v>
      </c>
      <c r="O16" s="39"/>
      <c r="P16" s="40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</row>
    <row r="17" spans="1:205" s="1" customFormat="1" ht="27.75" customHeight="1" x14ac:dyDescent="0.15">
      <c r="A17" s="16">
        <v>9</v>
      </c>
      <c r="B17" s="17" t="s">
        <v>42</v>
      </c>
      <c r="C17" s="23" t="s">
        <v>43</v>
      </c>
      <c r="D17" s="23" t="s">
        <v>44</v>
      </c>
      <c r="E17" s="19" t="s">
        <v>22</v>
      </c>
      <c r="F17" s="24">
        <v>24.6067</v>
      </c>
      <c r="G17" s="22">
        <f t="shared" si="3"/>
        <v>24.6067</v>
      </c>
      <c r="H17" s="21" t="s">
        <v>23</v>
      </c>
      <c r="I17" s="21" t="s">
        <v>23</v>
      </c>
      <c r="J17" s="21" t="s">
        <v>23</v>
      </c>
      <c r="K17" s="36">
        <f t="shared" si="0"/>
        <v>24.6067</v>
      </c>
      <c r="L17" s="36">
        <f t="shared" si="1"/>
        <v>3.198871</v>
      </c>
      <c r="M17" s="37">
        <f t="shared" si="2"/>
        <v>27.805571</v>
      </c>
      <c r="N17" s="38" t="s">
        <v>45</v>
      </c>
      <c r="O17" s="39"/>
      <c r="P17" s="40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</row>
    <row r="18" spans="1:205" s="1" customFormat="1" ht="27.75" customHeight="1" x14ac:dyDescent="0.15">
      <c r="A18" s="16">
        <v>10</v>
      </c>
      <c r="B18" s="17" t="s">
        <v>46</v>
      </c>
      <c r="C18" s="18" t="s">
        <v>47</v>
      </c>
      <c r="D18" s="23" t="s">
        <v>48</v>
      </c>
      <c r="E18" s="19" t="s">
        <v>22</v>
      </c>
      <c r="F18" s="24">
        <v>24.6067</v>
      </c>
      <c r="G18" s="22">
        <f t="shared" si="3"/>
        <v>24.6067</v>
      </c>
      <c r="H18" s="21" t="s">
        <v>23</v>
      </c>
      <c r="I18" s="21" t="s">
        <v>23</v>
      </c>
      <c r="J18" s="21" t="s">
        <v>23</v>
      </c>
      <c r="K18" s="36">
        <f t="shared" si="0"/>
        <v>24.6067</v>
      </c>
      <c r="L18" s="36">
        <f t="shared" si="1"/>
        <v>3.198871</v>
      </c>
      <c r="M18" s="37">
        <f t="shared" si="2"/>
        <v>27.805571</v>
      </c>
      <c r="N18" s="38"/>
      <c r="O18" s="39"/>
      <c r="P18" s="40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</row>
    <row r="19" spans="1:205" s="1" customFormat="1" ht="27.75" customHeight="1" x14ac:dyDescent="0.15">
      <c r="A19" s="16">
        <v>11</v>
      </c>
      <c r="B19" s="17" t="s">
        <v>49</v>
      </c>
      <c r="C19" s="18" t="s">
        <v>50</v>
      </c>
      <c r="D19" s="23" t="s">
        <v>51</v>
      </c>
      <c r="E19" s="19" t="s">
        <v>22</v>
      </c>
      <c r="F19" s="24">
        <v>24.6067</v>
      </c>
      <c r="G19" s="22">
        <f t="shared" ref="G19:G26" si="4">F19</f>
        <v>24.6067</v>
      </c>
      <c r="H19" s="21" t="s">
        <v>23</v>
      </c>
      <c r="I19" s="21" t="s">
        <v>23</v>
      </c>
      <c r="J19" s="21" t="s">
        <v>23</v>
      </c>
      <c r="K19" s="36">
        <f t="shared" si="0"/>
        <v>24.6067</v>
      </c>
      <c r="L19" s="36">
        <f t="shared" si="1"/>
        <v>3.198871</v>
      </c>
      <c r="M19" s="37">
        <f t="shared" si="2"/>
        <v>27.805571</v>
      </c>
      <c r="N19" s="38"/>
      <c r="O19" s="39"/>
      <c r="P19" s="40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</row>
    <row r="20" spans="1:205" s="1" customFormat="1" ht="27.75" customHeight="1" x14ac:dyDescent="0.15">
      <c r="A20" s="16">
        <v>12</v>
      </c>
      <c r="B20" s="17" t="s">
        <v>52</v>
      </c>
      <c r="C20" s="18" t="s">
        <v>53</v>
      </c>
      <c r="D20" s="23" t="s">
        <v>54</v>
      </c>
      <c r="E20" s="19" t="s">
        <v>22</v>
      </c>
      <c r="F20" s="24">
        <v>24.6067</v>
      </c>
      <c r="G20" s="22">
        <f t="shared" si="4"/>
        <v>24.6067</v>
      </c>
      <c r="H20" s="21" t="s">
        <v>23</v>
      </c>
      <c r="I20" s="21" t="s">
        <v>23</v>
      </c>
      <c r="J20" s="21" t="s">
        <v>23</v>
      </c>
      <c r="K20" s="36">
        <f t="shared" ref="K20:K26" si="5">G20</f>
        <v>24.6067</v>
      </c>
      <c r="L20" s="36">
        <f t="shared" si="1"/>
        <v>3.198871</v>
      </c>
      <c r="M20" s="37">
        <f t="shared" si="2"/>
        <v>27.805571</v>
      </c>
      <c r="N20" s="38" t="s">
        <v>55</v>
      </c>
      <c r="O20" s="39"/>
      <c r="P20" s="40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</row>
    <row r="21" spans="1:205" s="1" customFormat="1" ht="27.75" customHeight="1" x14ac:dyDescent="0.15">
      <c r="A21" s="16">
        <v>13</v>
      </c>
      <c r="B21" s="17" t="s">
        <v>56</v>
      </c>
      <c r="C21" s="18" t="s">
        <v>57</v>
      </c>
      <c r="D21" s="23" t="s">
        <v>58</v>
      </c>
      <c r="E21" s="19" t="s">
        <v>22</v>
      </c>
      <c r="F21" s="24">
        <v>24.6067</v>
      </c>
      <c r="G21" s="22">
        <f t="shared" si="4"/>
        <v>24.6067</v>
      </c>
      <c r="H21" s="21" t="s">
        <v>23</v>
      </c>
      <c r="I21" s="21" t="s">
        <v>23</v>
      </c>
      <c r="J21" s="21" t="s">
        <v>23</v>
      </c>
      <c r="K21" s="36">
        <f t="shared" si="5"/>
        <v>24.6067</v>
      </c>
      <c r="L21" s="36">
        <f t="shared" si="1"/>
        <v>3.198871</v>
      </c>
      <c r="M21" s="37">
        <f t="shared" si="2"/>
        <v>27.805571</v>
      </c>
      <c r="N21" s="38" t="s">
        <v>59</v>
      </c>
      <c r="O21" s="39"/>
      <c r="P21" s="40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</row>
    <row r="22" spans="1:205" s="1" customFormat="1" ht="27.75" customHeight="1" x14ac:dyDescent="0.15">
      <c r="A22" s="16">
        <v>14</v>
      </c>
      <c r="B22" s="17" t="s">
        <v>60</v>
      </c>
      <c r="C22" s="18" t="s">
        <v>61</v>
      </c>
      <c r="D22" s="23" t="s">
        <v>62</v>
      </c>
      <c r="E22" s="19" t="s">
        <v>22</v>
      </c>
      <c r="F22" s="24">
        <v>18.058599999999998</v>
      </c>
      <c r="G22" s="22">
        <f t="shared" si="4"/>
        <v>18.058599999999998</v>
      </c>
      <c r="H22" s="21" t="s">
        <v>23</v>
      </c>
      <c r="I22" s="21" t="s">
        <v>23</v>
      </c>
      <c r="J22" s="21" t="s">
        <v>23</v>
      </c>
      <c r="K22" s="36">
        <f t="shared" si="5"/>
        <v>18.058599999999998</v>
      </c>
      <c r="L22" s="36">
        <f t="shared" si="1"/>
        <v>2.3476179999999998</v>
      </c>
      <c r="M22" s="37">
        <f t="shared" si="2"/>
        <v>20.406217999999999</v>
      </c>
      <c r="N22" s="50" t="s">
        <v>63</v>
      </c>
      <c r="O22" s="39"/>
      <c r="P22" s="40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</row>
    <row r="23" spans="1:205" s="1" customFormat="1" ht="27.75" customHeight="1" x14ac:dyDescent="0.15">
      <c r="A23" s="16">
        <v>15</v>
      </c>
      <c r="B23" s="17" t="s">
        <v>64</v>
      </c>
      <c r="C23" s="18" t="s">
        <v>65</v>
      </c>
      <c r="D23" s="23" t="s">
        <v>66</v>
      </c>
      <c r="E23" s="19" t="s">
        <v>22</v>
      </c>
      <c r="F23" s="18">
        <v>18.058599999999998</v>
      </c>
      <c r="G23" s="22">
        <f t="shared" si="4"/>
        <v>18.058599999999998</v>
      </c>
      <c r="H23" s="21" t="s">
        <v>23</v>
      </c>
      <c r="I23" s="21" t="s">
        <v>23</v>
      </c>
      <c r="J23" s="21" t="s">
        <v>23</v>
      </c>
      <c r="K23" s="36">
        <f t="shared" si="5"/>
        <v>18.058599999999998</v>
      </c>
      <c r="L23" s="36">
        <f t="shared" si="1"/>
        <v>2.3476179999999998</v>
      </c>
      <c r="M23" s="37">
        <f t="shared" si="2"/>
        <v>20.406217999999999</v>
      </c>
      <c r="N23" s="50" t="s">
        <v>67</v>
      </c>
      <c r="O23" s="39"/>
      <c r="P23" s="40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</row>
    <row r="24" spans="1:205" s="1" customFormat="1" ht="27.75" customHeight="1" x14ac:dyDescent="0.15">
      <c r="A24" s="16">
        <v>16</v>
      </c>
      <c r="B24" s="17" t="s">
        <v>68</v>
      </c>
      <c r="C24" s="18" t="s">
        <v>69</v>
      </c>
      <c r="D24" s="23" t="s">
        <v>70</v>
      </c>
      <c r="E24" s="19" t="s">
        <v>22</v>
      </c>
      <c r="F24" s="25">
        <v>37.622</v>
      </c>
      <c r="G24" s="22">
        <f t="shared" si="4"/>
        <v>37.622</v>
      </c>
      <c r="H24" s="21" t="s">
        <v>23</v>
      </c>
      <c r="I24" s="21" t="s">
        <v>23</v>
      </c>
      <c r="J24" s="21" t="s">
        <v>23</v>
      </c>
      <c r="K24" s="36">
        <f t="shared" si="5"/>
        <v>37.622</v>
      </c>
      <c r="L24" s="36">
        <f t="shared" si="1"/>
        <v>4.89086</v>
      </c>
      <c r="M24" s="37">
        <f t="shared" si="2"/>
        <v>42.512860000000003</v>
      </c>
      <c r="N24" s="50" t="s">
        <v>71</v>
      </c>
      <c r="O24" s="39"/>
      <c r="P24" s="40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</row>
    <row r="25" spans="1:205" s="1" customFormat="1" ht="27.75" customHeight="1" x14ac:dyDescent="0.15">
      <c r="A25" s="16">
        <v>17</v>
      </c>
      <c r="B25" s="17" t="s">
        <v>72</v>
      </c>
      <c r="C25" s="18" t="s">
        <v>73</v>
      </c>
      <c r="D25" s="23" t="s">
        <v>74</v>
      </c>
      <c r="E25" s="19" t="s">
        <v>22</v>
      </c>
      <c r="F25" s="25">
        <v>37.622</v>
      </c>
      <c r="G25" s="22">
        <f t="shared" si="4"/>
        <v>37.622</v>
      </c>
      <c r="H25" s="21" t="s">
        <v>23</v>
      </c>
      <c r="I25" s="21" t="s">
        <v>23</v>
      </c>
      <c r="J25" s="21" t="s">
        <v>23</v>
      </c>
      <c r="K25" s="36">
        <f t="shared" si="5"/>
        <v>37.622</v>
      </c>
      <c r="L25" s="36">
        <f t="shared" si="1"/>
        <v>4.89086</v>
      </c>
      <c r="M25" s="37">
        <f t="shared" si="2"/>
        <v>42.512860000000003</v>
      </c>
      <c r="N25" s="50" t="s">
        <v>75</v>
      </c>
      <c r="O25" s="39"/>
      <c r="P25" s="40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</row>
    <row r="26" spans="1:205" s="1" customFormat="1" ht="27.75" customHeight="1" x14ac:dyDescent="0.15">
      <c r="A26" s="16">
        <v>18</v>
      </c>
      <c r="B26" s="17" t="s">
        <v>76</v>
      </c>
      <c r="C26" s="18" t="s">
        <v>77</v>
      </c>
      <c r="D26" s="23"/>
      <c r="E26" s="19" t="s">
        <v>78</v>
      </c>
      <c r="F26" s="25">
        <v>51</v>
      </c>
      <c r="G26" s="22">
        <f t="shared" si="4"/>
        <v>51</v>
      </c>
      <c r="H26" s="21" t="s">
        <v>23</v>
      </c>
      <c r="I26" s="21" t="s">
        <v>23</v>
      </c>
      <c r="J26" s="21" t="s">
        <v>23</v>
      </c>
      <c r="K26" s="36">
        <f t="shared" si="5"/>
        <v>51</v>
      </c>
      <c r="L26" s="36">
        <f t="shared" si="1"/>
        <v>6.63</v>
      </c>
      <c r="M26" s="37">
        <f t="shared" si="2"/>
        <v>57.63</v>
      </c>
      <c r="N26" s="38" t="s">
        <v>79</v>
      </c>
      <c r="O26" s="39"/>
      <c r="P26" s="40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</row>
    <row r="27" spans="1:205" s="1" customFormat="1" ht="27.75" customHeight="1" x14ac:dyDescent="0.15">
      <c r="A27" s="16">
        <v>19</v>
      </c>
      <c r="B27" s="17" t="s">
        <v>80</v>
      </c>
      <c r="C27" s="18" t="s">
        <v>21</v>
      </c>
      <c r="D27" s="18"/>
      <c r="E27" s="19" t="s">
        <v>22</v>
      </c>
      <c r="F27" s="25">
        <v>33.5</v>
      </c>
      <c r="G27" s="22">
        <f>F27</f>
        <v>33.5</v>
      </c>
      <c r="H27" s="57">
        <v>469027</v>
      </c>
      <c r="I27" s="41">
        <f>H27/40000/2</f>
        <v>5.8628375000000004</v>
      </c>
      <c r="J27" s="21" t="s">
        <v>81</v>
      </c>
      <c r="K27" s="36">
        <f>G27+I27</f>
        <v>39.362837499999998</v>
      </c>
      <c r="L27" s="36">
        <f t="shared" si="1"/>
        <v>5.117168875</v>
      </c>
      <c r="M27" s="37">
        <f t="shared" si="2"/>
        <v>44.480006374999995</v>
      </c>
      <c r="N27" s="38" t="s">
        <v>29</v>
      </c>
      <c r="O27" s="39"/>
      <c r="P27" s="40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</row>
    <row r="28" spans="1:205" s="1" customFormat="1" ht="27.75" customHeight="1" x14ac:dyDescent="0.15">
      <c r="A28" s="16">
        <v>20</v>
      </c>
      <c r="B28" s="17" t="s">
        <v>82</v>
      </c>
      <c r="C28" s="18" t="s">
        <v>83</v>
      </c>
      <c r="D28" s="18"/>
      <c r="E28" s="19" t="s">
        <v>22</v>
      </c>
      <c r="F28" s="25">
        <v>33.5</v>
      </c>
      <c r="G28" s="22">
        <f>F28</f>
        <v>33.5</v>
      </c>
      <c r="H28" s="58"/>
      <c r="I28" s="41">
        <f>H27/40000/2</f>
        <v>5.8628375000000004</v>
      </c>
      <c r="J28" s="21" t="s">
        <v>81</v>
      </c>
      <c r="K28" s="36">
        <f>G28+I28</f>
        <v>39.362837499999998</v>
      </c>
      <c r="L28" s="36">
        <f t="shared" si="1"/>
        <v>5.117168875</v>
      </c>
      <c r="M28" s="37">
        <f t="shared" si="2"/>
        <v>44.480006374999995</v>
      </c>
      <c r="N28" s="38" t="s">
        <v>29</v>
      </c>
      <c r="O28" s="39"/>
      <c r="P28" s="40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</row>
    <row r="29" spans="1:205" s="1" customFormat="1" ht="27.75" customHeight="1" x14ac:dyDescent="0.15">
      <c r="A29" s="16">
        <v>21</v>
      </c>
      <c r="B29" s="17" t="s">
        <v>84</v>
      </c>
      <c r="C29" s="18" t="s">
        <v>85</v>
      </c>
      <c r="D29" s="18"/>
      <c r="E29" s="19" t="s">
        <v>22</v>
      </c>
      <c r="F29" s="25">
        <v>16.600000000000001</v>
      </c>
      <c r="G29" s="22">
        <f>F29</f>
        <v>16.600000000000001</v>
      </c>
      <c r="H29" s="21" t="s">
        <v>23</v>
      </c>
      <c r="I29" s="21" t="s">
        <v>23</v>
      </c>
      <c r="J29" s="21" t="s">
        <v>23</v>
      </c>
      <c r="K29" s="36">
        <f>G29</f>
        <v>16.600000000000001</v>
      </c>
      <c r="L29" s="36">
        <f t="shared" si="1"/>
        <v>2.1580000000000004</v>
      </c>
      <c r="M29" s="37">
        <f t="shared" si="2"/>
        <v>18.758000000000003</v>
      </c>
      <c r="N29" s="38" t="s">
        <v>29</v>
      </c>
      <c r="O29" s="39"/>
      <c r="P29" s="40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</row>
    <row r="30" spans="1:205" s="1" customFormat="1" ht="27.75" customHeight="1" x14ac:dyDescent="0.15">
      <c r="A30" s="16">
        <v>22</v>
      </c>
      <c r="B30" s="17" t="s">
        <v>86</v>
      </c>
      <c r="C30" s="18" t="s">
        <v>87</v>
      </c>
      <c r="D30" s="18" t="s">
        <v>88</v>
      </c>
      <c r="E30" s="19" t="s">
        <v>22</v>
      </c>
      <c r="F30" s="25">
        <v>15.5962</v>
      </c>
      <c r="G30" s="22">
        <f>F30</f>
        <v>15.5962</v>
      </c>
      <c r="H30" s="21" t="s">
        <v>23</v>
      </c>
      <c r="I30" s="21" t="s">
        <v>23</v>
      </c>
      <c r="J30" s="21" t="s">
        <v>23</v>
      </c>
      <c r="K30" s="36">
        <f>G30</f>
        <v>15.5962</v>
      </c>
      <c r="L30" s="36">
        <f t="shared" si="1"/>
        <v>2.0275059999999998</v>
      </c>
      <c r="M30" s="37">
        <f t="shared" si="2"/>
        <v>17.623705999999999</v>
      </c>
      <c r="N30" s="38"/>
      <c r="O30" s="39"/>
      <c r="P30" s="40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</row>
    <row r="31" spans="1:205" s="1" customFormat="1" ht="27.75" customHeight="1" x14ac:dyDescent="0.15">
      <c r="A31" s="16">
        <v>23</v>
      </c>
      <c r="B31" s="17" t="s">
        <v>89</v>
      </c>
      <c r="C31" s="18" t="s">
        <v>90</v>
      </c>
      <c r="D31" s="18" t="s">
        <v>91</v>
      </c>
      <c r="E31" s="19" t="s">
        <v>22</v>
      </c>
      <c r="F31" s="25">
        <v>15.5962</v>
      </c>
      <c r="G31" s="22">
        <f t="shared" ref="G31:G47" si="6">F31</f>
        <v>15.5962</v>
      </c>
      <c r="H31" s="21" t="s">
        <v>23</v>
      </c>
      <c r="I31" s="21" t="s">
        <v>23</v>
      </c>
      <c r="J31" s="21" t="s">
        <v>23</v>
      </c>
      <c r="K31" s="36">
        <f>G31</f>
        <v>15.5962</v>
      </c>
      <c r="L31" s="36">
        <f t="shared" si="1"/>
        <v>2.0275059999999998</v>
      </c>
      <c r="M31" s="37">
        <f t="shared" si="2"/>
        <v>17.623705999999999</v>
      </c>
      <c r="N31" s="38"/>
      <c r="O31" s="39"/>
      <c r="P31" s="40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</row>
    <row r="32" spans="1:205" s="1" customFormat="1" ht="27.75" customHeight="1" x14ac:dyDescent="0.15">
      <c r="A32" s="16">
        <v>24</v>
      </c>
      <c r="B32" s="17" t="s">
        <v>92</v>
      </c>
      <c r="C32" s="18" t="s">
        <v>93</v>
      </c>
      <c r="D32" s="18" t="s">
        <v>94</v>
      </c>
      <c r="E32" s="19" t="s">
        <v>22</v>
      </c>
      <c r="F32" s="25">
        <v>15.5962</v>
      </c>
      <c r="G32" s="22">
        <f t="shared" si="6"/>
        <v>15.5962</v>
      </c>
      <c r="H32" s="21" t="s">
        <v>23</v>
      </c>
      <c r="I32" s="21" t="s">
        <v>23</v>
      </c>
      <c r="J32" s="21" t="s">
        <v>23</v>
      </c>
      <c r="K32" s="36">
        <f t="shared" ref="K32:K47" si="7">G32</f>
        <v>15.5962</v>
      </c>
      <c r="L32" s="36">
        <f t="shared" si="1"/>
        <v>2.0275059999999998</v>
      </c>
      <c r="M32" s="37">
        <f t="shared" si="2"/>
        <v>17.623705999999999</v>
      </c>
      <c r="N32" s="38"/>
      <c r="O32" s="39"/>
      <c r="P32" s="40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</row>
    <row r="33" spans="1:205" s="1" customFormat="1" ht="27.75" customHeight="1" x14ac:dyDescent="0.15">
      <c r="A33" s="16">
        <v>25</v>
      </c>
      <c r="B33" s="17" t="s">
        <v>95</v>
      </c>
      <c r="C33" s="18" t="s">
        <v>96</v>
      </c>
      <c r="D33" s="18" t="s">
        <v>97</v>
      </c>
      <c r="E33" s="19" t="s">
        <v>22</v>
      </c>
      <c r="F33" s="25">
        <v>15.5962</v>
      </c>
      <c r="G33" s="22">
        <f t="shared" si="6"/>
        <v>15.5962</v>
      </c>
      <c r="H33" s="21" t="s">
        <v>23</v>
      </c>
      <c r="I33" s="21" t="s">
        <v>23</v>
      </c>
      <c r="J33" s="21" t="s">
        <v>23</v>
      </c>
      <c r="K33" s="36">
        <f t="shared" si="7"/>
        <v>15.5962</v>
      </c>
      <c r="L33" s="36">
        <f t="shared" si="1"/>
        <v>2.0275059999999998</v>
      </c>
      <c r="M33" s="37">
        <f t="shared" si="2"/>
        <v>17.623705999999999</v>
      </c>
      <c r="N33" s="38"/>
      <c r="O33" s="39"/>
      <c r="P33" s="40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</row>
    <row r="34" spans="1:205" s="1" customFormat="1" ht="27.75" customHeight="1" x14ac:dyDescent="0.15">
      <c r="A34" s="16">
        <v>26</v>
      </c>
      <c r="B34" s="17" t="s">
        <v>98</v>
      </c>
      <c r="C34" s="18" t="s">
        <v>99</v>
      </c>
      <c r="D34" s="18" t="s">
        <v>100</v>
      </c>
      <c r="E34" s="19" t="s">
        <v>22</v>
      </c>
      <c r="F34" s="25">
        <v>29.89</v>
      </c>
      <c r="G34" s="22">
        <f t="shared" si="6"/>
        <v>29.89</v>
      </c>
      <c r="H34" s="21" t="s">
        <v>23</v>
      </c>
      <c r="I34" s="21" t="s">
        <v>23</v>
      </c>
      <c r="J34" s="21" t="s">
        <v>23</v>
      </c>
      <c r="K34" s="36">
        <f t="shared" si="7"/>
        <v>29.89</v>
      </c>
      <c r="L34" s="36">
        <f t="shared" si="1"/>
        <v>3.8857000000000004</v>
      </c>
      <c r="M34" s="37">
        <f t="shared" si="2"/>
        <v>33.775700000000001</v>
      </c>
      <c r="N34" s="38"/>
      <c r="O34" s="39"/>
      <c r="P34" s="40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</row>
    <row r="35" spans="1:205" s="1" customFormat="1" ht="27.75" customHeight="1" x14ac:dyDescent="0.15">
      <c r="A35" s="16">
        <v>27</v>
      </c>
      <c r="B35" s="17" t="s">
        <v>101</v>
      </c>
      <c r="C35" s="18" t="s">
        <v>102</v>
      </c>
      <c r="D35" s="18" t="s">
        <v>103</v>
      </c>
      <c r="E35" s="19" t="s">
        <v>22</v>
      </c>
      <c r="F35" s="25">
        <v>29.89</v>
      </c>
      <c r="G35" s="22">
        <f t="shared" si="6"/>
        <v>29.89</v>
      </c>
      <c r="H35" s="21" t="s">
        <v>23</v>
      </c>
      <c r="I35" s="21" t="s">
        <v>23</v>
      </c>
      <c r="J35" s="21" t="s">
        <v>23</v>
      </c>
      <c r="K35" s="36">
        <f t="shared" si="7"/>
        <v>29.89</v>
      </c>
      <c r="L35" s="36">
        <f t="shared" si="1"/>
        <v>3.8857000000000004</v>
      </c>
      <c r="M35" s="37">
        <f t="shared" si="2"/>
        <v>33.775700000000001</v>
      </c>
      <c r="N35" s="38"/>
      <c r="O35" s="39"/>
      <c r="P35" s="40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</row>
    <row r="36" spans="1:205" s="1" customFormat="1" ht="27.75" customHeight="1" x14ac:dyDescent="0.15">
      <c r="A36" s="16">
        <v>28</v>
      </c>
      <c r="B36" s="17" t="s">
        <v>155</v>
      </c>
      <c r="C36" s="18" t="s">
        <v>156</v>
      </c>
      <c r="D36" s="18" t="s">
        <v>157</v>
      </c>
      <c r="E36" s="19" t="s">
        <v>158</v>
      </c>
      <c r="F36" s="25">
        <v>29.89</v>
      </c>
      <c r="G36" s="22">
        <f t="shared" si="6"/>
        <v>29.89</v>
      </c>
      <c r="H36" s="21" t="s">
        <v>23</v>
      </c>
      <c r="I36" s="21" t="s">
        <v>23</v>
      </c>
      <c r="J36" s="21" t="s">
        <v>23</v>
      </c>
      <c r="K36" s="36">
        <f t="shared" si="7"/>
        <v>29.89</v>
      </c>
      <c r="L36" s="36">
        <f t="shared" si="1"/>
        <v>3.8857000000000004</v>
      </c>
      <c r="M36" s="37">
        <f t="shared" si="2"/>
        <v>33.775700000000001</v>
      </c>
      <c r="N36" s="38"/>
      <c r="O36" s="39"/>
      <c r="P36" s="40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</row>
    <row r="37" spans="1:205" s="1" customFormat="1" ht="27.75" customHeight="1" x14ac:dyDescent="0.15">
      <c r="A37" s="16">
        <v>29</v>
      </c>
      <c r="B37" s="17" t="s">
        <v>104</v>
      </c>
      <c r="C37" s="18" t="s">
        <v>105</v>
      </c>
      <c r="D37" s="18" t="s">
        <v>106</v>
      </c>
      <c r="E37" s="19" t="s">
        <v>22</v>
      </c>
      <c r="F37" s="25">
        <v>2.94</v>
      </c>
      <c r="G37" s="22">
        <f t="shared" si="6"/>
        <v>2.94</v>
      </c>
      <c r="H37" s="21" t="s">
        <v>23</v>
      </c>
      <c r="I37" s="21" t="s">
        <v>23</v>
      </c>
      <c r="J37" s="21" t="s">
        <v>23</v>
      </c>
      <c r="K37" s="36">
        <f t="shared" si="7"/>
        <v>2.94</v>
      </c>
      <c r="L37" s="36">
        <f t="shared" si="1"/>
        <v>0.38219999999999998</v>
      </c>
      <c r="M37" s="37">
        <f t="shared" si="2"/>
        <v>3.3222</v>
      </c>
      <c r="N37" s="38"/>
      <c r="O37" s="39"/>
      <c r="P37" s="40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</row>
    <row r="38" spans="1:205" s="1" customFormat="1" ht="27.75" customHeight="1" x14ac:dyDescent="0.15">
      <c r="A38" s="16">
        <v>30</v>
      </c>
      <c r="B38" s="17" t="s">
        <v>107</v>
      </c>
      <c r="C38" s="23" t="s">
        <v>108</v>
      </c>
      <c r="D38" s="18" t="s">
        <v>109</v>
      </c>
      <c r="E38" s="19" t="s">
        <v>22</v>
      </c>
      <c r="F38" s="25">
        <v>2.4500000000000002</v>
      </c>
      <c r="G38" s="22">
        <f t="shared" si="6"/>
        <v>2.4500000000000002</v>
      </c>
      <c r="H38" s="21" t="s">
        <v>23</v>
      </c>
      <c r="I38" s="21" t="s">
        <v>23</v>
      </c>
      <c r="J38" s="21" t="s">
        <v>23</v>
      </c>
      <c r="K38" s="36">
        <f t="shared" si="7"/>
        <v>2.4500000000000002</v>
      </c>
      <c r="L38" s="36">
        <f t="shared" si="1"/>
        <v>0.31850000000000006</v>
      </c>
      <c r="M38" s="37">
        <f t="shared" si="2"/>
        <v>2.7685000000000004</v>
      </c>
      <c r="N38" s="38"/>
      <c r="O38" s="39"/>
      <c r="P38" s="40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</row>
    <row r="39" spans="1:205" s="1" customFormat="1" ht="27.75" customHeight="1" x14ac:dyDescent="0.15">
      <c r="A39" s="16">
        <v>31</v>
      </c>
      <c r="B39" s="17" t="s">
        <v>110</v>
      </c>
      <c r="C39" s="23" t="s">
        <v>111</v>
      </c>
      <c r="D39" s="18" t="s">
        <v>112</v>
      </c>
      <c r="E39" s="19" t="s">
        <v>22</v>
      </c>
      <c r="F39" s="25">
        <v>2.4500000000000002</v>
      </c>
      <c r="G39" s="22">
        <f t="shared" si="6"/>
        <v>2.4500000000000002</v>
      </c>
      <c r="H39" s="21" t="s">
        <v>23</v>
      </c>
      <c r="I39" s="21" t="s">
        <v>23</v>
      </c>
      <c r="J39" s="21" t="s">
        <v>23</v>
      </c>
      <c r="K39" s="36">
        <f t="shared" si="7"/>
        <v>2.4500000000000002</v>
      </c>
      <c r="L39" s="36">
        <f t="shared" si="1"/>
        <v>0.31850000000000006</v>
      </c>
      <c r="M39" s="37">
        <f t="shared" si="2"/>
        <v>2.7685000000000004</v>
      </c>
      <c r="N39" s="38"/>
      <c r="O39" s="39"/>
      <c r="P39" s="40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</row>
    <row r="40" spans="1:205" s="1" customFormat="1" ht="27.75" customHeight="1" x14ac:dyDescent="0.15">
      <c r="A40" s="16">
        <v>32</v>
      </c>
      <c r="B40" s="17" t="s">
        <v>113</v>
      </c>
      <c r="C40" s="23" t="s">
        <v>114</v>
      </c>
      <c r="D40" s="18" t="s">
        <v>115</v>
      </c>
      <c r="E40" s="19" t="s">
        <v>22</v>
      </c>
      <c r="F40" s="25">
        <v>2.4500000000000002</v>
      </c>
      <c r="G40" s="22">
        <f t="shared" si="6"/>
        <v>2.4500000000000002</v>
      </c>
      <c r="H40" s="21" t="s">
        <v>23</v>
      </c>
      <c r="I40" s="21" t="s">
        <v>23</v>
      </c>
      <c r="J40" s="21" t="s">
        <v>23</v>
      </c>
      <c r="K40" s="36">
        <f t="shared" si="7"/>
        <v>2.4500000000000002</v>
      </c>
      <c r="L40" s="36">
        <f t="shared" si="1"/>
        <v>0.31850000000000006</v>
      </c>
      <c r="M40" s="37">
        <f t="shared" si="2"/>
        <v>2.7685000000000004</v>
      </c>
      <c r="N40" s="38"/>
      <c r="O40" s="39"/>
      <c r="P40" s="40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</row>
    <row r="41" spans="1:205" s="1" customFormat="1" ht="27.75" customHeight="1" x14ac:dyDescent="0.15">
      <c r="A41" s="16">
        <v>33</v>
      </c>
      <c r="B41" s="17" t="s">
        <v>116</v>
      </c>
      <c r="C41" s="18" t="s">
        <v>117</v>
      </c>
      <c r="D41" s="18" t="s">
        <v>118</v>
      </c>
      <c r="E41" s="19" t="s">
        <v>22</v>
      </c>
      <c r="F41" s="25">
        <v>19.499500000000001</v>
      </c>
      <c r="G41" s="22">
        <f t="shared" si="6"/>
        <v>19.499500000000001</v>
      </c>
      <c r="H41" s="21" t="s">
        <v>23</v>
      </c>
      <c r="I41" s="21" t="s">
        <v>23</v>
      </c>
      <c r="J41" s="21" t="s">
        <v>23</v>
      </c>
      <c r="K41" s="36">
        <f t="shared" si="7"/>
        <v>19.499500000000001</v>
      </c>
      <c r="L41" s="36">
        <f t="shared" si="1"/>
        <v>2.5349350000000004</v>
      </c>
      <c r="M41" s="37">
        <f t="shared" si="2"/>
        <v>22.034435000000002</v>
      </c>
      <c r="N41" s="38"/>
      <c r="O41" s="39"/>
      <c r="P41" s="40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</row>
    <row r="42" spans="1:205" s="1" customFormat="1" ht="27.75" customHeight="1" x14ac:dyDescent="0.15">
      <c r="A42" s="16">
        <v>34</v>
      </c>
      <c r="B42" s="17"/>
      <c r="C42" s="18" t="s">
        <v>153</v>
      </c>
      <c r="D42" s="18" t="s">
        <v>154</v>
      </c>
      <c r="E42" s="19" t="s">
        <v>22</v>
      </c>
      <c r="F42" s="25">
        <v>19.499500000000001</v>
      </c>
      <c r="G42" s="22">
        <f t="shared" si="6"/>
        <v>19.499500000000001</v>
      </c>
      <c r="H42" s="21" t="s">
        <v>23</v>
      </c>
      <c r="I42" s="21" t="s">
        <v>23</v>
      </c>
      <c r="J42" s="21" t="s">
        <v>23</v>
      </c>
      <c r="K42" s="36">
        <f t="shared" si="7"/>
        <v>19.499500000000001</v>
      </c>
      <c r="L42" s="36">
        <f t="shared" si="1"/>
        <v>2.5349350000000004</v>
      </c>
      <c r="M42" s="37">
        <f t="shared" si="2"/>
        <v>22.034435000000002</v>
      </c>
      <c r="N42" s="38"/>
      <c r="O42" s="39"/>
      <c r="P42" s="40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</row>
    <row r="43" spans="1:205" s="1" customFormat="1" ht="27.75" customHeight="1" x14ac:dyDescent="0.15">
      <c r="A43" s="16">
        <v>35</v>
      </c>
      <c r="B43" s="17" t="s">
        <v>119</v>
      </c>
      <c r="C43" s="18" t="s">
        <v>120</v>
      </c>
      <c r="D43" s="18" t="s">
        <v>121</v>
      </c>
      <c r="E43" s="19" t="s">
        <v>22</v>
      </c>
      <c r="F43" s="25">
        <v>15.5962</v>
      </c>
      <c r="G43" s="22">
        <f t="shared" si="6"/>
        <v>15.5962</v>
      </c>
      <c r="H43" s="21" t="s">
        <v>23</v>
      </c>
      <c r="I43" s="21" t="s">
        <v>23</v>
      </c>
      <c r="J43" s="21" t="s">
        <v>23</v>
      </c>
      <c r="K43" s="36">
        <f t="shared" si="7"/>
        <v>15.5962</v>
      </c>
      <c r="L43" s="36">
        <f t="shared" si="1"/>
        <v>2.0275059999999998</v>
      </c>
      <c r="M43" s="37">
        <f t="shared" si="2"/>
        <v>17.623705999999999</v>
      </c>
      <c r="N43" s="38"/>
      <c r="O43" s="39"/>
      <c r="P43" s="40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</row>
    <row r="44" spans="1:205" s="1" customFormat="1" ht="27.75" customHeight="1" x14ac:dyDescent="0.15">
      <c r="A44" s="16">
        <v>36</v>
      </c>
      <c r="B44" s="17" t="s">
        <v>122</v>
      </c>
      <c r="C44" s="18" t="s">
        <v>123</v>
      </c>
      <c r="D44" s="18" t="s">
        <v>124</v>
      </c>
      <c r="E44" s="19" t="s">
        <v>125</v>
      </c>
      <c r="F44" s="25">
        <v>37.315399999999997</v>
      </c>
      <c r="G44" s="22">
        <f t="shared" si="6"/>
        <v>37.315399999999997</v>
      </c>
      <c r="H44" s="21" t="s">
        <v>23</v>
      </c>
      <c r="I44" s="21" t="s">
        <v>23</v>
      </c>
      <c r="J44" s="21" t="s">
        <v>23</v>
      </c>
      <c r="K44" s="36">
        <f t="shared" si="7"/>
        <v>37.315399999999997</v>
      </c>
      <c r="L44" s="36">
        <f t="shared" si="1"/>
        <v>4.8510019999999994</v>
      </c>
      <c r="M44" s="37">
        <f t="shared" si="2"/>
        <v>42.166401999999998</v>
      </c>
      <c r="N44" s="38"/>
      <c r="O44" s="39"/>
      <c r="P44" s="40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</row>
    <row r="45" spans="1:205" s="1" customFormat="1" ht="27.75" customHeight="1" x14ac:dyDescent="0.15">
      <c r="A45" s="16">
        <v>37</v>
      </c>
      <c r="B45" s="17" t="s">
        <v>126</v>
      </c>
      <c r="C45" s="18" t="s">
        <v>127</v>
      </c>
      <c r="D45" s="18" t="s">
        <v>128</v>
      </c>
      <c r="E45" s="19" t="s">
        <v>125</v>
      </c>
      <c r="F45" s="25">
        <v>45.091500000000003</v>
      </c>
      <c r="G45" s="22">
        <f t="shared" si="6"/>
        <v>45.091500000000003</v>
      </c>
      <c r="H45" s="21" t="s">
        <v>23</v>
      </c>
      <c r="I45" s="21" t="s">
        <v>23</v>
      </c>
      <c r="J45" s="21" t="s">
        <v>23</v>
      </c>
      <c r="K45" s="36">
        <f t="shared" si="7"/>
        <v>45.091500000000003</v>
      </c>
      <c r="L45" s="36">
        <f t="shared" si="1"/>
        <v>5.8618950000000005</v>
      </c>
      <c r="M45" s="37">
        <f t="shared" si="2"/>
        <v>50.953395</v>
      </c>
      <c r="N45" s="38"/>
      <c r="O45" s="39"/>
      <c r="P45" s="40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</row>
    <row r="46" spans="1:205" s="1" customFormat="1" ht="27.75" customHeight="1" x14ac:dyDescent="0.15">
      <c r="A46" s="16">
        <v>38</v>
      </c>
      <c r="B46" s="17" t="s">
        <v>129</v>
      </c>
      <c r="C46" s="18" t="s">
        <v>130</v>
      </c>
      <c r="D46" s="18" t="s">
        <v>131</v>
      </c>
      <c r="E46" s="19" t="s">
        <v>125</v>
      </c>
      <c r="F46" s="25">
        <v>41.123100000000001</v>
      </c>
      <c r="G46" s="22">
        <f t="shared" si="6"/>
        <v>41.123100000000001</v>
      </c>
      <c r="H46" s="21" t="s">
        <v>23</v>
      </c>
      <c r="I46" s="21" t="s">
        <v>23</v>
      </c>
      <c r="J46" s="21" t="s">
        <v>23</v>
      </c>
      <c r="K46" s="36">
        <f t="shared" si="7"/>
        <v>41.123100000000001</v>
      </c>
      <c r="L46" s="36">
        <f t="shared" si="1"/>
        <v>5.3460030000000005</v>
      </c>
      <c r="M46" s="37">
        <f t="shared" si="2"/>
        <v>46.469103000000004</v>
      </c>
      <c r="N46" s="38"/>
      <c r="O46" s="39"/>
      <c r="P46" s="40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</row>
    <row r="47" spans="1:205" s="1" customFormat="1" ht="27.75" customHeight="1" x14ac:dyDescent="0.15">
      <c r="A47" s="16">
        <v>39</v>
      </c>
      <c r="B47" s="17" t="s">
        <v>132</v>
      </c>
      <c r="C47" s="18" t="s">
        <v>133</v>
      </c>
      <c r="D47" s="18" t="s">
        <v>134</v>
      </c>
      <c r="E47" s="19" t="s">
        <v>135</v>
      </c>
      <c r="F47" s="18">
        <v>15.180199999999999</v>
      </c>
      <c r="G47" s="22">
        <f t="shared" si="6"/>
        <v>15.180199999999999</v>
      </c>
      <c r="H47" s="21" t="s">
        <v>23</v>
      </c>
      <c r="I47" s="21" t="s">
        <v>23</v>
      </c>
      <c r="J47" s="21" t="s">
        <v>23</v>
      </c>
      <c r="K47" s="36">
        <f t="shared" si="7"/>
        <v>15.180199999999999</v>
      </c>
      <c r="L47" s="36">
        <f t="shared" si="1"/>
        <v>1.9734259999999999</v>
      </c>
      <c r="M47" s="37">
        <f t="shared" si="2"/>
        <v>17.153625999999999</v>
      </c>
      <c r="N47" s="38"/>
      <c r="O47" s="39"/>
      <c r="P47" s="40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</row>
    <row r="48" spans="1:205" s="2" customFormat="1" x14ac:dyDescent="0.15">
      <c r="A48" s="62" t="s">
        <v>136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42"/>
      <c r="P48" s="43"/>
    </row>
    <row r="49" spans="1:16" s="2" customFormat="1" x14ac:dyDescent="0.15">
      <c r="A49" s="60" t="s">
        <v>152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26"/>
      <c r="P49" s="43"/>
    </row>
    <row r="50" spans="1:16" s="2" customFormat="1" x14ac:dyDescent="0.15">
      <c r="A50" s="62" t="s">
        <v>137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26"/>
      <c r="P50" s="43"/>
    </row>
    <row r="51" spans="1:16" s="2" customFormat="1" x14ac:dyDescent="0.15">
      <c r="A51" s="61" t="s">
        <v>138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26"/>
      <c r="P51" s="43"/>
    </row>
    <row r="52" spans="1:16" s="2" customFormat="1" x14ac:dyDescent="0.15">
      <c r="A52" s="61" t="s">
        <v>139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26"/>
      <c r="P52" s="43"/>
    </row>
    <row r="53" spans="1:16" s="2" customFormat="1" x14ac:dyDescent="0.15">
      <c r="A53" s="61" t="s">
        <v>140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26"/>
      <c r="P53" s="43"/>
    </row>
    <row r="54" spans="1:16" s="2" customFormat="1" x14ac:dyDescent="0.15">
      <c r="A54" s="52" t="s">
        <v>141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7"/>
      <c r="P54" s="43"/>
    </row>
    <row r="55" spans="1:16" s="2" customFormat="1" ht="23.25" customHeight="1" x14ac:dyDescent="0.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43"/>
    </row>
    <row r="56" spans="1:16" s="2" customFormat="1" x14ac:dyDescent="0.15">
      <c r="A56" s="28" t="s">
        <v>142</v>
      </c>
      <c r="B56" s="29"/>
      <c r="C56" s="30"/>
      <c r="H56" s="2" t="s">
        <v>143</v>
      </c>
      <c r="I56" s="44"/>
      <c r="J56" s="30"/>
      <c r="K56" s="32"/>
      <c r="L56" s="32"/>
      <c r="M56" s="32"/>
      <c r="N56" s="45"/>
      <c r="O56" s="46"/>
      <c r="P56" s="43"/>
    </row>
    <row r="57" spans="1:16" s="2" customFormat="1" x14ac:dyDescent="0.15">
      <c r="A57" s="30" t="s">
        <v>144</v>
      </c>
      <c r="B57" s="29"/>
      <c r="C57" s="30"/>
      <c r="H57" s="2" t="s">
        <v>145</v>
      </c>
      <c r="I57" s="30"/>
      <c r="J57" s="30"/>
      <c r="K57" s="32"/>
      <c r="L57" s="30"/>
      <c r="M57" s="30"/>
      <c r="N57" s="47"/>
      <c r="O57" s="48"/>
      <c r="P57" s="43"/>
    </row>
    <row r="58" spans="1:16" s="2" customFormat="1" x14ac:dyDescent="0.15">
      <c r="A58" s="30"/>
      <c r="B58" s="29"/>
      <c r="C58" s="30"/>
      <c r="I58" s="30"/>
      <c r="J58" s="30"/>
      <c r="K58" s="32"/>
      <c r="L58" s="30"/>
      <c r="M58" s="30"/>
      <c r="N58" s="47"/>
      <c r="O58" s="48"/>
      <c r="P58" s="43"/>
    </row>
    <row r="59" spans="1:16" s="2" customFormat="1" x14ac:dyDescent="0.15">
      <c r="A59" s="28" t="s">
        <v>146</v>
      </c>
      <c r="B59" s="28"/>
      <c r="C59" s="31"/>
      <c r="H59" s="2" t="s">
        <v>147</v>
      </c>
      <c r="I59" s="28"/>
      <c r="J59" s="31"/>
      <c r="K59" s="32"/>
      <c r="L59" s="32"/>
      <c r="M59" s="32"/>
      <c r="N59" s="47"/>
      <c r="O59" s="48"/>
      <c r="P59" s="43"/>
    </row>
    <row r="60" spans="1:16" s="2" customFormat="1" ht="14.25" customHeight="1" x14ac:dyDescent="0.15">
      <c r="A60" s="32"/>
      <c r="B60" s="33" t="s">
        <v>148</v>
      </c>
      <c r="C60" s="32"/>
      <c r="I60" s="32" t="s">
        <v>148</v>
      </c>
      <c r="J60" s="32"/>
      <c r="K60" s="32"/>
      <c r="L60" s="32"/>
      <c r="M60" s="32"/>
      <c r="N60" s="47"/>
      <c r="O60" s="48"/>
      <c r="P60" s="43"/>
    </row>
    <row r="61" spans="1:16" x14ac:dyDescent="0.15">
      <c r="B61" s="3"/>
    </row>
    <row r="62" spans="1:16" x14ac:dyDescent="0.15">
      <c r="B62" s="3"/>
    </row>
    <row r="63" spans="1:16" x14ac:dyDescent="0.15">
      <c r="B63" s="3"/>
    </row>
    <row r="64" spans="1:16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  <row r="71" spans="2:2" x14ac:dyDescent="0.15">
      <c r="B71" s="3"/>
    </row>
    <row r="72" spans="2:2" x14ac:dyDescent="0.15">
      <c r="B72" s="3"/>
    </row>
    <row r="73" spans="2:2" x14ac:dyDescent="0.15">
      <c r="B73" s="3"/>
    </row>
    <row r="74" spans="2:2" x14ac:dyDescent="0.15">
      <c r="B74" s="3"/>
    </row>
    <row r="75" spans="2:2" x14ac:dyDescent="0.15">
      <c r="B75" s="3"/>
    </row>
    <row r="76" spans="2:2" x14ac:dyDescent="0.15">
      <c r="B76" s="3"/>
    </row>
    <row r="77" spans="2:2" x14ac:dyDescent="0.15">
      <c r="B77" s="3"/>
    </row>
    <row r="78" spans="2:2" x14ac:dyDescent="0.15">
      <c r="B78" s="3"/>
    </row>
    <row r="79" spans="2:2" x14ac:dyDescent="0.15">
      <c r="B79" s="3"/>
    </row>
    <row r="80" spans="2:2" x14ac:dyDescent="0.15">
      <c r="B80" s="3"/>
    </row>
    <row r="81" spans="2:2" x14ac:dyDescent="0.15">
      <c r="B81" s="3"/>
    </row>
    <row r="82" spans="2:2" x14ac:dyDescent="0.15">
      <c r="B82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48:N48"/>
    <mergeCell ref="A54:N54"/>
    <mergeCell ref="A7:A8"/>
    <mergeCell ref="B7:B8"/>
    <mergeCell ref="C7:C8"/>
    <mergeCell ref="D7:D8"/>
    <mergeCell ref="E7:E8"/>
    <mergeCell ref="H27:H28"/>
    <mergeCell ref="N7:N8"/>
    <mergeCell ref="A49:N49"/>
    <mergeCell ref="A50:N50"/>
    <mergeCell ref="A51:N51"/>
    <mergeCell ref="A52:N52"/>
    <mergeCell ref="A53:N53"/>
  </mergeCells>
  <phoneticPr fontId="18" type="noConversion"/>
  <conditionalFormatting sqref="D10">
    <cfRule type="duplicateValues" dxfId="14" priority="31"/>
  </conditionalFormatting>
  <conditionalFormatting sqref="D11">
    <cfRule type="duplicateValues" dxfId="13" priority="30"/>
  </conditionalFormatting>
  <conditionalFormatting sqref="D12">
    <cfRule type="duplicateValues" dxfId="12" priority="29"/>
  </conditionalFormatting>
  <conditionalFormatting sqref="D13">
    <cfRule type="duplicateValues" dxfId="11" priority="28"/>
  </conditionalFormatting>
  <conditionalFormatting sqref="D14">
    <cfRule type="duplicateValues" dxfId="10" priority="27"/>
  </conditionalFormatting>
  <conditionalFormatting sqref="D15">
    <cfRule type="duplicateValues" dxfId="9" priority="26"/>
  </conditionalFormatting>
  <conditionalFormatting sqref="D27">
    <cfRule type="duplicateValues" dxfId="8" priority="14"/>
  </conditionalFormatting>
  <conditionalFormatting sqref="D28">
    <cfRule type="duplicateValues" dxfId="7" priority="13"/>
  </conditionalFormatting>
  <conditionalFormatting sqref="D29">
    <cfRule type="duplicateValues" dxfId="6" priority="12"/>
  </conditionalFormatting>
  <conditionalFormatting sqref="D30">
    <cfRule type="duplicateValues" dxfId="5" priority="11"/>
  </conditionalFormatting>
  <conditionalFormatting sqref="D46">
    <cfRule type="duplicateValues" dxfId="4" priority="9"/>
  </conditionalFormatting>
  <conditionalFormatting sqref="D47">
    <cfRule type="duplicateValues" dxfId="3" priority="8"/>
  </conditionalFormatting>
  <conditionalFormatting sqref="B1:B1048576">
    <cfRule type="duplicateValues" dxfId="2" priority="1"/>
  </conditionalFormatting>
  <conditionalFormatting sqref="D31:D45">
    <cfRule type="duplicateValues" dxfId="1" priority="10"/>
  </conditionalFormatting>
  <conditionalFormatting sqref="D48:D55 D1:D9 D61:D1048576 I56:I60">
    <cfRule type="duplicateValues" dxfId="0" priority="3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建议</vt:lpstr>
      <vt:lpstr>建议!Print_Area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2023-03-27T08:38:05Z</cp:lastPrinted>
  <dcterms:created xsi:type="dcterms:W3CDTF">2006-09-13T11:21:00Z</dcterms:created>
  <dcterms:modified xsi:type="dcterms:W3CDTF">2023-03-27T08:40:13Z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4F51A436FF1649A5B84CEF1E977FB797</vt:lpwstr>
  </property>
</Properties>
</file>