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光华荣昌文件\项目汇总\座椅项目\项目分工-产品分类\功能件类\滑轨总成\6、G3座椅滑轨总成\"/>
    </mc:Choice>
  </mc:AlternateContent>
  <bookViews>
    <workbookView xWindow="0" yWindow="0" windowWidth="28800" windowHeight="12105" tabRatio="926"/>
  </bookViews>
  <sheets>
    <sheet name="建议" sheetId="9" r:id="rId1"/>
  </sheets>
  <definedNames>
    <definedName name="_xlnm.Print_Area" localSheetId="0">建议!$A$1:$N$28</definedName>
  </definedNames>
  <calcPr calcId="162913"/>
</workbook>
</file>

<file path=xl/calcChain.xml><?xml version="1.0" encoding="utf-8"?>
<calcChain xmlns="http://schemas.openxmlformats.org/spreadsheetml/2006/main">
  <c r="M10" i="9" l="1"/>
  <c r="M11" i="9"/>
  <c r="M12" i="9"/>
  <c r="M13" i="9"/>
  <c r="M14" i="9"/>
  <c r="M15" i="9"/>
  <c r="L10" i="9"/>
  <c r="L11" i="9"/>
  <c r="L12" i="9"/>
  <c r="L13" i="9"/>
  <c r="L14" i="9"/>
  <c r="L15" i="9"/>
  <c r="M9" i="9"/>
  <c r="L9" i="9"/>
  <c r="K10" i="9"/>
  <c r="K11" i="9"/>
  <c r="K9" i="9"/>
</calcChain>
</file>

<file path=xl/sharedStrings.xml><?xml version="1.0" encoding="utf-8"?>
<sst xmlns="http://schemas.openxmlformats.org/spreadsheetml/2006/main" count="87" uniqueCount="59">
  <si>
    <t>零部件采购价格协议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</si>
  <si>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</si>
  <si>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family val="3"/>
        <charset val="134"/>
      </rP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</si>
  <si>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</si>
  <si>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</si>
  <si>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</si>
  <si>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</si>
  <si>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</si>
  <si>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</si>
  <si>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</si>
  <si>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</si>
  <si>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</si>
  <si>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</si>
  <si>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</si>
  <si>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模检具总价</t>
  </si>
  <si>
    <t>摊销方式</t>
  </si>
  <si>
    <r>
      <rPr>
        <sz val="12"/>
        <rFont val="楷体"/>
        <family val="3"/>
        <charset val="134"/>
      </rP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</si>
  <si>
    <t>四、产品的数量依据甲方具体采购产品时另行向乙方发出的采购订单。</t>
  </si>
  <si>
    <t>五、运输费用及运输过程中的风险由乙方承担。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</si>
  <si>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</si>
  <si>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</si>
  <si>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</si>
  <si>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</si>
  <si>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</si>
  <si>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</si>
  <si>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</si>
  <si>
    <t>2022年</t>
    <phoneticPr fontId="14" type="noConversion"/>
  </si>
  <si>
    <t>2023年</t>
    <phoneticPr fontId="14" type="noConversion"/>
  </si>
  <si>
    <t>2023年</t>
    <phoneticPr fontId="14" type="noConversion"/>
  </si>
  <si>
    <r>
      <t>三、价格执行期从</t>
    </r>
    <r>
      <rPr>
        <u/>
        <sz val="12"/>
        <rFont val="楷体"/>
        <family val="3"/>
        <charset val="134"/>
      </rPr>
      <t>2023 年 01 月 01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年 12 月 31 </t>
    </r>
    <r>
      <rPr>
        <sz val="12"/>
        <rFont val="楷体"/>
        <family val="3"/>
        <charset val="134"/>
      </rPr>
      <t>日(遇市场价格变动经双方协商同意后可调整)。</t>
    </r>
    <phoneticPr fontId="14" type="noConversion"/>
  </si>
  <si>
    <t>甲方：河北光华荣昌汽车部件有限公司</t>
    <phoneticPr fontId="14" type="noConversion"/>
  </si>
  <si>
    <t>SHT0015262</t>
    <phoneticPr fontId="14" type="noConversion"/>
  </si>
  <si>
    <t>SHT0015263</t>
  </si>
  <si>
    <t>SHT0015264</t>
    <phoneticPr fontId="14" type="noConversion"/>
  </si>
  <si>
    <t>G3左滑轨本体</t>
    <phoneticPr fontId="14" type="noConversion"/>
  </si>
  <si>
    <t>G3右滑轨本体</t>
    <phoneticPr fontId="14" type="noConversion"/>
  </si>
  <si>
    <t>G3右滑轨手柄</t>
    <phoneticPr fontId="14" type="noConversion"/>
  </si>
  <si>
    <t>件</t>
    <phoneticPr fontId="14" type="noConversion"/>
  </si>
  <si>
    <t>/</t>
    <phoneticPr fontId="14" type="noConversion"/>
  </si>
  <si>
    <t>/</t>
    <phoneticPr fontId="14" type="noConversion"/>
  </si>
  <si>
    <t>/</t>
    <phoneticPr fontId="14" type="noConversion"/>
  </si>
  <si>
    <t>3年或10万件</t>
    <phoneticPr fontId="14" type="noConversion"/>
  </si>
  <si>
    <t>SHT0015740</t>
    <phoneticPr fontId="14" type="noConversion"/>
  </si>
  <si>
    <t>SHT0015742</t>
    <phoneticPr fontId="14" type="noConversion"/>
  </si>
  <si>
    <t>SHT0015759</t>
    <phoneticPr fontId="14" type="noConversion"/>
  </si>
  <si>
    <t>SHT0015760</t>
  </si>
  <si>
    <t>电动右滑轨总成</t>
    <phoneticPr fontId="14" type="noConversion"/>
  </si>
  <si>
    <t>马达组件</t>
    <phoneticPr fontId="14" type="noConversion"/>
  </si>
  <si>
    <t>电机钢索</t>
    <phoneticPr fontId="14" type="noConversion"/>
  </si>
  <si>
    <t>1239869.0000
此模具费为分摊C61X项目费用</t>
    <phoneticPr fontId="14" type="noConversion"/>
  </si>
  <si>
    <t>摊销费</t>
    <phoneticPr fontId="14" type="noConversion"/>
  </si>
  <si>
    <t>800000.0000
预付40%，项目批产后12个月后全部支付</t>
    <phoneticPr fontId="14" type="noConversion"/>
  </si>
  <si>
    <t>六、双方合作中出现质量、技术、物流等问题按相应合同（协议）办理。</t>
    <phoneticPr fontId="14" type="noConversion"/>
  </si>
  <si>
    <t>90天承兑
下线结算</t>
    <phoneticPr fontId="14" type="noConversion"/>
  </si>
  <si>
    <t>甲方:  河北光华荣昌汽车部件有限公司</t>
    <phoneticPr fontId="14" type="noConversion"/>
  </si>
  <si>
    <t xml:space="preserve">乙方：上海明芳汽车零件有限公司 </t>
    <phoneticPr fontId="14" type="noConversion"/>
  </si>
  <si>
    <t>电动左滑轨总成</t>
    <phoneticPr fontId="14" type="noConversion"/>
  </si>
  <si>
    <t xml:space="preserve">                                                                                                协议编号：GHRCJGXY-HB-20230404-1-上海明芳</t>
    <phoneticPr fontId="14" type="noConversion"/>
  </si>
  <si>
    <t>乙方：上海明芳汽车零件有限公司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</si>
</sst>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_);[Red]\(0.0000\)"/>
    <numFmt numFmtId="177" formatCode="0.00_);[Red]\(0.00\)"/>
  </numFmts>
  <fonts count="16" x14ac:knownFonts="1">
    <font>
      <sz val="11"/>
      <color theme="1"/>
      <name val="宋体"/>
      <charset val="134"/>
      <scheme val="minor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color indexed="8"/>
      <name val="楷体"/>
      <family val="3"/>
      <charset val="134"/>
    </font>
    <font>
      <b/>
      <sz val="18"/>
      <name val="楷体"/>
      <family val="3"/>
      <charset val="134"/>
    </font>
    <font>
      <sz val="12"/>
      <name val="楷体"/>
      <family val="3"/>
      <charset val="134"/>
    </font>
    <font>
      <sz val="11"/>
      <name val="楷体"/>
      <family val="3"/>
      <charset val="134"/>
    </font>
    <font>
      <sz val="12"/>
      <color theme="1"/>
      <name val="楷体"/>
      <family val="3"/>
      <charset val="134"/>
    </font>
    <font>
      <b/>
      <sz val="12"/>
      <name val="楷体"/>
      <family val="3"/>
      <charset val="134"/>
    </font>
    <font>
      <sz val="10"/>
      <name val="楷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u/>
      <sz val="12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9">
    <xf numFmtId="0" fontId="0" fillId="0" borderId="0">
      <alignment vertical="center"/>
    </xf>
    <xf numFmtId="0" fontId="13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1" fillId="0" borderId="0">
      <alignment vertical="center"/>
    </xf>
    <xf numFmtId="0" fontId="10" fillId="0" borderId="0" applyProtection="0">
      <alignment vertical="center"/>
    </xf>
    <xf numFmtId="0" fontId="13" fillId="0" borderId="0">
      <alignment vertical="center"/>
    </xf>
    <xf numFmtId="0" fontId="10" fillId="0" borderId="0"/>
  </cellStyleXfs>
  <cellXfs count="72">
    <xf numFmtId="0" fontId="0" fillId="0" borderId="0" xfId="0">
      <alignment vertical="center"/>
    </xf>
    <xf numFmtId="0" fontId="1" fillId="0" borderId="0" xfId="1" applyFont="1" applyFill="1" applyAlignment="1">
      <alignment vertical="center"/>
    </xf>
    <xf numFmtId="0" fontId="1" fillId="2" borderId="0" xfId="1" applyFont="1" applyFill="1" applyAlignment="1">
      <alignment horizontal="center" vertical="center"/>
    </xf>
    <xf numFmtId="49" fontId="2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176" fontId="1" fillId="2" borderId="0" xfId="1" applyNumberFormat="1" applyFont="1" applyFill="1" applyAlignment="1">
      <alignment horizontal="center" vertical="center"/>
    </xf>
    <xf numFmtId="0" fontId="1" fillId="2" borderId="0" xfId="1" applyFont="1" applyFill="1" applyAlignment="1">
      <alignment horizontal="center" vertical="center" shrinkToFit="1"/>
    </xf>
    <xf numFmtId="0" fontId="1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0" xfId="1" applyFont="1" applyFill="1" applyBorder="1" applyAlignment="1">
      <alignment horizontal="left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/>
    </xf>
    <xf numFmtId="0" fontId="7" fillId="0" borderId="0" xfId="0" applyFont="1" applyFill="1">
      <alignment vertical="center"/>
    </xf>
    <xf numFmtId="49" fontId="8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176" fontId="9" fillId="0" borderId="1" xfId="6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7" fontId="6" fillId="2" borderId="3" xfId="1" applyNumberFormat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 shrinkToFit="1"/>
    </xf>
    <xf numFmtId="176" fontId="1" fillId="0" borderId="0" xfId="1" applyNumberFormat="1" applyFont="1" applyFill="1" applyAlignment="1">
      <alignment vertical="center"/>
    </xf>
    <xf numFmtId="0" fontId="1" fillId="0" borderId="0" xfId="1" applyFont="1" applyFill="1" applyAlignment="1">
      <alignment vertical="center" shrinkToFit="1"/>
    </xf>
    <xf numFmtId="0" fontId="5" fillId="0" borderId="0" xfId="1" applyFont="1" applyFill="1" applyBorder="1" applyAlignment="1">
      <alignment vertical="center" wrapText="1"/>
    </xf>
    <xf numFmtId="176" fontId="9" fillId="0" borderId="2" xfId="6" applyNumberFormat="1" applyFont="1" applyFill="1" applyBorder="1" applyAlignment="1">
      <alignment horizontal="center" vertical="center" wrapText="1"/>
    </xf>
    <xf numFmtId="177" fontId="6" fillId="2" borderId="0" xfId="1" applyNumberFormat="1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8" applyFont="1" applyBorder="1" applyAlignment="1" applyProtection="1">
      <alignment horizontal="center" vertical="center" wrapText="1"/>
      <protection locked="0"/>
    </xf>
    <xf numFmtId="49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177" fontId="6" fillId="2" borderId="1" xfId="1" applyNumberFormat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177" fontId="9" fillId="0" borderId="5" xfId="7" applyNumberFormat="1" applyFont="1" applyFill="1" applyBorder="1" applyAlignment="1">
      <alignment horizontal="center" vertical="center" wrapText="1"/>
    </xf>
    <xf numFmtId="177" fontId="9" fillId="0" borderId="7" xfId="7" applyNumberFormat="1" applyFont="1" applyFill="1" applyBorder="1" applyAlignment="1">
      <alignment horizontal="center" vertical="center" wrapText="1"/>
    </xf>
    <xf numFmtId="177" fontId="9" fillId="0" borderId="6" xfId="7" applyNumberFormat="1" applyFont="1" applyFill="1" applyBorder="1" applyAlignment="1">
      <alignment horizontal="center" vertical="center" wrapText="1"/>
    </xf>
    <xf numFmtId="49" fontId="9" fillId="0" borderId="5" xfId="7" applyNumberFormat="1" applyFont="1" applyFill="1" applyBorder="1" applyAlignment="1">
      <alignment horizontal="center" vertical="center" wrapText="1"/>
    </xf>
    <xf numFmtId="49" fontId="9" fillId="0" borderId="7" xfId="7" applyNumberFormat="1" applyFont="1" applyFill="1" applyBorder="1" applyAlignment="1">
      <alignment horizontal="center" vertical="center" wrapText="1"/>
    </xf>
    <xf numFmtId="49" fontId="9" fillId="0" borderId="6" xfId="7" applyNumberFormat="1" applyFont="1" applyFill="1" applyBorder="1" applyAlignment="1">
      <alignment horizontal="center" vertical="center" wrapText="1"/>
    </xf>
    <xf numFmtId="177" fontId="6" fillId="2" borderId="5" xfId="1" applyNumberFormat="1" applyFont="1" applyFill="1" applyBorder="1" applyAlignment="1">
      <alignment horizontal="center" vertical="center" wrapText="1" shrinkToFit="1"/>
    </xf>
    <xf numFmtId="177" fontId="6" fillId="2" borderId="7" xfId="1" applyNumberFormat="1" applyFont="1" applyFill="1" applyBorder="1" applyAlignment="1">
      <alignment horizontal="center" vertical="center" shrinkToFit="1"/>
    </xf>
    <xf numFmtId="177" fontId="6" fillId="2" borderId="6" xfId="1" applyNumberFormat="1" applyFont="1" applyFill="1" applyBorder="1" applyAlignment="1">
      <alignment horizontal="center" vertical="center" shrinkToFit="1"/>
    </xf>
    <xf numFmtId="0" fontId="5" fillId="2" borderId="0" xfId="1" applyFont="1" applyFill="1" applyBorder="1" applyAlignment="1">
      <alignment horizontal="left" vertical="center" shrinkToFit="1"/>
    </xf>
    <xf numFmtId="176" fontId="9" fillId="0" borderId="1" xfId="6" applyNumberFormat="1" applyFont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</cellXfs>
  <cellStyles count="9">
    <cellStyle name="常规" xfId="0" builtinId="0"/>
    <cellStyle name="常规 2" xfId="1"/>
    <cellStyle name="常规 2 10" xfId="5"/>
    <cellStyle name="常规 2 2" xfId="3"/>
    <cellStyle name="常规 2 2 10" xfId="2"/>
    <cellStyle name="常规 2 2 3" xfId="4"/>
    <cellStyle name="常规 2 2 6" xfId="6"/>
    <cellStyle name="常规 3" xfId="7"/>
    <cellStyle name="样式 1" xfId="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50"/>
  <sheetViews>
    <sheetView tabSelected="1" zoomScale="85" zoomScaleNormal="85" workbookViewId="0">
      <selection activeCell="A18" sqref="A18:N18"/>
    </sheetView>
  </sheetViews>
  <sheetFormatPr defaultColWidth="9" defaultRowHeight="14.25" x14ac:dyDescent="0.15"/>
  <cols>
    <col min="1" max="1" width="6.5" style="2" customWidth="1"/>
    <col min="2" max="2" width="14.875" style="3" customWidth="1"/>
    <col min="3" max="3" width="18.6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3.75" style="6" customWidth="1"/>
    <col min="9" max="9" width="12.5" style="6" customWidth="1"/>
    <col min="10" max="10" width="12.125" style="6" customWidth="1"/>
    <col min="11" max="11" width="11.875" style="6" customWidth="1"/>
    <col min="12" max="12" width="10.375" style="6" customWidth="1"/>
    <col min="13" max="13" width="12.75" style="6" customWidth="1"/>
    <col min="14" max="14" width="13.6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16" ht="22.5" x14ac:dyDescent="0.1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9"/>
    </row>
    <row r="2" spans="1:16" ht="26.25" customHeight="1" x14ac:dyDescent="0.15">
      <c r="A2" s="69" t="s">
        <v>57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10"/>
    </row>
    <row r="3" spans="1:16" x14ac:dyDescent="0.15">
      <c r="A3" s="70" t="s">
        <v>30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11"/>
    </row>
    <row r="4" spans="1:16" ht="21" customHeight="1" x14ac:dyDescent="0.15">
      <c r="A4" s="70" t="s">
        <v>58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1"/>
    </row>
    <row r="5" spans="1:16" x14ac:dyDescent="0.15">
      <c r="A5" s="71" t="s">
        <v>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12"/>
    </row>
    <row r="6" spans="1:16" x14ac:dyDescent="0.15">
      <c r="A6" s="63" t="s">
        <v>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13"/>
    </row>
    <row r="7" spans="1:16" ht="60" customHeight="1" x14ac:dyDescent="0.15">
      <c r="A7" s="46" t="s">
        <v>3</v>
      </c>
      <c r="B7" s="47" t="s">
        <v>4</v>
      </c>
      <c r="C7" s="48" t="s">
        <v>5</v>
      </c>
      <c r="D7" s="48" t="s">
        <v>6</v>
      </c>
      <c r="E7" s="49" t="s">
        <v>7</v>
      </c>
      <c r="F7" s="64" t="s">
        <v>8</v>
      </c>
      <c r="G7" s="64"/>
      <c r="H7" s="65" t="s">
        <v>9</v>
      </c>
      <c r="I7" s="65"/>
      <c r="J7" s="65"/>
      <c r="K7" s="25" t="s">
        <v>10</v>
      </c>
      <c r="L7" s="25" t="s">
        <v>11</v>
      </c>
      <c r="M7" s="25" t="s">
        <v>12</v>
      </c>
      <c r="N7" s="50" t="s">
        <v>13</v>
      </c>
      <c r="O7" s="27"/>
    </row>
    <row r="8" spans="1:16" ht="27.75" customHeight="1" x14ac:dyDescent="0.15">
      <c r="A8" s="46"/>
      <c r="B8" s="47"/>
      <c r="C8" s="48"/>
      <c r="D8" s="48"/>
      <c r="E8" s="49"/>
      <c r="F8" s="22" t="s">
        <v>26</v>
      </c>
      <c r="G8" s="22" t="s">
        <v>27</v>
      </c>
      <c r="H8" s="23" t="s">
        <v>14</v>
      </c>
      <c r="I8" s="23" t="s">
        <v>50</v>
      </c>
      <c r="J8" s="23" t="s">
        <v>15</v>
      </c>
      <c r="K8" s="66" t="s">
        <v>28</v>
      </c>
      <c r="L8" s="66"/>
      <c r="M8" s="66"/>
      <c r="N8" s="50"/>
      <c r="O8" s="27"/>
    </row>
    <row r="9" spans="1:16" ht="27.75" customHeight="1" x14ac:dyDescent="0.15">
      <c r="A9" s="36">
        <v>1</v>
      </c>
      <c r="B9" s="40" t="s">
        <v>31</v>
      </c>
      <c r="C9" s="41" t="s">
        <v>34</v>
      </c>
      <c r="D9" s="40" t="s">
        <v>31</v>
      </c>
      <c r="E9" s="37" t="s">
        <v>37</v>
      </c>
      <c r="F9" s="38" t="s">
        <v>38</v>
      </c>
      <c r="G9" s="38">
        <v>27.6</v>
      </c>
      <c r="H9" s="54" t="s">
        <v>49</v>
      </c>
      <c r="I9" s="38">
        <v>5</v>
      </c>
      <c r="J9" s="23" t="s">
        <v>41</v>
      </c>
      <c r="K9" s="34">
        <f>G9+I9</f>
        <v>32.6</v>
      </c>
      <c r="L9" s="39">
        <f>K9*0.13</f>
        <v>4.2380000000000004</v>
      </c>
      <c r="M9" s="39">
        <f>K9*1.13</f>
        <v>36.838000000000001</v>
      </c>
      <c r="N9" s="60" t="s">
        <v>53</v>
      </c>
      <c r="O9" s="35"/>
    </row>
    <row r="10" spans="1:16" ht="27.75" customHeight="1" x14ac:dyDescent="0.15">
      <c r="A10" s="36">
        <v>2</v>
      </c>
      <c r="B10" s="40" t="s">
        <v>32</v>
      </c>
      <c r="C10" s="41" t="s">
        <v>35</v>
      </c>
      <c r="D10" s="40" t="s">
        <v>32</v>
      </c>
      <c r="E10" s="37" t="s">
        <v>37</v>
      </c>
      <c r="F10" s="38" t="s">
        <v>39</v>
      </c>
      <c r="G10" s="38">
        <v>27.6</v>
      </c>
      <c r="H10" s="55"/>
      <c r="I10" s="38">
        <v>5</v>
      </c>
      <c r="J10" s="23" t="s">
        <v>41</v>
      </c>
      <c r="K10" s="34">
        <f t="shared" ref="K10:K11" si="0">G10+I10</f>
        <v>32.6</v>
      </c>
      <c r="L10" s="44">
        <f t="shared" ref="L10:L15" si="1">K10*0.13</f>
        <v>4.2380000000000004</v>
      </c>
      <c r="M10" s="44">
        <f t="shared" ref="M10:M15" si="2">K10*1.13</f>
        <v>36.838000000000001</v>
      </c>
      <c r="N10" s="61"/>
      <c r="O10" s="35"/>
    </row>
    <row r="11" spans="1:16" ht="27.75" customHeight="1" x14ac:dyDescent="0.15">
      <c r="A11" s="36">
        <v>3</v>
      </c>
      <c r="B11" s="40" t="s">
        <v>33</v>
      </c>
      <c r="C11" s="41" t="s">
        <v>36</v>
      </c>
      <c r="D11" s="40" t="s">
        <v>33</v>
      </c>
      <c r="E11" s="37" t="s">
        <v>37</v>
      </c>
      <c r="F11" s="38" t="s">
        <v>40</v>
      </c>
      <c r="G11" s="38">
        <v>6.77</v>
      </c>
      <c r="H11" s="56"/>
      <c r="I11" s="42">
        <v>2.3986900000000002</v>
      </c>
      <c r="J11" s="23" t="s">
        <v>41</v>
      </c>
      <c r="K11" s="34">
        <f t="shared" si="0"/>
        <v>9.1686899999999998</v>
      </c>
      <c r="L11" s="44">
        <f t="shared" si="1"/>
        <v>1.1919297</v>
      </c>
      <c r="M11" s="44">
        <f t="shared" si="2"/>
        <v>10.360619699999999</v>
      </c>
      <c r="N11" s="61"/>
      <c r="O11" s="35"/>
    </row>
    <row r="12" spans="1:16" ht="27.75" customHeight="1" x14ac:dyDescent="0.15">
      <c r="A12" s="36">
        <v>4</v>
      </c>
      <c r="B12" s="40" t="s">
        <v>42</v>
      </c>
      <c r="C12" s="41" t="s">
        <v>56</v>
      </c>
      <c r="D12" s="40" t="s">
        <v>42</v>
      </c>
      <c r="E12" s="37" t="s">
        <v>37</v>
      </c>
      <c r="F12" s="38" t="s">
        <v>38</v>
      </c>
      <c r="G12" s="38">
        <v>65.73</v>
      </c>
      <c r="H12" s="57" t="s">
        <v>51</v>
      </c>
      <c r="I12" s="23" t="s">
        <v>38</v>
      </c>
      <c r="J12" s="23" t="s">
        <v>38</v>
      </c>
      <c r="K12" s="43">
        <v>65.73</v>
      </c>
      <c r="L12" s="44">
        <f t="shared" si="1"/>
        <v>8.5449000000000002</v>
      </c>
      <c r="M12" s="44">
        <f t="shared" si="2"/>
        <v>74.274900000000002</v>
      </c>
      <c r="N12" s="61"/>
      <c r="O12" s="35"/>
    </row>
    <row r="13" spans="1:16" ht="27.75" customHeight="1" x14ac:dyDescent="0.15">
      <c r="A13" s="36">
        <v>5</v>
      </c>
      <c r="B13" s="40" t="s">
        <v>43</v>
      </c>
      <c r="C13" s="41" t="s">
        <v>46</v>
      </c>
      <c r="D13" s="40" t="s">
        <v>43</v>
      </c>
      <c r="E13" s="37" t="s">
        <v>37</v>
      </c>
      <c r="F13" s="38" t="s">
        <v>39</v>
      </c>
      <c r="G13" s="38">
        <v>65.73</v>
      </c>
      <c r="H13" s="58"/>
      <c r="I13" s="23" t="s">
        <v>38</v>
      </c>
      <c r="J13" s="23" t="s">
        <v>38</v>
      </c>
      <c r="K13" s="43">
        <v>65.73</v>
      </c>
      <c r="L13" s="44">
        <f t="shared" si="1"/>
        <v>8.5449000000000002</v>
      </c>
      <c r="M13" s="44">
        <f t="shared" si="2"/>
        <v>74.274900000000002</v>
      </c>
      <c r="N13" s="61"/>
      <c r="O13" s="35"/>
    </row>
    <row r="14" spans="1:16" ht="27.75" customHeight="1" x14ac:dyDescent="0.15">
      <c r="A14" s="36">
        <v>6</v>
      </c>
      <c r="B14" s="40" t="s">
        <v>44</v>
      </c>
      <c r="C14" s="41" t="s">
        <v>47</v>
      </c>
      <c r="D14" s="40" t="s">
        <v>44</v>
      </c>
      <c r="E14" s="37" t="s">
        <v>37</v>
      </c>
      <c r="F14" s="38" t="s">
        <v>40</v>
      </c>
      <c r="G14" s="38">
        <v>45.55</v>
      </c>
      <c r="H14" s="58"/>
      <c r="I14" s="23" t="s">
        <v>38</v>
      </c>
      <c r="J14" s="23" t="s">
        <v>38</v>
      </c>
      <c r="K14" s="43">
        <v>45.55</v>
      </c>
      <c r="L14" s="44">
        <f t="shared" si="1"/>
        <v>5.9215</v>
      </c>
      <c r="M14" s="44">
        <f t="shared" si="2"/>
        <v>51.471499999999992</v>
      </c>
      <c r="N14" s="61"/>
      <c r="O14" s="35"/>
    </row>
    <row r="15" spans="1:16" ht="27.75" customHeight="1" x14ac:dyDescent="0.15">
      <c r="A15" s="36">
        <v>7</v>
      </c>
      <c r="B15" s="40" t="s">
        <v>45</v>
      </c>
      <c r="C15" s="41" t="s">
        <v>48</v>
      </c>
      <c r="D15" s="40" t="s">
        <v>45</v>
      </c>
      <c r="E15" s="37" t="s">
        <v>37</v>
      </c>
      <c r="F15" s="38" t="s">
        <v>38</v>
      </c>
      <c r="G15" s="38">
        <v>3.65</v>
      </c>
      <c r="H15" s="59"/>
      <c r="I15" s="23" t="s">
        <v>38</v>
      </c>
      <c r="J15" s="23" t="s">
        <v>38</v>
      </c>
      <c r="K15" s="43">
        <v>3.65</v>
      </c>
      <c r="L15" s="44">
        <f t="shared" si="1"/>
        <v>0.47449999999999998</v>
      </c>
      <c r="M15" s="44">
        <f t="shared" si="2"/>
        <v>4.1244999999999994</v>
      </c>
      <c r="N15" s="62"/>
      <c r="O15" s="35"/>
    </row>
    <row r="16" spans="1:16" s="1" customFormat="1" ht="35.25" customHeight="1" x14ac:dyDescent="0.15">
      <c r="A16" s="67" t="s">
        <v>16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33"/>
      <c r="P16" s="28"/>
    </row>
    <row r="17" spans="1:16" s="1" customFormat="1" ht="35.25" customHeight="1" x14ac:dyDescent="0.15">
      <c r="A17" s="51" t="s">
        <v>29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14"/>
      <c r="P17" s="28"/>
    </row>
    <row r="18" spans="1:16" s="1" customFormat="1" ht="35.25" customHeight="1" x14ac:dyDescent="0.15">
      <c r="A18" s="52" t="s">
        <v>17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14"/>
      <c r="P18" s="28"/>
    </row>
    <row r="19" spans="1:16" s="1" customFormat="1" ht="35.25" customHeight="1" x14ac:dyDescent="0.15">
      <c r="A19" s="53" t="s">
        <v>18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14"/>
      <c r="P19" s="28"/>
    </row>
    <row r="20" spans="1:16" s="1" customFormat="1" ht="35.25" customHeight="1" x14ac:dyDescent="0.15">
      <c r="A20" s="51" t="s">
        <v>52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14"/>
      <c r="P20" s="28"/>
    </row>
    <row r="21" spans="1:16" s="1" customFormat="1" ht="35.25" customHeight="1" x14ac:dyDescent="0.15">
      <c r="A21" s="51" t="s">
        <v>19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14"/>
      <c r="P21" s="28"/>
    </row>
    <row r="22" spans="1:16" s="1" customFormat="1" ht="35.25" customHeight="1" x14ac:dyDescent="0.15">
      <c r="A22" s="45" t="s">
        <v>20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15"/>
      <c r="P22" s="28"/>
    </row>
    <row r="23" spans="1:16" s="1" customFormat="1" ht="35.25" customHeight="1" x14ac:dyDescent="0.1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28"/>
    </row>
    <row r="24" spans="1:16" s="1" customFormat="1" ht="21.75" customHeight="1" x14ac:dyDescent="0.15">
      <c r="A24" s="16" t="s">
        <v>54</v>
      </c>
      <c r="B24" s="17"/>
      <c r="C24" s="18"/>
      <c r="H24" s="24" t="s">
        <v>55</v>
      </c>
      <c r="I24" s="26"/>
      <c r="J24" s="18"/>
      <c r="K24" s="20"/>
      <c r="L24" s="20"/>
      <c r="M24" s="20"/>
      <c r="N24" s="29"/>
      <c r="O24" s="30"/>
      <c r="P24" s="28"/>
    </row>
    <row r="25" spans="1:16" s="1" customFormat="1" ht="21.75" customHeight="1" x14ac:dyDescent="0.15">
      <c r="A25" s="18" t="s">
        <v>21</v>
      </c>
      <c r="B25" s="17"/>
      <c r="C25" s="18"/>
      <c r="H25" s="1" t="s">
        <v>22</v>
      </c>
      <c r="I25" s="18"/>
      <c r="J25" s="18"/>
      <c r="K25" s="20"/>
      <c r="L25" s="18"/>
      <c r="M25" s="18"/>
      <c r="N25" s="31"/>
      <c r="O25" s="32"/>
      <c r="P25" s="28"/>
    </row>
    <row r="26" spans="1:16" s="1" customFormat="1" ht="21.75" customHeight="1" x14ac:dyDescent="0.15">
      <c r="A26" s="18"/>
      <c r="B26" s="17"/>
      <c r="C26" s="18"/>
      <c r="I26" s="18"/>
      <c r="J26" s="18"/>
      <c r="K26" s="20"/>
      <c r="L26" s="18"/>
      <c r="M26" s="18"/>
      <c r="N26" s="31"/>
      <c r="O26" s="32"/>
      <c r="P26" s="28"/>
    </row>
    <row r="27" spans="1:16" s="1" customFormat="1" ht="21.75" customHeight="1" x14ac:dyDescent="0.15">
      <c r="A27" s="16" t="s">
        <v>23</v>
      </c>
      <c r="B27" s="16"/>
      <c r="C27" s="19"/>
      <c r="H27" s="1" t="s">
        <v>24</v>
      </c>
      <c r="I27" s="16"/>
      <c r="J27" s="19"/>
      <c r="K27" s="20"/>
      <c r="L27" s="20"/>
      <c r="M27" s="20"/>
      <c r="N27" s="31"/>
      <c r="O27" s="32"/>
      <c r="P27" s="28"/>
    </row>
    <row r="28" spans="1:16" s="1" customFormat="1" ht="14.25" customHeight="1" x14ac:dyDescent="0.15">
      <c r="A28" s="20"/>
      <c r="B28" s="21" t="s">
        <v>25</v>
      </c>
      <c r="C28" s="20"/>
      <c r="I28" s="20" t="s">
        <v>25</v>
      </c>
      <c r="J28" s="20"/>
      <c r="K28" s="20"/>
      <c r="L28" s="20"/>
      <c r="M28" s="20"/>
      <c r="N28" s="31"/>
      <c r="O28" s="32"/>
      <c r="P28" s="28"/>
    </row>
    <row r="29" spans="1:16" x14ac:dyDescent="0.15">
      <c r="B29" s="2"/>
    </row>
    <row r="30" spans="1:16" x14ac:dyDescent="0.15">
      <c r="B30" s="2"/>
    </row>
    <row r="31" spans="1:16" x14ac:dyDescent="0.15">
      <c r="B31" s="2"/>
    </row>
    <row r="32" spans="1:16" x14ac:dyDescent="0.15">
      <c r="B32" s="2"/>
    </row>
    <row r="33" spans="2:2" x14ac:dyDescent="0.15">
      <c r="B33" s="2"/>
    </row>
    <row r="34" spans="2:2" x14ac:dyDescent="0.15">
      <c r="B34" s="2"/>
    </row>
    <row r="35" spans="2:2" x14ac:dyDescent="0.15">
      <c r="B35" s="2"/>
    </row>
    <row r="36" spans="2:2" x14ac:dyDescent="0.15">
      <c r="B36" s="2"/>
    </row>
    <row r="37" spans="2:2" x14ac:dyDescent="0.15">
      <c r="B37" s="2"/>
    </row>
    <row r="38" spans="2:2" x14ac:dyDescent="0.15">
      <c r="B38" s="2"/>
    </row>
    <row r="39" spans="2:2" x14ac:dyDescent="0.15">
      <c r="B39" s="2"/>
    </row>
    <row r="40" spans="2:2" x14ac:dyDescent="0.15">
      <c r="B40" s="2"/>
    </row>
    <row r="41" spans="2:2" x14ac:dyDescent="0.15">
      <c r="B41" s="2"/>
    </row>
    <row r="42" spans="2:2" x14ac:dyDescent="0.15">
      <c r="B42" s="2"/>
    </row>
    <row r="43" spans="2:2" x14ac:dyDescent="0.15">
      <c r="B43" s="2"/>
    </row>
    <row r="44" spans="2:2" x14ac:dyDescent="0.15">
      <c r="B44" s="2"/>
    </row>
    <row r="45" spans="2:2" x14ac:dyDescent="0.15">
      <c r="B45" s="2"/>
    </row>
    <row r="46" spans="2:2" x14ac:dyDescent="0.15">
      <c r="B46" s="2"/>
    </row>
    <row r="47" spans="2:2" x14ac:dyDescent="0.15">
      <c r="B47" s="2"/>
    </row>
    <row r="48" spans="2:2" x14ac:dyDescent="0.15">
      <c r="B48" s="2"/>
    </row>
    <row r="49" spans="2:2" x14ac:dyDescent="0.15">
      <c r="B49" s="2"/>
    </row>
    <row r="50" spans="2:2" x14ac:dyDescent="0.15">
      <c r="B50" s="2"/>
    </row>
  </sheetData>
  <mergeCells count="25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6:N16"/>
    <mergeCell ref="A22:N22"/>
    <mergeCell ref="A7:A8"/>
    <mergeCell ref="B7:B8"/>
    <mergeCell ref="C7:C8"/>
    <mergeCell ref="D7:D8"/>
    <mergeCell ref="E7:E8"/>
    <mergeCell ref="N7:N8"/>
    <mergeCell ref="A17:N17"/>
    <mergeCell ref="A18:N18"/>
    <mergeCell ref="A19:N19"/>
    <mergeCell ref="A20:N20"/>
    <mergeCell ref="A21:N21"/>
    <mergeCell ref="H9:H11"/>
    <mergeCell ref="H12:H15"/>
    <mergeCell ref="N9:N15"/>
  </mergeCells>
  <phoneticPr fontId="14" type="noConversion"/>
  <conditionalFormatting sqref="D29:D1048576 I24:I28 D1:D8 D16:D23">
    <cfRule type="duplicateValues" dxfId="0" priority="21"/>
  </conditionalFormatting>
  <printOptions horizontalCentered="1"/>
  <pageMargins left="0.25" right="0.25" top="0.75" bottom="0.75" header="0.3" footer="0.3"/>
  <pageSetup paperSize="9" scale="86" orientation="landscape" horizontalDpi="200" verticalDpi="3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2021-10-14T07:11:00Z</cp:lastPrinted>
  <dcterms:created xsi:type="dcterms:W3CDTF">2006-09-14T11:21:00Z</dcterms:created>
  <dcterms:modified xsi:type="dcterms:W3CDTF">2023-04-05T12:05:08Z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2052-3.9.2.6301</vt:lpwstr>
  </property>
</Properties>
</file>