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1" l="1"/>
  <c r="Q7" i="1"/>
  <c r="Q8" i="1"/>
  <c r="N15" i="1"/>
  <c r="N11" i="1"/>
  <c r="N13" i="1"/>
  <c r="N7" i="1"/>
  <c r="N9" i="1" l="1"/>
  <c r="D17" i="1" l="1"/>
  <c r="Q17" i="1"/>
  <c r="M17" i="1" l="1"/>
  <c r="L17" i="1" l="1"/>
  <c r="N16" i="1" l="1"/>
  <c r="P18" i="1" l="1"/>
</calcChain>
</file>

<file path=xl/sharedStrings.xml><?xml version="1.0" encoding="utf-8"?>
<sst xmlns="http://schemas.openxmlformats.org/spreadsheetml/2006/main" count="169" uniqueCount="49">
  <si>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</si>
  <si>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</si>
  <si>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</si>
  <si>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</si>
  <si>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</si>
  <si>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</si>
  <si>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</si>
  <si>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</si>
  <si>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</si>
  <si>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</si>
  <si>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</si>
  <si>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</si>
  <si>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</si>
  <si>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</si>
  <si>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</si>
  <si>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</si>
  <si>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</si>
  <si>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</si>
  <si>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</si>
  <si>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</si>
  <si>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</si>
  <si>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</si>
  <si>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</si>
  <si>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</si>
  <si>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</si>
  <si>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</si>
  <si>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</si>
  <si>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</si>
  <si>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</si>
  <si>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</si>
  <si>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</si>
  <si>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</si>
  <si>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</si>
  <si>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</si>
  <si>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</si>
  <si>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</si>
  <si>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</si>
  <si>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</si>
  <si>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</si>
  <si>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</si>
  <si>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</si>
  <si>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</si>
  <si>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</si>
  <si>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</si>
  <si>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</si>
  <si>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高铁</t>
    <phoneticPr fontId="1" type="noConversion"/>
  </si>
  <si>
    <t>北京南站</t>
    <phoneticPr fontId="1" type="noConversion"/>
  </si>
  <si>
    <t>沧州西站</t>
    <phoneticPr fontId="1" type="noConversion"/>
  </si>
  <si>
    <t>河北的QAD EE&amp;WMS项目事宜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</si>
</sst>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1</v>
      </c>
      <c r="C2" s="23"/>
      <c r="D2" s="24" t="s">
        <v>2</v>
      </c>
      <c r="E2" s="24"/>
      <c r="F2" s="24"/>
      <c r="G2" s="24"/>
      <c r="H2" s="24"/>
      <c r="I2" s="24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31"/>
      <c r="E12" s="31"/>
      <c r="F12" s="31"/>
      <c r="G12" s="31"/>
      <c r="H12" s="31"/>
      <c r="I12" s="31"/>
      <c r="J12" s="31"/>
      <c r="K12" s="32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3" t="s">
        <v>30</v>
      </c>
      <c r="C13" s="34"/>
      <c r="D13" s="37" t="s">
        <v>31</v>
      </c>
      <c r="E13" s="38"/>
      <c r="F13" s="38"/>
      <c r="G13" s="38"/>
      <c r="H13" s="38"/>
      <c r="I13" s="38"/>
      <c r="J13" s="38"/>
      <c r="K13" s="39"/>
      <c r="L13" s="43" t="s">
        <v>32</v>
      </c>
      <c r="M13" s="45" t="s">
        <v>33</v>
      </c>
      <c r="N13" s="39"/>
      <c r="O13" s="8" t="s">
        <v>34</v>
      </c>
      <c r="P13" s="46" t="s">
        <v>33</v>
      </c>
      <c r="Q13" s="47"/>
    </row>
    <row r="14" spans="1:19" ht="20.149999999999999" customHeight="1">
      <c r="A14" s="30"/>
      <c r="B14" s="35"/>
      <c r="C14" s="36"/>
      <c r="D14" s="40"/>
      <c r="E14" s="41"/>
      <c r="F14" s="41"/>
      <c r="G14" s="41"/>
      <c r="H14" s="41"/>
      <c r="I14" s="41"/>
      <c r="J14" s="41"/>
      <c r="K14" s="42"/>
      <c r="L14" s="44"/>
      <c r="M14" s="40"/>
      <c r="N14" s="42"/>
      <c r="O14" s="8" t="s">
        <v>35</v>
      </c>
      <c r="P14" s="46" t="s">
        <v>33</v>
      </c>
      <c r="Q14" s="47"/>
      <c r="S14" t="s">
        <v>36</v>
      </c>
    </row>
    <row r="15" spans="1:19" ht="20.149999999999999" customHeight="1">
      <c r="A15" s="2"/>
      <c r="B15" s="38" t="s">
        <v>37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1</v>
      </c>
      <c r="C20" s="23"/>
      <c r="D20" s="24" t="s">
        <v>2</v>
      </c>
      <c r="E20" s="24"/>
      <c r="F20" s="24"/>
      <c r="G20" s="24"/>
      <c r="H20" s="24"/>
      <c r="I20" s="24"/>
      <c r="J20" s="41" t="s">
        <v>38</v>
      </c>
      <c r="K20" s="41"/>
      <c r="L20" s="41"/>
      <c r="M20" s="41"/>
      <c r="N20" s="41"/>
      <c r="O20" s="41"/>
      <c r="P20" s="41"/>
      <c r="Q20" s="41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3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8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3" t="s">
        <v>30</v>
      </c>
      <c r="C31" s="34"/>
      <c r="D31" s="37" t="s">
        <v>40</v>
      </c>
      <c r="E31" s="38"/>
      <c r="F31" s="38"/>
      <c r="G31" s="38"/>
      <c r="H31" s="38"/>
      <c r="I31" s="38"/>
      <c r="J31" s="38"/>
      <c r="K31" s="39"/>
      <c r="L31" s="43" t="s">
        <v>32</v>
      </c>
      <c r="M31" s="45" t="s">
        <v>33</v>
      </c>
      <c r="N31" s="39"/>
      <c r="O31" s="8" t="s">
        <v>34</v>
      </c>
      <c r="P31" s="46" t="s">
        <v>33</v>
      </c>
      <c r="Q31" s="47"/>
    </row>
    <row r="32" spans="1:18" ht="20.149999999999999" customHeight="1">
      <c r="A32" s="30"/>
      <c r="B32" s="35"/>
      <c r="C32" s="36"/>
      <c r="D32" s="40"/>
      <c r="E32" s="41"/>
      <c r="F32" s="41"/>
      <c r="G32" s="41"/>
      <c r="H32" s="41"/>
      <c r="I32" s="41"/>
      <c r="J32" s="41"/>
      <c r="K32" s="42"/>
      <c r="L32" s="44"/>
      <c r="M32" s="40"/>
      <c r="N32" s="42"/>
      <c r="O32" s="8" t="s">
        <v>35</v>
      </c>
      <c r="P32" s="46" t="s">
        <v>33</v>
      </c>
      <c r="Q32" s="47"/>
    </row>
    <row r="33" spans="2:17" ht="18" customHeight="1">
      <c r="B33" s="38" t="s">
        <v>37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A4" workbookViewId="0">
      <selection activeCell="M18" sqref="M18:N19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5" customHeight="1">
      <c r="B2" s="23" t="s">
        <v>1</v>
      </c>
      <c r="C2" s="23"/>
      <c r="D2" s="24" t="s">
        <v>42</v>
      </c>
      <c r="E2" s="24"/>
      <c r="F2" s="24"/>
      <c r="G2" s="24"/>
      <c r="H2" s="24"/>
      <c r="I2" s="24"/>
      <c r="J2" s="18"/>
      <c r="K2" s="51">
        <v>45028</v>
      </c>
      <c r="L2" s="51"/>
      <c r="M2" s="51"/>
      <c r="N2" s="51"/>
      <c r="O2" s="51"/>
      <c r="P2" s="51"/>
      <c r="Q2" s="51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48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10">
        <v>3</v>
      </c>
      <c r="C6" s="10">
        <v>1</v>
      </c>
      <c r="D6" s="21">
        <v>0.4458333333333333</v>
      </c>
      <c r="E6" s="9" t="s">
        <v>46</v>
      </c>
      <c r="F6" s="10">
        <v>3</v>
      </c>
      <c r="G6" s="10">
        <v>1</v>
      </c>
      <c r="H6" s="21">
        <v>0.48333333333333334</v>
      </c>
      <c r="I6" s="9" t="s">
        <v>47</v>
      </c>
      <c r="J6" s="9" t="s">
        <v>45</v>
      </c>
      <c r="K6" s="10">
        <v>1</v>
      </c>
      <c r="L6" s="10">
        <v>105</v>
      </c>
      <c r="M6" s="7"/>
      <c r="N6" s="7"/>
      <c r="O6" s="10" t="s">
        <v>22</v>
      </c>
      <c r="P6" s="9"/>
      <c r="Q6" s="7"/>
      <c r="R6" s="28"/>
    </row>
    <row r="7" spans="1:18" ht="30.5" customHeight="1">
      <c r="A7" s="30"/>
      <c r="B7" s="10">
        <v>3</v>
      </c>
      <c r="C7" s="10">
        <v>10</v>
      </c>
      <c r="D7" s="21">
        <v>0.81458333333333333</v>
      </c>
      <c r="E7" s="10" t="s">
        <v>47</v>
      </c>
      <c r="F7" s="10">
        <v>3</v>
      </c>
      <c r="G7" s="10">
        <v>10</v>
      </c>
      <c r="H7" s="21">
        <v>0.85416666666666663</v>
      </c>
      <c r="I7" s="9" t="s">
        <v>46</v>
      </c>
      <c r="J7" s="9" t="s">
        <v>45</v>
      </c>
      <c r="K7" s="10">
        <v>1</v>
      </c>
      <c r="L7" s="10">
        <v>105</v>
      </c>
      <c r="M7" s="7">
        <v>10</v>
      </c>
      <c r="N7" s="7">
        <f>M7*30</f>
        <v>300</v>
      </c>
      <c r="O7" s="10" t="s">
        <v>24</v>
      </c>
      <c r="P7" s="10">
        <v>5</v>
      </c>
      <c r="Q7" s="10">
        <f>50+40+40+40+50+60+40+50+40+50</f>
        <v>460</v>
      </c>
      <c r="R7" s="29"/>
    </row>
    <row r="8" spans="1:18" ht="31.5" customHeight="1">
      <c r="A8" s="30" t="s">
        <v>23</v>
      </c>
      <c r="B8" s="10">
        <v>3</v>
      </c>
      <c r="C8" s="10">
        <v>12</v>
      </c>
      <c r="D8" s="21">
        <v>0.82291666666666663</v>
      </c>
      <c r="E8" s="9" t="s">
        <v>46</v>
      </c>
      <c r="F8" s="10">
        <v>3</v>
      </c>
      <c r="G8" s="10">
        <v>12</v>
      </c>
      <c r="H8" s="21">
        <v>0.86805555555555547</v>
      </c>
      <c r="I8" s="9" t="s">
        <v>47</v>
      </c>
      <c r="J8" s="9" t="s">
        <v>45</v>
      </c>
      <c r="K8" s="10">
        <v>1</v>
      </c>
      <c r="L8" s="10">
        <v>97</v>
      </c>
      <c r="M8" s="10"/>
      <c r="N8" s="10"/>
      <c r="O8" s="10" t="s">
        <v>41</v>
      </c>
      <c r="P8" s="10"/>
      <c r="Q8" s="10">
        <f>10*60</f>
        <v>600</v>
      </c>
      <c r="R8" s="29"/>
    </row>
    <row r="9" spans="1:18" ht="20.149999999999999" customHeight="1">
      <c r="A9" s="30"/>
      <c r="B9" s="10">
        <v>3</v>
      </c>
      <c r="C9" s="10">
        <v>17</v>
      </c>
      <c r="D9" s="21">
        <v>0.81458333333333333</v>
      </c>
      <c r="E9" s="10" t="s">
        <v>47</v>
      </c>
      <c r="F9" s="10">
        <v>3</v>
      </c>
      <c r="G9" s="10">
        <v>10</v>
      </c>
      <c r="H9" s="21">
        <v>0.85416666666666663</v>
      </c>
      <c r="I9" s="9" t="s">
        <v>46</v>
      </c>
      <c r="J9" s="9" t="s">
        <v>45</v>
      </c>
      <c r="K9" s="10">
        <v>1</v>
      </c>
      <c r="L9" s="10">
        <v>105</v>
      </c>
      <c r="M9" s="10">
        <v>5</v>
      </c>
      <c r="N9" s="10">
        <f>M9*30</f>
        <v>150</v>
      </c>
      <c r="O9" s="10" t="s">
        <v>26</v>
      </c>
      <c r="P9" s="10"/>
      <c r="Q9" s="10"/>
      <c r="R9" s="29"/>
    </row>
    <row r="10" spans="1:18" ht="20.149999999999999" customHeight="1">
      <c r="A10" s="30"/>
      <c r="B10" s="10">
        <v>3</v>
      </c>
      <c r="C10" s="10">
        <v>19</v>
      </c>
      <c r="D10" s="21">
        <v>0.82291666666666663</v>
      </c>
      <c r="E10" s="9" t="s">
        <v>46</v>
      </c>
      <c r="F10" s="10">
        <v>3</v>
      </c>
      <c r="G10" s="10">
        <v>12</v>
      </c>
      <c r="H10" s="21">
        <v>0.86805555555555547</v>
      </c>
      <c r="I10" s="9" t="s">
        <v>47</v>
      </c>
      <c r="J10" s="9" t="s">
        <v>45</v>
      </c>
      <c r="K10" s="10">
        <v>1</v>
      </c>
      <c r="L10" s="10">
        <v>97</v>
      </c>
      <c r="M10" s="10"/>
      <c r="N10" s="10"/>
      <c r="O10" s="10"/>
      <c r="P10" s="10"/>
      <c r="Q10" s="10"/>
      <c r="R10" s="29"/>
    </row>
    <row r="11" spans="1:18" ht="20.149999999999999" customHeight="1">
      <c r="A11" s="30"/>
      <c r="B11" s="10">
        <v>3</v>
      </c>
      <c r="C11" s="10">
        <v>24</v>
      </c>
      <c r="D11" s="21">
        <v>0.82013888888888886</v>
      </c>
      <c r="E11" s="10" t="s">
        <v>47</v>
      </c>
      <c r="F11" s="10">
        <v>3</v>
      </c>
      <c r="G11" s="10">
        <v>10</v>
      </c>
      <c r="H11" s="21">
        <v>0.86805555555555547</v>
      </c>
      <c r="I11" s="9" t="s">
        <v>46</v>
      </c>
      <c r="J11" s="9" t="s">
        <v>45</v>
      </c>
      <c r="K11" s="10">
        <v>1</v>
      </c>
      <c r="L11" s="10">
        <v>101</v>
      </c>
      <c r="M11" s="10">
        <v>5</v>
      </c>
      <c r="N11" s="10">
        <f>M11*30</f>
        <v>150</v>
      </c>
      <c r="O11" s="10"/>
      <c r="P11" s="10"/>
      <c r="Q11" s="10"/>
      <c r="R11" s="29"/>
    </row>
    <row r="12" spans="1:18" ht="20.149999999999999" customHeight="1">
      <c r="A12" s="30"/>
      <c r="B12" s="10">
        <v>3</v>
      </c>
      <c r="C12" s="10">
        <v>26</v>
      </c>
      <c r="D12" s="21">
        <v>0.82777777777777783</v>
      </c>
      <c r="E12" s="9" t="s">
        <v>46</v>
      </c>
      <c r="F12" s="10">
        <v>3</v>
      </c>
      <c r="G12" s="10">
        <v>12</v>
      </c>
      <c r="H12" s="21">
        <v>0.88194444444444453</v>
      </c>
      <c r="I12" s="9" t="s">
        <v>47</v>
      </c>
      <c r="J12" s="9" t="s">
        <v>45</v>
      </c>
      <c r="K12" s="10">
        <v>1</v>
      </c>
      <c r="L12" s="10">
        <v>92</v>
      </c>
      <c r="M12" s="10"/>
      <c r="N12" s="10"/>
      <c r="O12" s="10" t="s">
        <v>27</v>
      </c>
      <c r="P12" s="10"/>
      <c r="Q12" s="10"/>
      <c r="R12" s="29"/>
    </row>
    <row r="13" spans="1:18" ht="20.149999999999999" customHeight="1">
      <c r="A13" s="30"/>
      <c r="B13" s="10">
        <v>3</v>
      </c>
      <c r="C13" s="10">
        <v>31</v>
      </c>
      <c r="D13" s="21">
        <v>0.81458333333333333</v>
      </c>
      <c r="E13" s="10" t="s">
        <v>47</v>
      </c>
      <c r="F13" s="10">
        <v>3</v>
      </c>
      <c r="G13" s="10">
        <v>10</v>
      </c>
      <c r="H13" s="21">
        <v>0.85416666666666663</v>
      </c>
      <c r="I13" s="9" t="s">
        <v>46</v>
      </c>
      <c r="J13" s="9" t="s">
        <v>45</v>
      </c>
      <c r="K13" s="10">
        <v>1</v>
      </c>
      <c r="L13" s="10">
        <v>105</v>
      </c>
      <c r="M13" s="10">
        <v>5</v>
      </c>
      <c r="N13" s="10">
        <f>M13*30</f>
        <v>150</v>
      </c>
      <c r="P13" s="10"/>
      <c r="Q13" s="10"/>
      <c r="R13" s="29"/>
    </row>
    <row r="14" spans="1:18" ht="20.149999999999999" customHeight="1">
      <c r="A14" s="30"/>
      <c r="B14" s="10">
        <v>4</v>
      </c>
      <c r="C14" s="10">
        <v>2</v>
      </c>
      <c r="D14" s="21">
        <v>0.82291666666666663</v>
      </c>
      <c r="E14" s="9" t="s">
        <v>46</v>
      </c>
      <c r="F14" s="10">
        <v>3</v>
      </c>
      <c r="G14" s="10">
        <v>12</v>
      </c>
      <c r="H14" s="21">
        <v>0.86805555555555547</v>
      </c>
      <c r="I14" s="9" t="s">
        <v>47</v>
      </c>
      <c r="J14" s="9" t="s">
        <v>45</v>
      </c>
      <c r="K14" s="10">
        <v>1</v>
      </c>
      <c r="L14" s="10">
        <v>97</v>
      </c>
      <c r="M14" s="10"/>
      <c r="N14" s="10"/>
      <c r="O14" s="10"/>
      <c r="P14" s="10"/>
      <c r="Q14" s="10"/>
      <c r="R14" s="29"/>
    </row>
    <row r="15" spans="1:18" ht="20.149999999999999" customHeight="1">
      <c r="A15" s="30"/>
      <c r="B15" s="10">
        <v>4</v>
      </c>
      <c r="C15" s="10">
        <v>7</v>
      </c>
      <c r="D15" s="21">
        <v>0.81458333333333333</v>
      </c>
      <c r="E15" s="10" t="s">
        <v>47</v>
      </c>
      <c r="F15" s="10">
        <v>3</v>
      </c>
      <c r="G15" s="10">
        <v>10</v>
      </c>
      <c r="H15" s="21">
        <v>0.85416666666666663</v>
      </c>
      <c r="I15" s="9" t="s">
        <v>46</v>
      </c>
      <c r="J15" s="9" t="s">
        <v>45</v>
      </c>
      <c r="K15" s="10">
        <v>1</v>
      </c>
      <c r="L15" s="10">
        <v>105</v>
      </c>
      <c r="M15" s="10">
        <v>5</v>
      </c>
      <c r="N15" s="10">
        <f>M15*30</f>
        <v>150</v>
      </c>
      <c r="O15" s="10"/>
      <c r="P15" s="10"/>
      <c r="Q15" s="10"/>
      <c r="R15" s="29"/>
    </row>
    <row r="16" spans="1:18" ht="20.149999999999999" customHeight="1">
      <c r="A16" s="3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ref="N12:N16" si="0">M16*30</f>
        <v>0</v>
      </c>
      <c r="O16" s="10" t="s">
        <v>28</v>
      </c>
      <c r="P16" s="10"/>
      <c r="Q16" s="10"/>
      <c r="R16" s="29"/>
    </row>
    <row r="17" spans="1:19" ht="20.149999999999999" customHeight="1">
      <c r="A17" s="30"/>
      <c r="B17" s="16" t="s">
        <v>29</v>
      </c>
      <c r="C17" s="17"/>
      <c r="D17" s="49">
        <f>SUM(L6:L16)+N17+SUM(Q6:Q16)</f>
        <v>2969</v>
      </c>
      <c r="E17" s="49"/>
      <c r="F17" s="49"/>
      <c r="G17" s="49"/>
      <c r="H17" s="49"/>
      <c r="I17" s="49"/>
      <c r="J17" s="49"/>
      <c r="K17" s="50"/>
      <c r="L17" s="11">
        <f>SUM(L6:L16)</f>
        <v>1009</v>
      </c>
      <c r="M17" s="11">
        <f>SUM(M6:M16)</f>
        <v>30</v>
      </c>
      <c r="N17" s="11">
        <f>SUM(N6:N16)</f>
        <v>900</v>
      </c>
      <c r="O17" s="11"/>
      <c r="P17" s="11"/>
      <c r="Q17" s="11">
        <f>SUM(Q6:Q16)</f>
        <v>1060</v>
      </c>
    </row>
    <row r="18" spans="1:19" ht="20.149999999999999" customHeight="1">
      <c r="A18" s="30"/>
      <c r="B18" s="33" t="s">
        <v>30</v>
      </c>
      <c r="C18" s="34"/>
      <c r="D18" s="37" t="s">
        <v>44</v>
      </c>
      <c r="E18" s="38"/>
      <c r="F18" s="38"/>
      <c r="G18" s="38"/>
      <c r="H18" s="38"/>
      <c r="I18" s="38"/>
      <c r="J18" s="38"/>
      <c r="K18" s="39"/>
      <c r="L18" s="43" t="s">
        <v>32</v>
      </c>
      <c r="M18" s="52"/>
      <c r="N18" s="39"/>
      <c r="O18" s="8" t="s">
        <v>34</v>
      </c>
      <c r="P18" s="53">
        <f>D17-M18</f>
        <v>2969</v>
      </c>
      <c r="Q18" s="47"/>
    </row>
    <row r="19" spans="1:19" ht="20.149999999999999" customHeight="1">
      <c r="A19" s="30"/>
      <c r="B19" s="35"/>
      <c r="C19" s="36"/>
      <c r="D19" s="40"/>
      <c r="E19" s="41"/>
      <c r="F19" s="41"/>
      <c r="G19" s="41"/>
      <c r="H19" s="41"/>
      <c r="I19" s="41"/>
      <c r="J19" s="41"/>
      <c r="K19" s="42"/>
      <c r="L19" s="44"/>
      <c r="M19" s="40"/>
      <c r="N19" s="42"/>
      <c r="O19" s="8" t="s">
        <v>35</v>
      </c>
      <c r="P19" s="46" t="s">
        <v>33</v>
      </c>
      <c r="Q19" s="47"/>
      <c r="S19" t="s">
        <v>36</v>
      </c>
    </row>
    <row r="20" spans="1:19" ht="20.149999999999999" customHeight="1">
      <c r="A20" s="2"/>
      <c r="B20" s="38" t="s">
        <v>37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9" ht="20.149999999999999" customHeight="1">
      <c r="A21" s="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13"/>
      <c r="Q21" s="13"/>
    </row>
    <row r="22" spans="1:19" ht="22" customHeight="1">
      <c r="A22" s="2"/>
      <c r="B22" s="3"/>
      <c r="C22" s="3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6"/>
      <c r="P22" s="4"/>
      <c r="Q22" s="4"/>
    </row>
    <row r="24" spans="1:19">
      <c r="O24" s="20"/>
    </row>
  </sheetData>
  <mergeCells count="25">
    <mergeCell ref="A4:A7"/>
    <mergeCell ref="R5:R16"/>
    <mergeCell ref="A8:A19"/>
    <mergeCell ref="D18:K19"/>
    <mergeCell ref="B18:C19"/>
    <mergeCell ref="B1:Q1"/>
    <mergeCell ref="B2:C2"/>
    <mergeCell ref="D2:I2"/>
    <mergeCell ref="M18:N19"/>
    <mergeCell ref="P18:Q18"/>
    <mergeCell ref="P19:Q19"/>
    <mergeCell ref="B3:D3"/>
    <mergeCell ref="E3:K3"/>
    <mergeCell ref="J4:J5"/>
    <mergeCell ref="B4:E4"/>
    <mergeCell ref="F4:I4"/>
    <mergeCell ref="K4:L4"/>
    <mergeCell ref="B20:Q20"/>
    <mergeCell ref="L18:L19"/>
    <mergeCell ref="D17:K17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2023-04-12T05:52:59Z</dcterms:modified>
</cp:coreProperties>
</file>