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项目\G3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r:id="rId2"/>
    <sheet name="Sheet1" sheetId="10" r:id="rId3"/>
  </sheets>
  <definedNames>
    <definedName name="_xlnm.Print_Area" localSheetId="0">建议!$B$2:$O$24</definedName>
    <definedName name="_xlnm.Print_Area" localSheetId="1">'建议 (2)'!$A$1:$L$24</definedName>
  </definedNames>
  <calcPr calcId="162913"/>
</workbook>
</file>

<file path=xl/calcChain.xml><?xml version="1.0" encoding="utf-8"?>
<calcChain xmlns="http://schemas.openxmlformats.org/spreadsheetml/2006/main">
  <c r="M10" i="9" l="1"/>
  <c r="N10" i="9"/>
  <c r="I20" i="9" l="1"/>
  <c r="N11" i="9"/>
  <c r="M11" i="9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<sst xmlns="http://schemas.openxmlformats.org/spreadsheetml/2006/main" count="126" uniqueCount="77">
  <si>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</si>
  <si>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</si>
  <si>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</si>
  <si>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</si>
  <si>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</si>
  <si>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</si>
  <si>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</si>
  <si>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</si>
  <si>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</si>
  <si>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</si>
  <si>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</si>
  <si>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</si>
  <si>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</si>
  <si>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</si>
  <si>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</si>
  <si>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</si>
  <si>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</si>
  <si>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</si>
  <si>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</si>
  <si>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</si>
  <si>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</si>
  <si>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</si>
  <si>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</si>
  <si>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</si>
  <si>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</si>
  <si>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</si>
  <si>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</si>
  <si>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</si>
  <si>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</si>
  <si>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</si>
  <si>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</si>
  <si>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</si>
  <si>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</si>
  <si>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</si>
  <si>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</si>
  <si>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</si>
  <si>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</si>
  <si>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</si>
  <si>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</si>
  <si>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</si>
  <si>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</si>
  <si>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</si>
  <si>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</si>
  <si>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</si>
  <si>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</si>
  <si>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</si>
  <si>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</si>
  <si>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</si>
  <si>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</si>
  <si>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</si>
  <si>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</si>
  <si>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</si>
  <si>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</si>
  <si>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</si>
  <si>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</si>
  <si>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</si>
  <si>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</si>
  <si>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</si>
  <si>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</si>
  <si>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</si>
  <si>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</si>
  <si>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</si>
  <si>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</si>
  <si>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</si>
  <si>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</si>
  <si>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</si>
  <si>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</si>
  <si>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乙方：芜湖市卓人汽车配件有限责任公司</t>
    <phoneticPr fontId="4" type="noConversion"/>
  </si>
  <si>
    <t>个</t>
  </si>
  <si>
    <t xml:space="preserve">                                                协议编号：GHRCJGXY-HB-20230202</t>
    <phoneticPr fontId="7" type="noConversion"/>
  </si>
  <si>
    <t>SHT0015191</t>
  </si>
  <si>
    <t>靠背舒适性海绵</t>
  </si>
  <si>
    <t>SHT0015213</t>
  </si>
  <si>
    <t>坐垫舒适性海绵</t>
  </si>
  <si>
    <t xml:space="preserve">         2023年 4月19日</t>
    <phoneticPr fontId="5" type="noConversion"/>
  </si>
  <si>
    <t xml:space="preserve">         2023年 4月19日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</si>
  <si>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2023年4月1日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</si>
</sst>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1" xfId="7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8" fillId="4" borderId="0" xfId="6" applyFont="1" applyFill="1" applyAlignment="1">
      <alignment horizontal="center" vertical="center"/>
    </xf>
    <xf numFmtId="0" fontId="10" fillId="4" borderId="0" xfId="6" applyFont="1" applyFill="1" applyAlignment="1">
      <alignment horizontal="center" vertical="center"/>
    </xf>
    <xf numFmtId="0" fontId="11" fillId="4" borderId="0" xfId="6" applyFont="1" applyFill="1" applyAlignment="1">
      <alignment horizontal="left" vertical="center"/>
    </xf>
    <xf numFmtId="0" fontId="11" fillId="4" borderId="0" xfId="6" applyFont="1" applyFill="1" applyAlignment="1">
      <alignment horizontal="left" vertical="center" wrapText="1"/>
    </xf>
    <xf numFmtId="0" fontId="11" fillId="4" borderId="0" xfId="6" applyFont="1" applyFill="1" applyBorder="1" applyAlignment="1">
      <alignment horizontal="left" vertical="center" shrinkToFit="1"/>
    </xf>
    <xf numFmtId="0" fontId="9" fillId="4" borderId="1" xfId="6" applyFont="1" applyFill="1" applyBorder="1" applyAlignment="1">
      <alignment horizontal="center" vertical="center" wrapText="1"/>
    </xf>
    <xf numFmtId="49" fontId="14" fillId="4" borderId="1" xfId="6" applyNumberFormat="1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1" fillId="4" borderId="1" xfId="6" applyFont="1" applyFill="1" applyBorder="1" applyAlignment="1">
      <alignment horizontal="center" vertical="center" wrapText="1"/>
    </xf>
    <xf numFmtId="177" fontId="15" fillId="4" borderId="1" xfId="1" applyNumberFormat="1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177" fontId="15" fillId="4" borderId="1" xfId="1" applyNumberFormat="1" applyFont="1" applyFill="1" applyBorder="1" applyAlignment="1">
      <alignment horizontal="center" vertical="center" wrapText="1"/>
    </xf>
    <xf numFmtId="176" fontId="14" fillId="4" borderId="1" xfId="6" applyNumberFormat="1" applyFont="1" applyFill="1" applyBorder="1" applyAlignment="1">
      <alignment horizontal="center" vertical="center" shrinkToFit="1"/>
    </xf>
    <xf numFmtId="176" fontId="15" fillId="4" borderId="1" xfId="7" applyNumberFormat="1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49" fontId="14" fillId="4" borderId="1" xfId="6" applyNumberFormat="1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2" fontId="17" fillId="4" borderId="1" xfId="7" applyNumberFormat="1" applyFont="1" applyFill="1" applyBorder="1" applyAlignment="1">
      <alignment horizontal="center" vertical="center"/>
    </xf>
    <xf numFmtId="176" fontId="14" fillId="4" borderId="1" xfId="6" applyNumberFormat="1" applyFont="1" applyFill="1" applyBorder="1" applyAlignment="1">
      <alignment horizontal="center" vertical="center" shrinkToFit="1"/>
    </xf>
    <xf numFmtId="0" fontId="11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horizontal="left" vertical="center" wrapText="1"/>
    </xf>
    <xf numFmtId="0" fontId="11" fillId="4" borderId="0" xfId="6" applyFont="1" applyFill="1" applyBorder="1" applyAlignment="1">
      <alignment vertical="center"/>
    </xf>
    <xf numFmtId="0" fontId="9" fillId="4" borderId="0" xfId="6" applyFont="1" applyFill="1" applyAlignment="1">
      <alignment horizontal="center" vertical="center"/>
    </xf>
    <xf numFmtId="0" fontId="9" fillId="4" borderId="0" xfId="6" applyFont="1" applyFill="1" applyAlignment="1">
      <alignment horizontal="center" vertical="center" wrapText="1"/>
    </xf>
    <xf numFmtId="0" fontId="19" fillId="4" borderId="0" xfId="6" applyFont="1" applyFill="1" applyAlignment="1">
      <alignment horizontal="center" vertical="center"/>
    </xf>
    <xf numFmtId="177" fontId="9" fillId="4" borderId="0" xfId="6" applyNumberFormat="1" applyFont="1" applyFill="1" applyAlignment="1">
      <alignment horizontal="center" vertical="center"/>
    </xf>
    <xf numFmtId="0" fontId="9" fillId="4" borderId="0" xfId="6" applyFont="1" applyFill="1" applyAlignment="1">
      <alignment horizontal="center" vertical="center" shrinkToFit="1"/>
    </xf>
    <xf numFmtId="0" fontId="11" fillId="4" borderId="0" xfId="6" applyFont="1" applyFill="1" applyBorder="1" applyAlignment="1">
      <alignment vertical="center"/>
    </xf>
    <xf numFmtId="0" fontId="18" fillId="4" borderId="0" xfId="0" applyFont="1" applyFill="1">
      <alignment vertical="center"/>
    </xf>
    <xf numFmtId="49" fontId="13" fillId="4" borderId="0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9" fillId="4" borderId="0" xfId="6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177" fontId="11" fillId="4" borderId="0" xfId="6" applyNumberFormat="1" applyFont="1" applyFill="1" applyBorder="1" applyAlignment="1">
      <alignment vertical="center"/>
    </xf>
    <xf numFmtId="177" fontId="19" fillId="4" borderId="0" xfId="6" applyNumberFormat="1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0" fontId="9" fillId="4" borderId="0" xfId="6" applyFont="1" applyFill="1" applyBorder="1" applyAlignment="1">
      <alignment horizontal="center" vertical="center"/>
    </xf>
    <xf numFmtId="49" fontId="10" fillId="4" borderId="0" xfId="6" applyNumberFormat="1" applyFont="1" applyFill="1" applyAlignment="1">
      <alignment horizontal="center"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tabSelected="1" topLeftCell="A2" zoomScale="130" zoomScaleNormal="130" zoomScaleSheetLayoutView="70" workbookViewId="0">
      <selection activeCell="B14" sqref="B14:O14"/>
    </sheetView>
  </sheetViews>
  <sheetFormatPr defaultRowHeight="14.25" x14ac:dyDescent="0.15"/>
  <cols>
    <col min="1" max="1" width="4.75" style="2" customWidth="1"/>
    <col min="2" max="2" width="6.5" style="2" customWidth="1"/>
    <col min="3" max="3" width="10.5" style="24" customWidth="1"/>
    <col min="4" max="4" width="16.625" style="2" customWidth="1"/>
    <col min="5" max="5" width="11.5" style="20" customWidth="1"/>
    <col min="6" max="6" width="10.25" style="21" customWidth="1"/>
    <col min="7" max="8" width="6.875" style="22" customWidth="1"/>
    <col min="9" max="9" width="5.875" style="22" customWidth="1"/>
    <col min="10" max="10" width="6.75" style="22" customWidth="1"/>
    <col min="11" max="11" width="6.625" style="22" customWidth="1"/>
    <col min="12" max="12" width="12.125" style="22" customWidth="1"/>
    <col min="13" max="13" width="8.5" style="22" bestFit="1" customWidth="1"/>
    <col min="14" max="14" width="9" style="22" customWidth="1"/>
    <col min="15" max="15" width="13" style="23" customWidth="1"/>
    <col min="16" max="16" width="5.875" style="23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1:16" x14ac:dyDescent="0.15">
      <c r="A1" s="95"/>
      <c r="B1" s="95"/>
      <c r="C1" s="95"/>
      <c r="D1" s="95"/>
      <c r="E1" s="96"/>
      <c r="F1" s="97"/>
      <c r="G1" s="98"/>
      <c r="H1" s="98"/>
      <c r="I1" s="98"/>
      <c r="J1" s="98"/>
      <c r="K1" s="98"/>
      <c r="L1" s="98"/>
      <c r="M1" s="98"/>
      <c r="N1" s="98"/>
      <c r="O1" s="99"/>
      <c r="P1" s="99"/>
    </row>
    <row r="2" spans="1:16" ht="22.5" x14ac:dyDescent="0.15">
      <c r="A2" s="95"/>
      <c r="B2" s="73" t="s">
        <v>26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99"/>
    </row>
    <row r="3" spans="1:16" ht="13.5" x14ac:dyDescent="0.15">
      <c r="A3" s="95"/>
      <c r="B3" s="74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99"/>
    </row>
    <row r="4" spans="1:16" x14ac:dyDescent="0.15">
      <c r="A4" s="95"/>
      <c r="B4" s="75" t="s">
        <v>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99"/>
    </row>
    <row r="5" spans="1:16" x14ac:dyDescent="0.15">
      <c r="A5" s="95"/>
      <c r="B5" s="75" t="s">
        <v>67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99"/>
    </row>
    <row r="6" spans="1:16" x14ac:dyDescent="0.15">
      <c r="A6" s="95"/>
      <c r="B6" s="76" t="s">
        <v>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99"/>
    </row>
    <row r="7" spans="1:16" x14ac:dyDescent="0.15">
      <c r="A7" s="95"/>
      <c r="B7" s="77" t="s">
        <v>19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99"/>
    </row>
    <row r="8" spans="1:16" ht="48" x14ac:dyDescent="0.15">
      <c r="A8" s="95"/>
      <c r="B8" s="78" t="s">
        <v>0</v>
      </c>
      <c r="C8" s="79" t="s">
        <v>1</v>
      </c>
      <c r="D8" s="80" t="s">
        <v>2</v>
      </c>
      <c r="E8" s="80" t="s">
        <v>3</v>
      </c>
      <c r="F8" s="81" t="s">
        <v>4</v>
      </c>
      <c r="G8" s="82" t="s">
        <v>8</v>
      </c>
      <c r="H8" s="82"/>
      <c r="I8" s="83" t="s">
        <v>9</v>
      </c>
      <c r="J8" s="83"/>
      <c r="K8" s="83"/>
      <c r="L8" s="84" t="s">
        <v>10</v>
      </c>
      <c r="M8" s="84" t="s">
        <v>11</v>
      </c>
      <c r="N8" s="84" t="s">
        <v>12</v>
      </c>
      <c r="O8" s="85" t="s">
        <v>5</v>
      </c>
      <c r="P8" s="99"/>
    </row>
    <row r="9" spans="1:16" ht="24.75" customHeight="1" x14ac:dyDescent="0.15">
      <c r="A9" s="95"/>
      <c r="B9" s="78"/>
      <c r="C9" s="79"/>
      <c r="D9" s="80"/>
      <c r="E9" s="80"/>
      <c r="F9" s="81"/>
      <c r="G9" s="84" t="s">
        <v>27</v>
      </c>
      <c r="H9" s="84" t="s">
        <v>65</v>
      </c>
      <c r="I9" s="86" t="s">
        <v>13</v>
      </c>
      <c r="J9" s="86" t="s">
        <v>14</v>
      </c>
      <c r="K9" s="86" t="s">
        <v>15</v>
      </c>
      <c r="L9" s="82" t="s">
        <v>66</v>
      </c>
      <c r="M9" s="82"/>
      <c r="N9" s="82"/>
      <c r="O9" s="85"/>
      <c r="P9" s="99"/>
    </row>
    <row r="10" spans="1:16" ht="27" x14ac:dyDescent="0.15">
      <c r="A10" s="95"/>
      <c r="B10" s="87">
        <v>1</v>
      </c>
      <c r="C10" s="88" t="s">
        <v>70</v>
      </c>
      <c r="D10" s="89" t="s">
        <v>71</v>
      </c>
      <c r="E10" s="90"/>
      <c r="F10" s="90" t="s">
        <v>68</v>
      </c>
      <c r="G10" s="90"/>
      <c r="H10" s="90">
        <v>8.1999999999999993</v>
      </c>
      <c r="I10" s="90"/>
      <c r="J10" s="90"/>
      <c r="K10" s="90"/>
      <c r="L10" s="90">
        <v>8.1999999999999993</v>
      </c>
      <c r="M10" s="90">
        <f>L10*0.13</f>
        <v>1.0659999999999998</v>
      </c>
      <c r="N10" s="90">
        <f>L10*1.13</f>
        <v>9.2659999999999982</v>
      </c>
      <c r="O10" s="91"/>
      <c r="P10" s="99"/>
    </row>
    <row r="11" spans="1:16" ht="26.25" customHeight="1" x14ac:dyDescent="0.15">
      <c r="A11" s="95"/>
      <c r="B11" s="87">
        <v>2</v>
      </c>
      <c r="C11" s="88" t="s">
        <v>72</v>
      </c>
      <c r="D11" s="89" t="s">
        <v>73</v>
      </c>
      <c r="E11" s="90"/>
      <c r="F11" s="90" t="s">
        <v>68</v>
      </c>
      <c r="G11" s="90"/>
      <c r="H11" s="90">
        <v>8</v>
      </c>
      <c r="I11" s="90"/>
      <c r="J11" s="90"/>
      <c r="K11" s="90"/>
      <c r="L11" s="90">
        <v>8</v>
      </c>
      <c r="M11" s="90">
        <f>L11*0.13</f>
        <v>1.04</v>
      </c>
      <c r="N11" s="90">
        <f>L11*1.13</f>
        <v>9.0399999999999991</v>
      </c>
      <c r="O11" s="91"/>
      <c r="P11" s="99"/>
    </row>
    <row r="12" spans="1:16" ht="14.25" customHeight="1" x14ac:dyDescent="0.15">
      <c r="A12" s="95"/>
      <c r="B12" s="92" t="s">
        <v>56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9"/>
    </row>
    <row r="13" spans="1:16" ht="14.25" customHeight="1" x14ac:dyDescent="0.15">
      <c r="A13" s="95"/>
      <c r="B13" s="93" t="s">
        <v>76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9"/>
    </row>
    <row r="14" spans="1:16" ht="14.25" customHeight="1" x14ac:dyDescent="0.15">
      <c r="A14" s="95"/>
      <c r="B14" s="92" t="s">
        <v>57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9"/>
    </row>
    <row r="15" spans="1:16" ht="14.25" customHeight="1" x14ac:dyDescent="0.15">
      <c r="A15" s="95"/>
      <c r="B15" s="93" t="s">
        <v>58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9"/>
    </row>
    <row r="16" spans="1:16" x14ac:dyDescent="0.15">
      <c r="A16" s="95"/>
      <c r="B16" s="93" t="s">
        <v>59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9"/>
    </row>
    <row r="17" spans="1:17" x14ac:dyDescent="0.15">
      <c r="A17" s="95"/>
      <c r="B17" s="93" t="s">
        <v>60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9"/>
    </row>
    <row r="18" spans="1:17" x14ac:dyDescent="0.15">
      <c r="A18" s="95"/>
      <c r="B18" s="94" t="s">
        <v>61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1:17" x14ac:dyDescent="0.15">
      <c r="A19" s="95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99"/>
    </row>
    <row r="20" spans="1:17" x14ac:dyDescent="0.15">
      <c r="A20" s="95"/>
      <c r="B20" s="101" t="s">
        <v>62</v>
      </c>
      <c r="C20" s="102"/>
      <c r="D20" s="103"/>
      <c r="E20" s="104"/>
      <c r="F20" s="104"/>
      <c r="G20" s="104"/>
      <c r="H20" s="104"/>
      <c r="I20" s="104" t="str">
        <f>B5</f>
        <v>乙方：芜湖市卓人汽车配件有限责任公司</v>
      </c>
      <c r="J20" s="105"/>
      <c r="K20" s="103"/>
      <c r="L20" s="106"/>
      <c r="M20" s="106"/>
      <c r="N20" s="106"/>
      <c r="O20" s="107"/>
      <c r="P20" s="99"/>
    </row>
    <row r="21" spans="1:17" x14ac:dyDescent="0.15">
      <c r="A21" s="95"/>
      <c r="B21" s="103" t="s">
        <v>63</v>
      </c>
      <c r="C21" s="102"/>
      <c r="D21" s="103"/>
      <c r="E21" s="104"/>
      <c r="F21" s="104"/>
      <c r="G21" s="104"/>
      <c r="H21" s="104"/>
      <c r="I21" s="104" t="s">
        <v>21</v>
      </c>
      <c r="J21" s="103"/>
      <c r="K21" s="103"/>
      <c r="L21" s="106"/>
      <c r="M21" s="103"/>
      <c r="N21" s="103"/>
      <c r="O21" s="108"/>
      <c r="P21" s="99"/>
    </row>
    <row r="22" spans="1:17" ht="28.5" customHeight="1" x14ac:dyDescent="0.15">
      <c r="A22" s="95"/>
      <c r="B22" s="103"/>
      <c r="C22" s="102"/>
      <c r="D22" s="103"/>
      <c r="E22" s="104"/>
      <c r="F22" s="104"/>
      <c r="G22" s="104"/>
      <c r="H22" s="104"/>
      <c r="I22" s="104"/>
      <c r="J22" s="103"/>
      <c r="K22" s="103"/>
      <c r="L22" s="106"/>
      <c r="M22" s="103"/>
      <c r="N22" s="103"/>
      <c r="O22" s="108"/>
      <c r="P22" s="99"/>
    </row>
    <row r="23" spans="1:17" x14ac:dyDescent="0.15">
      <c r="A23" s="95"/>
      <c r="B23" s="101" t="s">
        <v>64</v>
      </c>
      <c r="C23" s="101"/>
      <c r="D23" s="109"/>
      <c r="E23" s="104"/>
      <c r="F23" s="104"/>
      <c r="G23" s="104"/>
      <c r="H23" s="104"/>
      <c r="I23" s="104" t="s">
        <v>22</v>
      </c>
      <c r="J23" s="101"/>
      <c r="K23" s="103"/>
      <c r="L23" s="106"/>
      <c r="M23" s="103"/>
      <c r="N23" s="103"/>
      <c r="O23" s="108"/>
      <c r="P23" s="99"/>
    </row>
    <row r="24" spans="1:17" ht="35.25" customHeight="1" x14ac:dyDescent="0.15">
      <c r="A24" s="95"/>
      <c r="B24" s="110" t="s">
        <v>74</v>
      </c>
      <c r="C24" s="110"/>
      <c r="D24" s="110"/>
      <c r="E24" s="104"/>
      <c r="F24" s="104"/>
      <c r="G24" s="104"/>
      <c r="H24" s="104"/>
      <c r="I24" s="110" t="s">
        <v>75</v>
      </c>
      <c r="J24" s="110"/>
      <c r="K24" s="110"/>
      <c r="L24" s="110"/>
      <c r="M24" s="103"/>
      <c r="N24" s="108"/>
      <c r="O24" s="99"/>
      <c r="P24" s="111"/>
      <c r="Q24" s="2"/>
    </row>
    <row r="25" spans="1:17" x14ac:dyDescent="0.15">
      <c r="A25" s="95"/>
      <c r="B25" s="95"/>
      <c r="C25" s="112"/>
      <c r="D25" s="95"/>
      <c r="E25" s="96"/>
      <c r="F25" s="97"/>
      <c r="G25" s="98"/>
      <c r="H25" s="98"/>
      <c r="I25" s="98"/>
      <c r="J25" s="98"/>
      <c r="K25" s="98"/>
      <c r="L25" s="98"/>
      <c r="M25" s="98"/>
      <c r="N25" s="98"/>
      <c r="O25" s="99"/>
      <c r="P25" s="99"/>
    </row>
    <row r="26" spans="1:17" x14ac:dyDescent="0.15">
      <c r="A26" s="95"/>
      <c r="B26" s="95"/>
      <c r="C26" s="112"/>
      <c r="D26" s="95"/>
      <c r="E26" s="96"/>
      <c r="F26" s="97"/>
      <c r="G26" s="98"/>
      <c r="H26" s="98"/>
      <c r="I26" s="98"/>
      <c r="J26" s="98"/>
      <c r="K26" s="98"/>
      <c r="L26" s="98"/>
      <c r="M26" s="98"/>
      <c r="N26" s="98"/>
      <c r="O26" s="99"/>
      <c r="P26" s="99"/>
    </row>
  </sheetData>
  <mergeCells count="24">
    <mergeCell ref="B7:O7"/>
    <mergeCell ref="B14:O14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17:O17"/>
    <mergeCell ref="B18:O18"/>
    <mergeCell ref="I24:L24"/>
    <mergeCell ref="B24:D24"/>
    <mergeCell ref="G8:H8"/>
    <mergeCell ref="B12:O12"/>
    <mergeCell ref="B13:O13"/>
    <mergeCell ref="B15:O15"/>
    <mergeCell ref="B16:O16"/>
    <mergeCell ref="L9:N9"/>
  </mergeCells>
  <phoneticPr fontId="5" type="noConversion"/>
  <conditionalFormatting sqref="E25:E1048576 E1:E9 F10">
    <cfRule type="duplicateValues" dxfId="8" priority="25"/>
  </conditionalFormatting>
  <conditionalFormatting sqref="E12:E14">
    <cfRule type="duplicateValues" dxfId="7" priority="18"/>
  </conditionalFormatting>
  <conditionalFormatting sqref="E15:E19 J20:J23">
    <cfRule type="duplicateValues" dxfId="6" priority="1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4" customWidth="1"/>
    <col min="3" max="3" width="12.25" style="2" bestFit="1" customWidth="1"/>
    <col min="4" max="4" width="5.5" style="21" bestFit="1" customWidth="1"/>
    <col min="5" max="5" width="6.875" style="22" customWidth="1"/>
    <col min="6" max="6" width="11.5" style="22" customWidth="1"/>
    <col min="7" max="7" width="6.75" style="22" customWidth="1"/>
    <col min="8" max="8" width="10.125" style="22" customWidth="1"/>
    <col min="9" max="9" width="10.25" style="22" bestFit="1" customWidth="1"/>
    <col min="10" max="10" width="8.5" style="22" bestFit="1" customWidth="1"/>
    <col min="11" max="11" width="12.25" style="22" bestFit="1" customWidth="1"/>
    <col min="12" max="12" width="15.25" style="23" hidden="1" customWidth="1"/>
    <col min="13" max="13" width="5.875" style="23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7"/>
    </row>
    <row r="2" spans="1:203" ht="16.5" customHeight="1" x14ac:dyDescent="0.15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48"/>
    </row>
    <row r="3" spans="1:203" x14ac:dyDescent="0.15">
      <c r="A3" s="53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9"/>
    </row>
    <row r="4" spans="1:203" ht="21" customHeight="1" x14ac:dyDescent="0.15">
      <c r="A4" s="53" t="s">
        <v>54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49"/>
    </row>
    <row r="5" spans="1:203" x14ac:dyDescent="0.1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0"/>
    </row>
    <row r="6" spans="1:203" x14ac:dyDescent="0.15">
      <c r="A6" s="55" t="s">
        <v>19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42"/>
    </row>
    <row r="7" spans="1:203" ht="60" customHeight="1" x14ac:dyDescent="0.15">
      <c r="A7" s="57" t="s">
        <v>0</v>
      </c>
      <c r="B7" s="58" t="s">
        <v>1</v>
      </c>
      <c r="C7" s="59" t="s">
        <v>2</v>
      </c>
      <c r="D7" s="60" t="s">
        <v>4</v>
      </c>
      <c r="E7" s="46"/>
      <c r="F7" s="62" t="s">
        <v>9</v>
      </c>
      <c r="G7" s="62"/>
      <c r="H7" s="62"/>
      <c r="I7" s="41" t="s">
        <v>10</v>
      </c>
      <c r="J7" s="41" t="s">
        <v>11</v>
      </c>
      <c r="K7" s="41" t="s">
        <v>12</v>
      </c>
      <c r="L7" s="56" t="s">
        <v>5</v>
      </c>
      <c r="M7" s="3"/>
    </row>
    <row r="8" spans="1:203" ht="21.75" customHeight="1" x14ac:dyDescent="0.15">
      <c r="A8" s="57"/>
      <c r="B8" s="58"/>
      <c r="C8" s="59"/>
      <c r="D8" s="60"/>
      <c r="E8" s="46" t="s">
        <v>27</v>
      </c>
      <c r="F8" s="25" t="s">
        <v>13</v>
      </c>
      <c r="G8" s="25" t="s">
        <v>14</v>
      </c>
      <c r="H8" s="25" t="s">
        <v>15</v>
      </c>
      <c r="I8" s="63" t="s">
        <v>27</v>
      </c>
      <c r="J8" s="63"/>
      <c r="K8" s="63"/>
      <c r="L8" s="56"/>
      <c r="M8" s="3"/>
    </row>
    <row r="9" spans="1:203" ht="20.25" customHeight="1" x14ac:dyDescent="0.15">
      <c r="A9" s="45">
        <v>1</v>
      </c>
      <c r="B9" s="36" t="s">
        <v>40</v>
      </c>
      <c r="C9" s="36" t="s">
        <v>41</v>
      </c>
      <c r="D9" s="36" t="s">
        <v>29</v>
      </c>
      <c r="E9" s="35">
        <v>26.35</v>
      </c>
      <c r="F9" s="64">
        <v>165000</v>
      </c>
      <c r="G9" s="64">
        <v>0.82</v>
      </c>
      <c r="H9" s="67" t="s">
        <v>48</v>
      </c>
      <c r="I9" s="35">
        <v>27.17</v>
      </c>
      <c r="J9" s="38">
        <f>I9*0.13</f>
        <v>3.5321000000000002</v>
      </c>
      <c r="K9" s="5">
        <f t="shared" ref="K9:K12" si="0">I9+J9</f>
        <v>30.702100000000002</v>
      </c>
      <c r="L9" s="44" t="s">
        <v>49</v>
      </c>
      <c r="M9" s="3"/>
    </row>
    <row r="10" spans="1:203" ht="20.25" customHeight="1" x14ac:dyDescent="0.15">
      <c r="A10" s="45">
        <v>2</v>
      </c>
      <c r="B10" s="36" t="s">
        <v>42</v>
      </c>
      <c r="C10" s="36" t="s">
        <v>43</v>
      </c>
      <c r="D10" s="36" t="s">
        <v>33</v>
      </c>
      <c r="E10" s="35">
        <v>26.35</v>
      </c>
      <c r="F10" s="65"/>
      <c r="G10" s="65"/>
      <c r="H10" s="68"/>
      <c r="I10" s="35">
        <v>27.17</v>
      </c>
      <c r="J10" s="38">
        <f t="shared" ref="J10:J13" si="1">I10*0.13</f>
        <v>3.5321000000000002</v>
      </c>
      <c r="K10" s="5">
        <f t="shared" si="0"/>
        <v>30.702100000000002</v>
      </c>
      <c r="L10" s="44" t="s">
        <v>49</v>
      </c>
      <c r="M10" s="3"/>
    </row>
    <row r="11" spans="1:203" ht="20.25" customHeight="1" x14ac:dyDescent="0.15">
      <c r="A11" s="45">
        <v>3</v>
      </c>
      <c r="B11" s="36" t="s">
        <v>44</v>
      </c>
      <c r="C11" s="36" t="s">
        <v>45</v>
      </c>
      <c r="D11" s="36" t="s">
        <v>29</v>
      </c>
      <c r="E11" s="35">
        <v>3.52</v>
      </c>
      <c r="F11" s="65"/>
      <c r="G11" s="65"/>
      <c r="H11" s="68"/>
      <c r="I11" s="35">
        <v>3.52</v>
      </c>
      <c r="J11" s="38">
        <f t="shared" si="1"/>
        <v>0.45760000000000001</v>
      </c>
      <c r="K11" s="5">
        <f t="shared" si="0"/>
        <v>3.9775999999999998</v>
      </c>
      <c r="L11" s="44" t="s">
        <v>49</v>
      </c>
      <c r="M11" s="3"/>
    </row>
    <row r="12" spans="1:203" ht="20.25" customHeight="1" x14ac:dyDescent="0.15">
      <c r="A12" s="45">
        <v>4</v>
      </c>
      <c r="B12" s="36" t="s">
        <v>46</v>
      </c>
      <c r="C12" s="36" t="s">
        <v>41</v>
      </c>
      <c r="D12" s="36" t="s">
        <v>29</v>
      </c>
      <c r="E12" s="35">
        <v>26.35</v>
      </c>
      <c r="F12" s="65"/>
      <c r="G12" s="65"/>
      <c r="H12" s="68"/>
      <c r="I12" s="35">
        <v>27.17</v>
      </c>
      <c r="J12" s="38">
        <f t="shared" si="1"/>
        <v>3.5321000000000002</v>
      </c>
      <c r="K12" s="5">
        <f t="shared" si="0"/>
        <v>30.702100000000002</v>
      </c>
      <c r="L12" s="44" t="s">
        <v>49</v>
      </c>
      <c r="M12" s="3"/>
    </row>
    <row r="13" spans="1:203" s="9" customFormat="1" ht="20.25" customHeight="1" x14ac:dyDescent="0.15">
      <c r="A13" s="4">
        <v>5</v>
      </c>
      <c r="B13" s="36" t="s">
        <v>47</v>
      </c>
      <c r="C13" s="36" t="s">
        <v>43</v>
      </c>
      <c r="D13" s="36" t="s">
        <v>33</v>
      </c>
      <c r="E13" s="35">
        <v>26.35</v>
      </c>
      <c r="F13" s="66"/>
      <c r="G13" s="66"/>
      <c r="H13" s="69"/>
      <c r="I13" s="35">
        <v>27.17</v>
      </c>
      <c r="J13" s="38">
        <f t="shared" si="1"/>
        <v>3.5321000000000002</v>
      </c>
      <c r="K13" s="5">
        <f>I13+J13</f>
        <v>30.702100000000002</v>
      </c>
      <c r="L13" s="44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70" t="s">
        <v>20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43"/>
      <c r="N14" s="10"/>
    </row>
    <row r="15" spans="1:203" s="11" customFormat="1" x14ac:dyDescent="0.15">
      <c r="A15" s="71" t="s">
        <v>52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39"/>
      <c r="N15" s="10"/>
    </row>
    <row r="16" spans="1:203" s="11" customFormat="1" x14ac:dyDescent="0.15">
      <c r="A16" s="70" t="s">
        <v>16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9"/>
      <c r="N16" s="10"/>
    </row>
    <row r="17" spans="1:14" s="11" customFormat="1" ht="26.25" customHeight="1" x14ac:dyDescent="0.15">
      <c r="A17" s="71" t="s">
        <v>17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9"/>
      <c r="N17" s="10"/>
    </row>
    <row r="18" spans="1:14" s="11" customFormat="1" x14ac:dyDescent="0.15">
      <c r="A18" s="72" t="s">
        <v>18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40"/>
      <c r="N18" s="10"/>
    </row>
    <row r="19" spans="1:14" s="11" customFormat="1" ht="23.25" customHeight="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0"/>
    </row>
    <row r="20" spans="1:14" s="11" customFormat="1" x14ac:dyDescent="0.15">
      <c r="A20" s="12" t="s">
        <v>23</v>
      </c>
      <c r="B20" s="13"/>
      <c r="C20" s="14"/>
      <c r="D20" s="26"/>
      <c r="E20" s="26"/>
      <c r="F20" s="26" t="s">
        <v>55</v>
      </c>
      <c r="G20" s="15"/>
      <c r="H20" s="14"/>
      <c r="I20" s="16"/>
      <c r="K20" s="31"/>
      <c r="L20" s="32"/>
      <c r="M20" s="17"/>
      <c r="N20" s="10"/>
    </row>
    <row r="21" spans="1:14" s="11" customFormat="1" x14ac:dyDescent="0.15">
      <c r="A21" s="14" t="s">
        <v>24</v>
      </c>
      <c r="B21" s="13"/>
      <c r="C21" s="14"/>
      <c r="D21" s="26"/>
      <c r="E21" s="26"/>
      <c r="F21" s="26" t="s">
        <v>21</v>
      </c>
      <c r="G21" s="14"/>
      <c r="H21" s="14"/>
      <c r="I21" s="16"/>
      <c r="K21" s="14"/>
      <c r="L21" s="32"/>
      <c r="M21" s="33"/>
      <c r="N21" s="10"/>
    </row>
    <row r="22" spans="1:14" s="11" customFormat="1" x14ac:dyDescent="0.15">
      <c r="A22" s="14"/>
      <c r="B22" s="13"/>
      <c r="C22" s="14"/>
      <c r="D22" s="26"/>
      <c r="E22" s="26"/>
      <c r="F22" s="26"/>
      <c r="G22" s="14"/>
      <c r="H22" s="14"/>
      <c r="I22" s="16"/>
      <c r="K22" s="14"/>
      <c r="L22" s="32"/>
      <c r="M22" s="33"/>
      <c r="N22" s="10"/>
    </row>
    <row r="23" spans="1:14" s="11" customFormat="1" x14ac:dyDescent="0.15">
      <c r="A23" s="12" t="s">
        <v>25</v>
      </c>
      <c r="B23" s="12"/>
      <c r="C23" s="18"/>
      <c r="D23" s="26"/>
      <c r="E23" s="26"/>
      <c r="F23" s="26" t="s">
        <v>22</v>
      </c>
      <c r="G23" s="12"/>
      <c r="H23" s="18"/>
      <c r="I23" s="16"/>
      <c r="K23" s="31"/>
      <c r="L23" s="32"/>
      <c r="M23" s="33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6"/>
      <c r="E24" s="26"/>
      <c r="F24" s="16">
        <v>2022</v>
      </c>
      <c r="G24" s="61" t="s">
        <v>50</v>
      </c>
      <c r="H24" s="61"/>
      <c r="I24" s="16"/>
      <c r="J24" s="31"/>
      <c r="K24" s="31"/>
      <c r="L24" s="31"/>
      <c r="M24" s="33"/>
      <c r="N24" s="10"/>
    </row>
    <row r="25" spans="1:14" x14ac:dyDescent="0.15">
      <c r="A25" s="21"/>
      <c r="B25" s="21"/>
      <c r="C25" s="21"/>
      <c r="E25" s="27"/>
      <c r="F25" s="27"/>
      <c r="G25" s="27"/>
      <c r="H25" s="27"/>
      <c r="I25" s="27"/>
      <c r="J25" s="31"/>
      <c r="K25" s="31"/>
      <c r="L25" s="31"/>
      <c r="M25" s="34"/>
    </row>
    <row r="26" spans="1:14" x14ac:dyDescent="0.15">
      <c r="A26" s="21"/>
      <c r="B26" s="21"/>
      <c r="C26" s="21"/>
      <c r="E26" s="27"/>
      <c r="F26" s="27"/>
      <c r="G26" s="27"/>
      <c r="H26" s="27"/>
      <c r="I26" s="27"/>
      <c r="J26" s="31"/>
      <c r="K26" s="31"/>
      <c r="L26" s="31"/>
    </row>
    <row r="27" spans="1:14" x14ac:dyDescent="0.15">
      <c r="A27" s="21"/>
      <c r="B27" s="21"/>
      <c r="C27" s="21"/>
      <c r="E27" s="27"/>
      <c r="F27" s="27"/>
      <c r="G27" s="27"/>
      <c r="H27" s="27"/>
      <c r="I27" s="27"/>
      <c r="J27" s="31"/>
      <c r="K27" s="31"/>
      <c r="L27" s="31"/>
    </row>
    <row r="28" spans="1:14" x14ac:dyDescent="0.15">
      <c r="A28" s="21"/>
      <c r="B28" s="21"/>
      <c r="C28" s="21"/>
      <c r="E28" s="27"/>
      <c r="F28" s="27"/>
      <c r="G28" s="27"/>
      <c r="H28" s="27"/>
      <c r="I28" s="27"/>
      <c r="J28" s="31"/>
      <c r="K28" s="31"/>
      <c r="L28" s="31"/>
    </row>
    <row r="29" spans="1:14" x14ac:dyDescent="0.15">
      <c r="B29" s="2"/>
      <c r="J29" s="31"/>
      <c r="K29" s="31"/>
      <c r="L29" s="31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A6:L6"/>
    <mergeCell ref="A1:L1"/>
    <mergeCell ref="A2:L2"/>
    <mergeCell ref="A3:L3"/>
    <mergeCell ref="A4:L4"/>
    <mergeCell ref="A5:L5"/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N23"/>
  <sheetViews>
    <sheetView workbookViewId="0">
      <selection activeCell="D17" sqref="D17:N23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17" spans="4:14" ht="48" x14ac:dyDescent="0.15">
      <c r="D17" s="57" t="s">
        <v>0</v>
      </c>
      <c r="E17" s="59" t="s">
        <v>2</v>
      </c>
      <c r="F17" s="59" t="s">
        <v>3</v>
      </c>
      <c r="G17" s="60" t="s">
        <v>4</v>
      </c>
      <c r="H17" s="29"/>
      <c r="I17" s="62" t="s">
        <v>9</v>
      </c>
      <c r="J17" s="62"/>
      <c r="K17" s="62"/>
      <c r="L17" s="30" t="s">
        <v>10</v>
      </c>
      <c r="M17" s="30" t="s">
        <v>11</v>
      </c>
      <c r="N17" s="30" t="s">
        <v>12</v>
      </c>
    </row>
    <row r="18" spans="4:14" ht="24" x14ac:dyDescent="0.15">
      <c r="D18" s="57"/>
      <c r="E18" s="59"/>
      <c r="F18" s="59"/>
      <c r="G18" s="60"/>
      <c r="H18" s="29" t="s">
        <v>27</v>
      </c>
      <c r="I18" s="25" t="s">
        <v>13</v>
      </c>
      <c r="J18" s="25" t="s">
        <v>14</v>
      </c>
      <c r="K18" s="25" t="s">
        <v>15</v>
      </c>
      <c r="L18" s="63" t="s">
        <v>27</v>
      </c>
      <c r="M18" s="63"/>
      <c r="N18" s="63"/>
    </row>
    <row r="19" spans="4:14" ht="24" x14ac:dyDescent="0.15">
      <c r="D19" s="28">
        <v>1</v>
      </c>
      <c r="E19" s="36" t="s">
        <v>28</v>
      </c>
      <c r="F19" s="36" t="s">
        <v>30</v>
      </c>
      <c r="G19" s="36" t="s">
        <v>29</v>
      </c>
      <c r="H19" s="35">
        <v>21.95</v>
      </c>
      <c r="I19" s="64">
        <v>66900</v>
      </c>
      <c r="J19" s="64">
        <v>0.37</v>
      </c>
      <c r="K19" s="67" t="s">
        <v>39</v>
      </c>
      <c r="L19" s="35">
        <v>22.32</v>
      </c>
      <c r="M19" s="38">
        <f>L19*0.13</f>
        <v>2.9016000000000002</v>
      </c>
      <c r="N19" s="5">
        <f t="shared" ref="N19:N22" si="0">L19+M19</f>
        <v>25.221600000000002</v>
      </c>
    </row>
    <row r="20" spans="4:14" ht="24" x14ac:dyDescent="0.15">
      <c r="D20" s="28">
        <v>2</v>
      </c>
      <c r="E20" s="36" t="s">
        <v>32</v>
      </c>
      <c r="F20" s="36" t="s">
        <v>31</v>
      </c>
      <c r="G20" s="36" t="s">
        <v>29</v>
      </c>
      <c r="H20" s="35">
        <v>21.95</v>
      </c>
      <c r="I20" s="65"/>
      <c r="J20" s="65"/>
      <c r="K20" s="68"/>
      <c r="L20" s="35">
        <v>22.32</v>
      </c>
      <c r="M20" s="38">
        <f t="shared" ref="M20:M23" si="1">L20*0.13</f>
        <v>2.9016000000000002</v>
      </c>
      <c r="N20" s="5">
        <f t="shared" si="0"/>
        <v>25.221600000000002</v>
      </c>
    </row>
    <row r="21" spans="4:14" ht="24" x14ac:dyDescent="0.15">
      <c r="D21" s="28">
        <v>3</v>
      </c>
      <c r="E21" s="36" t="s">
        <v>28</v>
      </c>
      <c r="F21" s="36" t="s">
        <v>34</v>
      </c>
      <c r="G21" s="36" t="s">
        <v>29</v>
      </c>
      <c r="H21" s="35">
        <v>21.95</v>
      </c>
      <c r="I21" s="65"/>
      <c r="J21" s="65"/>
      <c r="K21" s="68"/>
      <c r="L21" s="35">
        <v>22.32</v>
      </c>
      <c r="M21" s="38">
        <f t="shared" si="1"/>
        <v>2.9016000000000002</v>
      </c>
      <c r="N21" s="5">
        <f t="shared" si="0"/>
        <v>25.221600000000002</v>
      </c>
    </row>
    <row r="22" spans="4:14" ht="24" x14ac:dyDescent="0.15">
      <c r="D22" s="28">
        <v>4</v>
      </c>
      <c r="E22" s="36" t="s">
        <v>36</v>
      </c>
      <c r="F22" s="36" t="s">
        <v>35</v>
      </c>
      <c r="G22" s="36" t="s">
        <v>29</v>
      </c>
      <c r="H22" s="35">
        <v>21.95</v>
      </c>
      <c r="I22" s="65"/>
      <c r="J22" s="65"/>
      <c r="K22" s="68"/>
      <c r="L22" s="35">
        <v>22.32</v>
      </c>
      <c r="M22" s="38">
        <f t="shared" si="1"/>
        <v>2.9016000000000002</v>
      </c>
      <c r="N22" s="5">
        <f t="shared" si="0"/>
        <v>25.221600000000002</v>
      </c>
    </row>
    <row r="23" spans="4:14" ht="24" x14ac:dyDescent="0.15">
      <c r="D23" s="4">
        <v>5</v>
      </c>
      <c r="E23" s="37" t="s">
        <v>38</v>
      </c>
      <c r="F23" s="36" t="s">
        <v>37</v>
      </c>
      <c r="G23" s="36" t="s">
        <v>29</v>
      </c>
      <c r="H23" s="35">
        <v>3.63</v>
      </c>
      <c r="I23" s="66"/>
      <c r="J23" s="66"/>
      <c r="K23" s="69"/>
      <c r="L23" s="35">
        <v>4</v>
      </c>
      <c r="M23" s="38">
        <f t="shared" si="1"/>
        <v>0.52</v>
      </c>
      <c r="N23" s="5">
        <f>L23+M23</f>
        <v>4.5199999999999996</v>
      </c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建议</vt:lpstr>
      <vt:lpstr>建议 (2)</vt:lpstr>
      <vt:lpstr>Sheet1</vt:lpstr>
      <vt:lpstr>建议!Print_Area</vt:lpstr>
      <vt:lpstr>'建议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2022-12-14T08:34:40Z</cp:lastPrinted>
  <dcterms:created xsi:type="dcterms:W3CDTF">2006-09-13T11:21:00Z</dcterms:created>
  <dcterms:modified xsi:type="dcterms:W3CDTF">2023-04-19T01:57:34Z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