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tabRatio="932" firstSheet="8" activeTab="8"/>
  </bookViews>
  <sheets>
    <sheet name="【主表B0】项目预算管理控制" sheetId="8" state="hidden" r:id="rId1"/>
    <sheet name="【主表A1】费用性支出汇总" sheetId="17" state="hidden" r:id="rId2"/>
    <sheet name="【主表A1】费用性支出（质量管理部成本中心）" sheetId="10" r:id="rId3"/>
    <sheet name="【主表B1】项目管理费用汇总-质量管理部成本中心" sheetId="7" r:id="rId4"/>
    <sheet name="【主表B2】项目管理-质量管理部成本中心IATF1694项目" sheetId="13" r:id="rId5"/>
    <sheet name="【主表B2】项目管理-质量管理部成本自愿性认证" sheetId="19" r:id="rId6"/>
    <sheet name="【主表B2】项目管理-质量管理部成本E-MARK" sheetId="20" r:id="rId7"/>
    <sheet name="【主表B2】项目管理-质量管理本部成本集团内审及二方审核" sheetId="21" r:id="rId8"/>
    <sheet name="【主表B2】项目管理-质量管理本部成本中心供应商现场审核" sheetId="23" r:id="rId9"/>
    <sheet name="【主表B2】项目管理-质量管理本部成本中心售后质量" sheetId="25" r:id="rId10"/>
    <sheet name="Sheet1" sheetId="27" r:id="rId11"/>
    <sheet name="Sheet2" sheetId="24" state="hidden" r:id="rId12"/>
    <sheet name="已报办公室--礼品" sheetId="26" state="hidden" r:id="rId13"/>
    <sheet name="日常办公费用（办公用品+办公耗材+快递费）已报集团办公室" sheetId="18" state="hidden" r:id="rId14"/>
  </sheets>
  <calcPr calcId="144525"/>
</workbook>
</file>

<file path=xl/comments1.xml><?xml version="1.0" encoding="utf-8"?>
<comments xmlns="http://schemas.openxmlformats.org/spreadsheetml/2006/main">
  <authors>
    <author>Administrator</author>
  </authors>
  <commentList>
    <comment ref="D41" authorId="0">
      <text>
        <r>
          <rPr>
            <sz val="9"/>
            <rFont val="宋体"/>
            <charset val="134"/>
          </rPr>
          <t>penguin：
财务需做专业支持</t>
        </r>
      </text>
    </comment>
    <comment ref="E41" authorId="0">
      <text>
        <r>
          <rPr>
            <sz val="9"/>
            <rFont val="宋体"/>
            <charset val="134"/>
          </rPr>
          <t>penguin：
财务需做专业支持</t>
        </r>
      </text>
    </comment>
  </commentList>
</comments>
</file>

<file path=xl/comments2.xml><?xml version="1.0" encoding="utf-8"?>
<comments xmlns="http://schemas.openxmlformats.org/spreadsheetml/2006/main">
  <authors>
    <author>Administrator</author>
  </authors>
  <commentList>
    <comment ref="D36" authorId="0">
      <text>
        <r>
          <rPr>
            <sz val="9"/>
            <rFont val="宋体"/>
            <charset val="134"/>
          </rPr>
          <t>penguin：
财务需做专业支持</t>
        </r>
      </text>
    </comment>
    <comment ref="E36" authorId="0">
      <text>
        <r>
          <rPr>
            <sz val="9"/>
            <rFont val="宋体"/>
            <charset val="134"/>
          </rPr>
          <t>penguin：
财务需做专业支持</t>
        </r>
      </text>
    </comment>
  </commentList>
</comments>
</file>

<file path=xl/comments3.xml><?xml version="1.0" encoding="utf-8"?>
<comments xmlns="http://schemas.openxmlformats.org/spreadsheetml/2006/main">
  <authors>
    <author>Administrator</author>
  </authors>
  <commentList>
    <comment ref="D36" authorId="0">
      <text>
        <r>
          <rPr>
            <sz val="9"/>
            <rFont val="宋体"/>
            <charset val="134"/>
          </rPr>
          <t>penguin：
财务需做专业支持</t>
        </r>
      </text>
    </comment>
    <comment ref="E36" authorId="0">
      <text>
        <r>
          <rPr>
            <sz val="9"/>
            <rFont val="宋体"/>
            <charset val="134"/>
          </rPr>
          <t>penguin：
财务需做专业支持</t>
        </r>
      </text>
    </comment>
  </commentList>
</comments>
</file>

<file path=xl/comments4.xml><?xml version="1.0" encoding="utf-8"?>
<comments xmlns="http://schemas.openxmlformats.org/spreadsheetml/2006/main">
  <authors>
    <author>Administrator</author>
  </authors>
  <commentList>
    <comment ref="D35" authorId="0">
      <text>
        <r>
          <rPr>
            <sz val="9"/>
            <rFont val="宋体"/>
            <charset val="134"/>
          </rPr>
          <t>penguin：
财务需做专业支持</t>
        </r>
      </text>
    </comment>
    <comment ref="E35" authorId="0">
      <text>
        <r>
          <rPr>
            <sz val="9"/>
            <rFont val="宋体"/>
            <charset val="134"/>
          </rPr>
          <t>penguin：
财务需做专业支持</t>
        </r>
      </text>
    </comment>
  </commentList>
</comments>
</file>

<file path=xl/comments5.xml><?xml version="1.0" encoding="utf-8"?>
<comments xmlns="http://schemas.openxmlformats.org/spreadsheetml/2006/main">
  <authors>
    <author>Administrator</author>
  </authors>
  <commentList>
    <comment ref="D38" authorId="0">
      <text>
        <r>
          <rPr>
            <sz val="9"/>
            <rFont val="宋体"/>
            <charset val="134"/>
          </rPr>
          <t>penguin：
财务需做专业支持</t>
        </r>
      </text>
    </comment>
    <comment ref="E38" authorId="0">
      <text>
        <r>
          <rPr>
            <sz val="9"/>
            <rFont val="宋体"/>
            <charset val="134"/>
          </rPr>
          <t>penguin：
财务需做专业支持</t>
        </r>
      </text>
    </comment>
  </commentList>
</comments>
</file>

<file path=xl/comments6.xml><?xml version="1.0" encoding="utf-8"?>
<comments xmlns="http://schemas.openxmlformats.org/spreadsheetml/2006/main">
  <authors>
    <author>Administrator</author>
  </authors>
  <commentList>
    <comment ref="D36" authorId="0">
      <text>
        <r>
          <rPr>
            <sz val="9"/>
            <rFont val="宋体"/>
            <charset val="134"/>
          </rPr>
          <t>penguin：
财务需做专业支持</t>
        </r>
      </text>
    </comment>
    <comment ref="E36" authorId="0">
      <text>
        <r>
          <rPr>
            <sz val="9"/>
            <rFont val="宋体"/>
            <charset val="134"/>
          </rPr>
          <t>penguin：
财务需做专业支持</t>
        </r>
      </text>
    </comment>
  </commentList>
</comments>
</file>

<file path=xl/comments7.xml><?xml version="1.0" encoding="utf-8"?>
<comments xmlns="http://schemas.openxmlformats.org/spreadsheetml/2006/main">
  <authors>
    <author>Administrator</author>
  </authors>
  <commentList>
    <comment ref="E3" authorId="0">
      <text>
        <r>
          <rPr>
            <sz val="9"/>
            <rFont val="宋体"/>
            <charset val="134"/>
          </rPr>
          <t>penguin：
财务需做专业支持</t>
        </r>
      </text>
    </comment>
    <comment ref="F3" authorId="0">
      <text>
        <r>
          <rPr>
            <sz val="9"/>
            <rFont val="宋体"/>
            <charset val="134"/>
          </rPr>
          <t>penguin：
财务需做专业支持</t>
        </r>
      </text>
    </comment>
  </commentList>
</comments>
</file>

<file path=xl/comments8.xml><?xml version="1.0" encoding="utf-8"?>
<comments xmlns="http://schemas.openxmlformats.org/spreadsheetml/2006/main">
  <authors>
    <author>Administrator</author>
  </authors>
  <commentList>
    <comment ref="D36" authorId="0">
      <text>
        <r>
          <rPr>
            <sz val="9"/>
            <rFont val="宋体"/>
            <charset val="134"/>
          </rPr>
          <t>penguin：
财务需做专业支持</t>
        </r>
      </text>
    </comment>
    <comment ref="E36" authorId="0">
      <text>
        <r>
          <rPr>
            <sz val="9"/>
            <rFont val="宋体"/>
            <charset val="134"/>
          </rPr>
          <t>penguin：
财务需做专业支持</t>
        </r>
      </text>
    </comment>
  </commentList>
</comments>
</file>

<file path=xl/comments9.xml><?xml version="1.0" encoding="utf-8"?>
<comments xmlns="http://schemas.openxmlformats.org/spreadsheetml/2006/main">
  <authors>
    <author>Administrator</author>
  </authors>
  <commentList>
    <comment ref="D38" authorId="0">
      <text>
        <r>
          <rPr>
            <sz val="9"/>
            <rFont val="宋体"/>
            <charset val="134"/>
          </rPr>
          <t>penguin：
财务需做专业支持</t>
        </r>
      </text>
    </comment>
    <comment ref="E38" authorId="0">
      <text>
        <r>
          <rPr>
            <sz val="9"/>
            <rFont val="宋体"/>
            <charset val="134"/>
          </rPr>
          <t>penguin：
财务需做专业支持</t>
        </r>
      </text>
    </comment>
  </commentList>
</comments>
</file>

<file path=xl/sharedStrings.xml><?xml version="1.0" encoding="utf-8"?>
<sst xmlns="http://schemas.openxmlformats.org/spreadsheetml/2006/main" count="3175" uniqueCount="751">
  <si>
    <t>2020年成本中心项目预算管理控制（通用模板）</t>
  </si>
  <si>
    <t>编制单位：</t>
  </si>
  <si>
    <t>填报要求：</t>
  </si>
  <si>
    <t>1.此表为预算管理控制表，预算定稿后做预算控制使用；</t>
  </si>
  <si>
    <t>2.需根据【主表B2】项目管理中预算附表进行预算控制，月度、季度、半年度与财务进行核对确认；</t>
  </si>
  <si>
    <t>2019年成本中心项目预算管理控制（通用模板）</t>
  </si>
  <si>
    <t>序号</t>
  </si>
  <si>
    <t>项目名称</t>
  </si>
  <si>
    <t>项目代码</t>
  </si>
  <si>
    <t>性质</t>
  </si>
  <si>
    <t>费用属性</t>
  </si>
  <si>
    <t>科目代码</t>
  </si>
  <si>
    <t>科目名称</t>
  </si>
  <si>
    <t>1月</t>
  </si>
  <si>
    <t>2月</t>
  </si>
  <si>
    <t>3月</t>
  </si>
  <si>
    <t>4月</t>
  </si>
  <si>
    <t>5月</t>
  </si>
  <si>
    <t>6月</t>
  </si>
  <si>
    <t>7月</t>
  </si>
  <si>
    <t>8月</t>
  </si>
  <si>
    <t>9月</t>
  </si>
  <si>
    <t>10月</t>
  </si>
  <si>
    <t>11月</t>
  </si>
  <si>
    <t>12月</t>
  </si>
  <si>
    <t>累计</t>
  </si>
  <si>
    <t>总预算</t>
  </si>
  <si>
    <t>预算占用</t>
  </si>
  <si>
    <t>备注</t>
  </si>
  <si>
    <t>项目名称1</t>
  </si>
  <si>
    <t>项目编号1</t>
  </si>
  <si>
    <t>费用性支出</t>
  </si>
  <si>
    <t>资本性支出</t>
  </si>
  <si>
    <t>项目1合计</t>
  </si>
  <si>
    <t>项目名称2</t>
  </si>
  <si>
    <t>项目编号2</t>
  </si>
  <si>
    <t>项目2合计</t>
  </si>
  <si>
    <t>项目名称3</t>
  </si>
  <si>
    <t>项目编号3</t>
  </si>
  <si>
    <t>项目3合计</t>
  </si>
  <si>
    <t>...</t>
  </si>
  <si>
    <t>项目...合计</t>
  </si>
  <si>
    <t>N</t>
  </si>
  <si>
    <t>项目名称N</t>
  </si>
  <si>
    <t>项目编号N</t>
  </si>
  <si>
    <t>项目N合计</t>
  </si>
  <si>
    <t>总计</t>
  </si>
  <si>
    <t>【目录】</t>
  </si>
  <si>
    <t>【主表A1】费用性支出（通用模板）</t>
  </si>
  <si>
    <t>编制说明：</t>
  </si>
  <si>
    <t>1.该表需填列产品项目、非产品项目、业务项目（既所有项目）的费用性支出，最终汇总合计须等于【主表B1】费用性支出合计；</t>
  </si>
  <si>
    <t>2.2022年实际发生额由财务部门填写；</t>
  </si>
  <si>
    <t>3.动态人数须根据年度定员定编情况，展示出月度人员情况；</t>
  </si>
  <si>
    <t>4.统筹类费用（综合人工、折旧及摊销、财务费用），由相关职能部门统筹编制，其他成本中心无需编制；综合类费用（车辆相关、快递费、办公用品、办公耗材）由各成本中心编制预算，办公室、信息部汇总管理；</t>
  </si>
  <si>
    <r>
      <rPr>
        <sz val="9"/>
        <color theme="1"/>
        <rFont val="微软雅黑"/>
        <charset val="134"/>
      </rPr>
      <t>5.请各成本中心综合历史情况和经营计划，填列各项预算，各成本中心需将本部门重点费用做《费用附表》提报，后附</t>
    </r>
    <r>
      <rPr>
        <b/>
        <sz val="9"/>
        <rFont val="微软雅黑"/>
        <charset val="134"/>
      </rPr>
      <t>【专用附表-某费用】</t>
    </r>
    <r>
      <rPr>
        <b/>
        <sz val="9"/>
        <color rgb="FFC00000"/>
        <rFont val="微软雅黑"/>
        <charset val="134"/>
      </rPr>
      <t>（有必填）</t>
    </r>
    <r>
      <rPr>
        <b/>
        <sz val="9"/>
        <color theme="1"/>
        <rFont val="微软雅黑"/>
        <charset val="134"/>
      </rPr>
      <t>、【通用附表】</t>
    </r>
    <r>
      <rPr>
        <sz val="9"/>
        <color theme="1"/>
        <rFont val="微软雅黑"/>
        <charset val="134"/>
      </rPr>
      <t>，其中，必填附表项为：差旅费、业务招待费、车辆相关费用；</t>
    </r>
  </si>
  <si>
    <t>单位：元</t>
  </si>
  <si>
    <t>会计科目</t>
  </si>
  <si>
    <t>属性</t>
  </si>
  <si>
    <t>2022年1-10月实际金额</t>
  </si>
  <si>
    <t>2022年11-12月预测金额</t>
  </si>
  <si>
    <t>2022年合计</t>
  </si>
  <si>
    <t>2023年预算合计</t>
  </si>
  <si>
    <t>增减%</t>
  </si>
  <si>
    <t>项目费用性支出预算汇总</t>
  </si>
  <si>
    <t>一季度</t>
  </si>
  <si>
    <t>二季度</t>
  </si>
  <si>
    <t>三季度</t>
  </si>
  <si>
    <t>四季度季度</t>
  </si>
  <si>
    <t>制造费用动态人数</t>
  </si>
  <si>
    <t>根据《主表4职工薪酬预算汇总》填写</t>
  </si>
  <si>
    <t>51010001</t>
  </si>
  <si>
    <t>制造费用-劳务费</t>
  </si>
  <si>
    <t>固定费用</t>
  </si>
  <si>
    <t>根据《主表4职工薪酬预算汇总》填写，自行链接公式</t>
  </si>
  <si>
    <t>51010002</t>
  </si>
  <si>
    <t>制造费用-工资</t>
  </si>
  <si>
    <t>51010003</t>
  </si>
  <si>
    <t>制造费用-奖金</t>
  </si>
  <si>
    <t>51010004</t>
  </si>
  <si>
    <t>制造费用-福利费</t>
  </si>
  <si>
    <t>51010005</t>
  </si>
  <si>
    <t>制造费用-养老保险</t>
  </si>
  <si>
    <t>51010006</t>
  </si>
  <si>
    <t>制造费用-医疗保险</t>
  </si>
  <si>
    <t>51010007</t>
  </si>
  <si>
    <t>制造费用-工伤保险</t>
  </si>
  <si>
    <t>51010008</t>
  </si>
  <si>
    <t>制造费用-失业保险</t>
  </si>
  <si>
    <t>51010009</t>
  </si>
  <si>
    <t>制造费用-住房公积金</t>
  </si>
  <si>
    <t>51010010</t>
  </si>
  <si>
    <t>制造费用-职工教育经费</t>
  </si>
  <si>
    <t>51010011</t>
  </si>
  <si>
    <t>制造费用-离职补偿金</t>
  </si>
  <si>
    <t>51010012</t>
  </si>
  <si>
    <t>制造费用-工会经费</t>
  </si>
  <si>
    <t>51010101</t>
  </si>
  <si>
    <t>制造费用-折旧费</t>
  </si>
  <si>
    <t>根据附表A1-折旧及摊销表填写，自行链接公式</t>
  </si>
  <si>
    <t>51010102</t>
  </si>
  <si>
    <t>制造费用-无形资产摊销</t>
  </si>
  <si>
    <t>51010103</t>
  </si>
  <si>
    <t>制造费用-取暖费</t>
  </si>
  <si>
    <t>根据附表A12-能源消耗填写，自行链接公式</t>
  </si>
  <si>
    <t>51010104</t>
  </si>
  <si>
    <t>制造费用-邮寄费</t>
  </si>
  <si>
    <t>根据附表A9-快递费填写，自行链接公式</t>
  </si>
  <si>
    <t>51010105</t>
  </si>
  <si>
    <t>制造费用-会议费</t>
  </si>
  <si>
    <t>51010106</t>
  </si>
  <si>
    <t>制造费用-文化活动费</t>
  </si>
  <si>
    <t>51010107</t>
  </si>
  <si>
    <t>制造费用-业务招待费</t>
  </si>
  <si>
    <t>根据附表A5-业务招待费填写，链接公式</t>
  </si>
  <si>
    <t>51010108</t>
  </si>
  <si>
    <t>制造费用-财产保险费</t>
  </si>
  <si>
    <t>51010109</t>
  </si>
  <si>
    <t>制造费用-租赁费</t>
  </si>
  <si>
    <t>51010110</t>
  </si>
  <si>
    <t>制造费用-培训费</t>
  </si>
  <si>
    <t>51010111</t>
  </si>
  <si>
    <t>制造费用-咨料费</t>
  </si>
  <si>
    <t>51010112</t>
  </si>
  <si>
    <t>制造费用-电费</t>
  </si>
  <si>
    <t>变动费用</t>
  </si>
  <si>
    <t>51010113</t>
  </si>
  <si>
    <t>制造费用-水费</t>
  </si>
  <si>
    <t>51010114</t>
  </si>
  <si>
    <t>制造费用-劳动保护费</t>
  </si>
  <si>
    <t>51010115</t>
  </si>
  <si>
    <t>制造费用-运费</t>
  </si>
  <si>
    <t>根据附表-A2-运费用填写，自行链接公式</t>
  </si>
  <si>
    <t>51010116</t>
  </si>
  <si>
    <t>制造费用-产品返修费</t>
  </si>
  <si>
    <t>51010117</t>
  </si>
  <si>
    <t>制造费用-天然汽</t>
  </si>
  <si>
    <t>51010118</t>
  </si>
  <si>
    <t>制造费用-检测费</t>
  </si>
  <si>
    <t>51010119</t>
  </si>
  <si>
    <t>制造费用-加工费</t>
  </si>
  <si>
    <t>51010199</t>
  </si>
  <si>
    <t>制造费用-其他</t>
  </si>
  <si>
    <t>根据附表-A8-办公费用填写，自行链接公式</t>
  </si>
  <si>
    <t>51010201</t>
  </si>
  <si>
    <t>制造费用-差旅费-住宿费</t>
  </si>
  <si>
    <t>根据附表A6-差旅费填写，自行链接公式</t>
  </si>
  <si>
    <t>51010202</t>
  </si>
  <si>
    <t>制造费用-差旅费-交通费用</t>
  </si>
  <si>
    <t>51010203</t>
  </si>
  <si>
    <t>制造费用-差旅费-伙食补助</t>
  </si>
  <si>
    <t>51010204</t>
  </si>
  <si>
    <t>制造费用-差旅费-其他</t>
  </si>
  <si>
    <t>51010301</t>
  </si>
  <si>
    <t>制造费用-通讯费-电话费</t>
  </si>
  <si>
    <t>51010302</t>
  </si>
  <si>
    <t>制造费用-通讯费-网络费</t>
  </si>
  <si>
    <t>51010401</t>
  </si>
  <si>
    <t>制造费用-办公费-日常费用</t>
  </si>
  <si>
    <t>根据附表A8-办公费用填写，自行链接公式</t>
  </si>
  <si>
    <t>51010402</t>
  </si>
  <si>
    <t>制造费用-办公费-电子耗材</t>
  </si>
  <si>
    <t>51010501</t>
  </si>
  <si>
    <t>制造费用-车辆-燃油费</t>
  </si>
  <si>
    <t>根据附表A7-车辆相关费用填写，自行链接公式</t>
  </si>
  <si>
    <t>51010502</t>
  </si>
  <si>
    <t>制造费用-车辆-修理费</t>
  </si>
  <si>
    <t>51010503</t>
  </si>
  <si>
    <t>制造费用-车辆-保险费</t>
  </si>
  <si>
    <t>51010504</t>
  </si>
  <si>
    <t>制造费用-车辆-租赁费</t>
  </si>
  <si>
    <t>51010601</t>
  </si>
  <si>
    <t>制造费用-修理费-电子设备</t>
  </si>
  <si>
    <t>根据附表A11-修理费填写，自行链接公式</t>
  </si>
  <si>
    <t>51010602</t>
  </si>
  <si>
    <t>制造费用-修理费-房屋建筑</t>
  </si>
  <si>
    <t>51010603</t>
  </si>
  <si>
    <t>制造费用-修理费-机器设备</t>
  </si>
  <si>
    <t>51010701</t>
  </si>
  <si>
    <t>制造费用-材料-低值易耗品</t>
  </si>
  <si>
    <t>51010702</t>
  </si>
  <si>
    <t>制造费用-材料-辅料-油料</t>
  </si>
  <si>
    <t>51010703</t>
  </si>
  <si>
    <t>制造费用-材料-废品损失</t>
  </si>
  <si>
    <t>51010704</t>
  </si>
  <si>
    <t>制造费用-材料-研发物资</t>
  </si>
  <si>
    <t>51010705</t>
  </si>
  <si>
    <t>制造费用-材料-机物料消耗</t>
  </si>
  <si>
    <t>根据附表A13-物料消耗填写，自行链接公式</t>
  </si>
  <si>
    <t>51010706</t>
  </si>
  <si>
    <t>制造费用-材料-辅助材料</t>
  </si>
  <si>
    <t>51010707</t>
  </si>
  <si>
    <t>制造费用-材料-工具</t>
  </si>
  <si>
    <t>51010708</t>
  </si>
  <si>
    <t>制造费用-材料-刀具</t>
  </si>
  <si>
    <t>51010709</t>
  </si>
  <si>
    <t>制造费用-材料-化学品</t>
  </si>
  <si>
    <t>51010710</t>
  </si>
  <si>
    <t>制造费用-材料-超BOM</t>
  </si>
  <si>
    <t>制造费用小计</t>
  </si>
  <si>
    <t>销售费用动态人数</t>
  </si>
  <si>
    <t>66010001</t>
  </si>
  <si>
    <t>销售费用-劳务费</t>
  </si>
  <si>
    <t>66010002</t>
  </si>
  <si>
    <t>销售费用-工资</t>
  </si>
  <si>
    <t>66010003</t>
  </si>
  <si>
    <t>销售费用-奖金</t>
  </si>
  <si>
    <t>66010004</t>
  </si>
  <si>
    <t>销售费用-福利费</t>
  </si>
  <si>
    <t>66010005</t>
  </si>
  <si>
    <t>销售费用-养老保险</t>
  </si>
  <si>
    <t>66010006</t>
  </si>
  <si>
    <t>销售费用-医疗保险</t>
  </si>
  <si>
    <t>66010007</t>
  </si>
  <si>
    <t>销售费用-工伤保险</t>
  </si>
  <si>
    <t>66010008</t>
  </si>
  <si>
    <t>销售费用-失业保险</t>
  </si>
  <si>
    <t>66010009</t>
  </si>
  <si>
    <t>销售费用-住房公积金</t>
  </si>
  <si>
    <t>66010010</t>
  </si>
  <si>
    <t>销售费用-职工教育经费</t>
  </si>
  <si>
    <t>66010011</t>
  </si>
  <si>
    <t>销售费用-离职补偿金</t>
  </si>
  <si>
    <t>66010012</t>
  </si>
  <si>
    <t>销售费用-工会经费</t>
  </si>
  <si>
    <t>66010101</t>
  </si>
  <si>
    <t>销售费用-折旧费</t>
  </si>
  <si>
    <t>66010102</t>
  </si>
  <si>
    <t>销售费用-无形资产摊销</t>
  </si>
  <si>
    <t>66010103</t>
  </si>
  <si>
    <t>销售费用-电费</t>
  </si>
  <si>
    <t>66010104</t>
  </si>
  <si>
    <t>销售费用-水费</t>
  </si>
  <si>
    <t>66010105</t>
  </si>
  <si>
    <t>销售费用-取暖费</t>
  </si>
  <si>
    <t>66010106</t>
  </si>
  <si>
    <t>销售费用-邮寄费</t>
  </si>
  <si>
    <t>66010107</t>
  </si>
  <si>
    <t>销售费用-会议费</t>
  </si>
  <si>
    <t>66010108</t>
  </si>
  <si>
    <t>销售费用-文化活动费</t>
  </si>
  <si>
    <t>66010109</t>
  </si>
  <si>
    <t>销售费用-业务招待费</t>
  </si>
  <si>
    <t>66010110</t>
  </si>
  <si>
    <t>销售费用-劳动保护费</t>
  </si>
  <si>
    <t>66010111</t>
  </si>
  <si>
    <t>销售费用-财产保险费</t>
  </si>
  <si>
    <t>66010112</t>
  </si>
  <si>
    <t>销售费用-租赁费</t>
  </si>
  <si>
    <t>66010113</t>
  </si>
  <si>
    <t>销售费用-培训费</t>
  </si>
  <si>
    <t>66010114</t>
  </si>
  <si>
    <t>销售费用-咨料费</t>
  </si>
  <si>
    <t>66010115</t>
  </si>
  <si>
    <t>销售费用-运费</t>
  </si>
  <si>
    <t>根据附表A2-运费填写，自行链接公式</t>
  </si>
  <si>
    <t>66010116</t>
  </si>
  <si>
    <t>销售费用-三包费</t>
  </si>
  <si>
    <t>根据附表A3-三包费填写，自行链接公式</t>
  </si>
  <si>
    <t>66010117</t>
  </si>
  <si>
    <t>销售费用-仓储费</t>
  </si>
  <si>
    <t>根据附表A4-仓储费和装卸费及物流费填写，自行链接公式</t>
  </si>
  <si>
    <t>66010118</t>
  </si>
  <si>
    <t>销售费用-装卸费</t>
  </si>
  <si>
    <t>66010119</t>
  </si>
  <si>
    <t>销售费用-广告宣传费</t>
  </si>
  <si>
    <t>66010120</t>
  </si>
  <si>
    <t>销售费用-展览费</t>
  </si>
  <si>
    <t>66010121</t>
  </si>
  <si>
    <t>销售费用-退货损失</t>
  </si>
  <si>
    <t>66010199</t>
  </si>
  <si>
    <t>销售费用-其他</t>
  </si>
  <si>
    <t>66010201</t>
  </si>
  <si>
    <t>销售费用-车辆-燃油费</t>
  </si>
  <si>
    <t>66010202</t>
  </si>
  <si>
    <t>销售费用-车辆-过路过桥</t>
  </si>
  <si>
    <t>66010203</t>
  </si>
  <si>
    <t>销售费用-车辆-修理费</t>
  </si>
  <si>
    <t>66010204</t>
  </si>
  <si>
    <t>销售费用-车辆-保险费</t>
  </si>
  <si>
    <t>66010205</t>
  </si>
  <si>
    <t>销售费用-车辆-租赁费</t>
  </si>
  <si>
    <t>66010301</t>
  </si>
  <si>
    <t>销售费用-差旅费-住宿费</t>
  </si>
  <si>
    <t>66010302</t>
  </si>
  <si>
    <t>销售费用-差旅费-交通费用</t>
  </si>
  <si>
    <t>66010303</t>
  </si>
  <si>
    <t>销售费用-差旅费-伙食补助</t>
  </si>
  <si>
    <t>66010304</t>
  </si>
  <si>
    <t>销售费用-差旅费-其他</t>
  </si>
  <si>
    <t>66010401</t>
  </si>
  <si>
    <t>销售费用-通讯费-电话费</t>
  </si>
  <si>
    <t>66010402</t>
  </si>
  <si>
    <t>销售费用-通讯费-网络费</t>
  </si>
  <si>
    <t>66010501</t>
  </si>
  <si>
    <t>销售费用-办公-日常费用</t>
  </si>
  <si>
    <t>66010502</t>
  </si>
  <si>
    <t>销售费用-办公-电子耗材</t>
  </si>
  <si>
    <t>66010601</t>
  </si>
  <si>
    <t>销售费用-修理费-电子设备</t>
  </si>
  <si>
    <t>66010602</t>
  </si>
  <si>
    <t>销售费用-修理费-房屋建筑</t>
  </si>
  <si>
    <t>66010603</t>
  </si>
  <si>
    <t>销售费用-修理费-机器设备</t>
  </si>
  <si>
    <t>销售费用小计</t>
  </si>
  <si>
    <t>研发费用动态人数</t>
  </si>
  <si>
    <t>66040001</t>
  </si>
  <si>
    <t>研发费用-劳务费</t>
  </si>
  <si>
    <t>人员费用</t>
  </si>
  <si>
    <t>66040002</t>
  </si>
  <si>
    <t>研发费用-工资</t>
  </si>
  <si>
    <t>66040003</t>
  </si>
  <si>
    <t>研发费用-奖金</t>
  </si>
  <si>
    <t>66040004</t>
  </si>
  <si>
    <t>研发费用-养老保险</t>
  </si>
  <si>
    <t>66040005</t>
  </si>
  <si>
    <t>研发费用-医疗保险</t>
  </si>
  <si>
    <t>66040006</t>
  </si>
  <si>
    <t>研发费用-工伤保险</t>
  </si>
  <si>
    <t>66040007</t>
  </si>
  <si>
    <t>研发费用-失业保险</t>
  </si>
  <si>
    <t>66040008</t>
  </si>
  <si>
    <t>研发费用-住房公积金</t>
  </si>
  <si>
    <t>66040101</t>
  </si>
  <si>
    <t>研发费用-折旧费</t>
  </si>
  <si>
    <t>折旧费</t>
  </si>
  <si>
    <t>66040102</t>
  </si>
  <si>
    <t>研发费用-无形资产摊销</t>
  </si>
  <si>
    <t>无形资产摊销</t>
  </si>
  <si>
    <t>66040103</t>
  </si>
  <si>
    <t>研发费用-电费</t>
  </si>
  <si>
    <t>直接投入费用</t>
  </si>
  <si>
    <t>66040104</t>
  </si>
  <si>
    <t>研发费用-水费</t>
  </si>
  <si>
    <t>66040105</t>
  </si>
  <si>
    <t>研发费用-取暖费</t>
  </si>
  <si>
    <t>其他费用</t>
  </si>
  <si>
    <t>66040106</t>
  </si>
  <si>
    <t>研发费用-邮寄费</t>
  </si>
  <si>
    <t>66040107</t>
  </si>
  <si>
    <t>研发费用-会议费</t>
  </si>
  <si>
    <t>66040108</t>
  </si>
  <si>
    <t>研发费用-劳动保护费</t>
  </si>
  <si>
    <t>66040109</t>
  </si>
  <si>
    <t>研发费用-财产保险费</t>
  </si>
  <si>
    <t>66040110</t>
  </si>
  <si>
    <t>研发费用-租赁费</t>
  </si>
  <si>
    <t>66040111</t>
  </si>
  <si>
    <t>研发费用-咨料费</t>
  </si>
  <si>
    <t>66040112</t>
  </si>
  <si>
    <t>研发费用-运费</t>
  </si>
  <si>
    <t>66040113</t>
  </si>
  <si>
    <t>研发费用-检测费</t>
  </si>
  <si>
    <t>66040114</t>
  </si>
  <si>
    <t>研发费用-设计费用</t>
  </si>
  <si>
    <t>新产品设计费</t>
  </si>
  <si>
    <t>66040115</t>
  </si>
  <si>
    <t>研发费用-机物料消耗</t>
  </si>
  <si>
    <t>66040116</t>
  </si>
  <si>
    <t>研发费用-样品费</t>
  </si>
  <si>
    <t>66040117</t>
  </si>
  <si>
    <t>研发费用-工具费</t>
  </si>
  <si>
    <t>66040118</t>
  </si>
  <si>
    <t>研发费用-专利费</t>
  </si>
  <si>
    <t>66040119</t>
  </si>
  <si>
    <t>研发费用-咨询费-中介机构</t>
  </si>
  <si>
    <t>66040120</t>
  </si>
  <si>
    <t>研发费用-试验费</t>
  </si>
  <si>
    <t>66040121</t>
  </si>
  <si>
    <t>研发费用-信息费用</t>
  </si>
  <si>
    <t>66040122</t>
  </si>
  <si>
    <t>研发费用-材料耗用</t>
  </si>
  <si>
    <t>根据附表A8-折旧及摊销表填写，自行链接公式</t>
  </si>
  <si>
    <t>66040123</t>
  </si>
  <si>
    <t>研发费用-委托研发</t>
  </si>
  <si>
    <t>66040199</t>
  </si>
  <si>
    <t>研发费用-其他</t>
  </si>
  <si>
    <t>66040201</t>
  </si>
  <si>
    <t>研发费用-车辆-燃油费</t>
  </si>
  <si>
    <t>研发车辆费用没有科目</t>
  </si>
  <si>
    <t>66040202</t>
  </si>
  <si>
    <t>研发费用-车辆-过路过桥</t>
  </si>
  <si>
    <t>66040203</t>
  </si>
  <si>
    <t>研发费用-车辆-修理费</t>
  </si>
  <si>
    <t>66040204</t>
  </si>
  <si>
    <t>研发费用-车辆-保险费</t>
  </si>
  <si>
    <t>66040205</t>
  </si>
  <si>
    <t>研发费用-车辆-租赁费</t>
  </si>
  <si>
    <t>66040301</t>
  </si>
  <si>
    <t>研发费用-差旅费-住宿费</t>
  </si>
  <si>
    <t>66040302</t>
  </si>
  <si>
    <t>研发费用-差旅费-交通费</t>
  </si>
  <si>
    <t>66040303</t>
  </si>
  <si>
    <t>研发费用-差旅费-其他</t>
  </si>
  <si>
    <t>66040401</t>
  </si>
  <si>
    <t>研发费用-通讯费-电话费</t>
  </si>
  <si>
    <t>66040402</t>
  </si>
  <si>
    <t>研发费用-通讯费-网络费</t>
  </si>
  <si>
    <t>66040501</t>
  </si>
  <si>
    <t>研发费用-办公-日常费用</t>
  </si>
  <si>
    <t>66040502</t>
  </si>
  <si>
    <t>研发费用-办公-电子耗材</t>
  </si>
  <si>
    <t>66040601</t>
  </si>
  <si>
    <t>研发费用-修理费-电子设备</t>
  </si>
  <si>
    <t>66040602</t>
  </si>
  <si>
    <t>研发费用-修理费-房屋建筑</t>
  </si>
  <si>
    <t>66040603</t>
  </si>
  <si>
    <t>研发费用-修理费-机器设备</t>
  </si>
  <si>
    <t>66040604</t>
  </si>
  <si>
    <t>研发费用-修理费-模具</t>
  </si>
  <si>
    <t>管理费用-研发小计</t>
  </si>
  <si>
    <t>管理费用动态人数</t>
  </si>
  <si>
    <t>66020001</t>
  </si>
  <si>
    <t>管理费用-劳务费</t>
  </si>
  <si>
    <t>66020002</t>
  </si>
  <si>
    <t>管理费用-工资</t>
  </si>
  <si>
    <t>66020003</t>
  </si>
  <si>
    <t>管理费用-奖金</t>
  </si>
  <si>
    <t>66020004</t>
  </si>
  <si>
    <t>管理费用-福利费</t>
  </si>
  <si>
    <t>66020005</t>
  </si>
  <si>
    <t>管理费用-养老保险</t>
  </si>
  <si>
    <t>66020006</t>
  </si>
  <si>
    <t>管理费用-医疗保险</t>
  </si>
  <si>
    <t>66020007</t>
  </si>
  <si>
    <t>管理费用-工伤保险</t>
  </si>
  <si>
    <t>66020008</t>
  </si>
  <si>
    <t>管理费用-失业保险</t>
  </si>
  <si>
    <t>66020009</t>
  </si>
  <si>
    <t>管理费用-住房公积金</t>
  </si>
  <si>
    <t>66020010</t>
  </si>
  <si>
    <t>管理费用-职工教育经费</t>
  </si>
  <si>
    <t>66020011</t>
  </si>
  <si>
    <t>管理费用-离职补偿金</t>
  </si>
  <si>
    <t>66020012</t>
  </si>
  <si>
    <t>管理费用-工会经费</t>
  </si>
  <si>
    <t>66020101</t>
  </si>
  <si>
    <t>管理费用-折旧费</t>
  </si>
  <si>
    <t>66020102</t>
  </si>
  <si>
    <t>管理费用-无形资产摊销</t>
  </si>
  <si>
    <t>66020103</t>
  </si>
  <si>
    <t>管理费用-电费</t>
  </si>
  <si>
    <t>66020104</t>
  </si>
  <si>
    <t>管理费用-水费</t>
  </si>
  <si>
    <t>66020105</t>
  </si>
  <si>
    <t>管理费用-取暖费</t>
  </si>
  <si>
    <t>66020106</t>
  </si>
  <si>
    <t>管理费用-邮寄费</t>
  </si>
  <si>
    <t>66020107</t>
  </si>
  <si>
    <t>管理费用-会议费</t>
  </si>
  <si>
    <t>文化、培训、会议</t>
  </si>
  <si>
    <t>66020108</t>
  </si>
  <si>
    <t>管理费用-文化活动费</t>
  </si>
  <si>
    <t>66020109</t>
  </si>
  <si>
    <t>管理费用-业务招待费</t>
  </si>
  <si>
    <t>业务招待费</t>
  </si>
  <si>
    <t>根据附表A5-业务招待费填写，自行链接公式</t>
  </si>
  <si>
    <t>66020110</t>
  </si>
  <si>
    <t>管理费用-劳动保护费</t>
  </si>
  <si>
    <t>66020111</t>
  </si>
  <si>
    <t>管理费用-财产保险费</t>
  </si>
  <si>
    <t>66020112</t>
  </si>
  <si>
    <t>管理费用-租赁费</t>
  </si>
  <si>
    <t>66020113</t>
  </si>
  <si>
    <t>管理费用-培训费</t>
  </si>
  <si>
    <t>66020114</t>
  </si>
  <si>
    <t>管理费用-咨料费</t>
  </si>
  <si>
    <t>66020115</t>
  </si>
  <si>
    <t>管理费用-运费</t>
  </si>
  <si>
    <t>66020116</t>
  </si>
  <si>
    <t>管理费用-咨询费-中介机构</t>
  </si>
  <si>
    <t>中介机构费用</t>
  </si>
  <si>
    <t>66020117</t>
  </si>
  <si>
    <t>管理费用-审计费</t>
  </si>
  <si>
    <t>66020118</t>
  </si>
  <si>
    <t>管理费用-律师费</t>
  </si>
  <si>
    <t>66020119</t>
  </si>
  <si>
    <t>管理费用-诉讼费</t>
  </si>
  <si>
    <t>66020120</t>
  </si>
  <si>
    <t>管理费用-专利费</t>
  </si>
  <si>
    <t>66020121</t>
  </si>
  <si>
    <t>管理费用-评估费</t>
  </si>
  <si>
    <t>66020122</t>
  </si>
  <si>
    <t>管理费用-出口费用</t>
  </si>
  <si>
    <t>66020123</t>
  </si>
  <si>
    <t>管理费用-检测费</t>
  </si>
  <si>
    <t>维修费、检测费</t>
  </si>
  <si>
    <t>66020124</t>
  </si>
  <si>
    <t>管理费用-绿化费</t>
  </si>
  <si>
    <t>66020125</t>
  </si>
  <si>
    <t>管理费用-保安服务费</t>
  </si>
  <si>
    <t>66020126</t>
  </si>
  <si>
    <t>管理费用-消防器材料费</t>
  </si>
  <si>
    <t>66020127</t>
  </si>
  <si>
    <t>管理费用-保洁费</t>
  </si>
  <si>
    <t>66020128</t>
  </si>
  <si>
    <t>管理费用-环保卫生费</t>
  </si>
  <si>
    <t>66020129</t>
  </si>
  <si>
    <t>管理费用-招聘费</t>
  </si>
  <si>
    <t>66020130</t>
  </si>
  <si>
    <t>管理费用-食堂宿舍费用</t>
  </si>
  <si>
    <t>食堂费用</t>
  </si>
  <si>
    <t>66020131</t>
  </si>
  <si>
    <t>管理费用-残疾人保证金</t>
  </si>
  <si>
    <t>66020132</t>
  </si>
  <si>
    <t>管理费用-软件服务费</t>
  </si>
  <si>
    <t>软件服务费</t>
  </si>
  <si>
    <t>66020199</t>
  </si>
  <si>
    <t>管理费用-其他</t>
  </si>
  <si>
    <t>66020201</t>
  </si>
  <si>
    <t>管理费用-车辆-燃油费</t>
  </si>
  <si>
    <t>车辆费用</t>
  </si>
  <si>
    <t>66020202</t>
  </si>
  <si>
    <t>管理费用-车辆-过路过桥</t>
  </si>
  <si>
    <t>66020203</t>
  </si>
  <si>
    <t>管理费用-车辆-修理费</t>
  </si>
  <si>
    <t>66020204</t>
  </si>
  <si>
    <t>管理费用-车辆-保险费</t>
  </si>
  <si>
    <t>66020205</t>
  </si>
  <si>
    <t>管理费用-车辆-租赁费</t>
  </si>
  <si>
    <t>66020301</t>
  </si>
  <si>
    <t>管理费用-差旅费-住宿费</t>
  </si>
  <si>
    <t>差旅费</t>
  </si>
  <si>
    <t>66020302</t>
  </si>
  <si>
    <t>管理费用-差旅费-交通费</t>
  </si>
  <si>
    <t>66020303</t>
  </si>
  <si>
    <t>管理费用-差旅费-伙食补助</t>
  </si>
  <si>
    <t>66020304</t>
  </si>
  <si>
    <t>管理费用-差旅费-其他</t>
  </si>
  <si>
    <t>66020401</t>
  </si>
  <si>
    <t>管理费用-通讯费-电话费</t>
  </si>
  <si>
    <t>通讯费、网络服务费</t>
  </si>
  <si>
    <t>66020402</t>
  </si>
  <si>
    <t>管理费用-通讯费-网络费</t>
  </si>
  <si>
    <t>66020501</t>
  </si>
  <si>
    <t>管理费用-办公-日常费用类</t>
  </si>
  <si>
    <t>66020502</t>
  </si>
  <si>
    <t>管理费用-办公-电子耗材类</t>
  </si>
  <si>
    <t>66020601</t>
  </si>
  <si>
    <t>管理费用-修理费-电子设备</t>
  </si>
  <si>
    <t>66020602</t>
  </si>
  <si>
    <t>管理费用-修理费-房屋建筑</t>
  </si>
  <si>
    <t>66020603</t>
  </si>
  <si>
    <t>管理费用-修理费-机器设备</t>
  </si>
  <si>
    <t>根据附表A10-快递费填写，自行链接公式</t>
  </si>
  <si>
    <t>管理费用小计</t>
  </si>
  <si>
    <t>财务费用-利息支出</t>
  </si>
  <si>
    <t>根据附表A10-财务费用填写，自行链接公式</t>
  </si>
  <si>
    <t>66030102</t>
  </si>
  <si>
    <t>财务费用-贴息费用</t>
  </si>
  <si>
    <t>66030103</t>
  </si>
  <si>
    <t>财务费用-利息收入</t>
  </si>
  <si>
    <t>66030104</t>
  </si>
  <si>
    <t>财务费用-现汇折价</t>
  </si>
  <si>
    <t>66030105</t>
  </si>
  <si>
    <t>财务费用-担保费</t>
  </si>
  <si>
    <t>66030106</t>
  </si>
  <si>
    <t>财务费用-折价收入</t>
  </si>
  <si>
    <t>66030107</t>
  </si>
  <si>
    <t>财务费用-折价支出</t>
  </si>
  <si>
    <t>66030108</t>
  </si>
  <si>
    <t>财务费用-未实现汇兑损益</t>
  </si>
  <si>
    <t>66030109</t>
  </si>
  <si>
    <t>财务费用-已实现汇兑损益</t>
  </si>
  <si>
    <t>66030110</t>
  </si>
  <si>
    <t>财务费用-银行手续费</t>
  </si>
  <si>
    <t>66030111</t>
  </si>
  <si>
    <t>财务费用-融资费用</t>
  </si>
  <si>
    <t>财务费用小计</t>
  </si>
  <si>
    <t>全部动态人数合计</t>
  </si>
  <si>
    <t>全部费用合计</t>
  </si>
  <si>
    <t>2023年成本中心项目管理费用汇总（通用模板）</t>
  </si>
  <si>
    <r>
      <rPr>
        <sz val="9"/>
        <rFont val="微软雅黑"/>
        <charset val="134"/>
      </rPr>
      <t>1.要把项目费用分解到各个对应的会计科目中，要有每一项费用明细；</t>
    </r>
    <r>
      <rPr>
        <b/>
        <sz val="9"/>
        <color rgb="FFC00000"/>
        <rFont val="微软雅黑"/>
        <charset val="134"/>
      </rPr>
      <t>填制此表前请先制作【主表B2】</t>
    </r>
  </si>
  <si>
    <t>2.每一个项目均须填报一张【主表B2】项目管理具体说明。项目编号要求按照右侧项目令号管理执行；</t>
  </si>
  <si>
    <t>3.日常管理作为其中的一个项目，划入项目管理。项目合计数须和【主表A1】费用性支出（通用模板）年度合计数一致；</t>
  </si>
  <si>
    <t>4.费用性支出必须等于“【主表A1】费用性支出通用模板”所报告的数据，资本性支出必须等于“【主表A2】资本性支出通用模板”所报告的数据。</t>
  </si>
  <si>
    <t>科目明细</t>
  </si>
  <si>
    <t>IATF16949监督审核</t>
  </si>
  <si>
    <t>自愿性认证</t>
  </si>
  <si>
    <t>E-MARK</t>
  </si>
  <si>
    <t>一二方审核</t>
  </si>
  <si>
    <t>供应商管理</t>
  </si>
  <si>
    <t>售后质量</t>
  </si>
  <si>
    <r>
      <rPr>
        <b/>
        <sz val="9"/>
        <color theme="0"/>
        <rFont val="微软雅黑"/>
        <charset val="134"/>
      </rPr>
      <t>项目名称</t>
    </r>
    <r>
      <rPr>
        <b/>
        <i/>
        <sz val="9"/>
        <color rgb="FFFFFF00"/>
        <rFont val="微软雅黑"/>
        <charset val="134"/>
      </rPr>
      <t>N</t>
    </r>
  </si>
  <si>
    <t>合计</t>
  </si>
  <si>
    <t>科目描述</t>
  </si>
  <si>
    <t>ZG-001</t>
  </si>
  <si>
    <t>ZG-002</t>
  </si>
  <si>
    <t>ZG-003</t>
  </si>
  <si>
    <t>ZG-004</t>
  </si>
  <si>
    <t>ZG-005</t>
  </si>
  <si>
    <t>ZG-006</t>
  </si>
  <si>
    <r>
      <rPr>
        <b/>
        <sz val="9"/>
        <color theme="0"/>
        <rFont val="微软雅黑"/>
        <charset val="134"/>
      </rPr>
      <t>项目代码</t>
    </r>
    <r>
      <rPr>
        <b/>
        <i/>
        <sz val="9"/>
        <color rgb="FFFFFF00"/>
        <rFont val="微软雅黑"/>
        <charset val="134"/>
      </rPr>
      <t>N</t>
    </r>
  </si>
  <si>
    <t>66030101</t>
  </si>
  <si>
    <t>费用性支出合计</t>
  </si>
  <si>
    <t>16010101</t>
  </si>
  <si>
    <t>固定资产-房屋建筑物</t>
  </si>
  <si>
    <t>16010201</t>
  </si>
  <si>
    <t>固定资产-机器设备</t>
  </si>
  <si>
    <t>16010301</t>
  </si>
  <si>
    <t>固定资产-电子设备</t>
  </si>
  <si>
    <t>16010401</t>
  </si>
  <si>
    <t>固定资产-运输设备</t>
  </si>
  <si>
    <t>16010501</t>
  </si>
  <si>
    <t>固定资产-模具、检具、工装</t>
  </si>
  <si>
    <t>16010901</t>
  </si>
  <si>
    <t>固定资产-其他</t>
  </si>
  <si>
    <t>17010101</t>
  </si>
  <si>
    <t>无形资产-土地使用权</t>
  </si>
  <si>
    <t>17010201</t>
  </si>
  <si>
    <t>无形资产-特许权</t>
  </si>
  <si>
    <t>17010301</t>
  </si>
  <si>
    <t>无形资产-专利技术</t>
  </si>
  <si>
    <t>17010401</t>
  </si>
  <si>
    <t>无形资产-非专利技术</t>
  </si>
  <si>
    <t>17010501</t>
  </si>
  <si>
    <t>无形资产-商标权</t>
  </si>
  <si>
    <t>17010601</t>
  </si>
  <si>
    <t>无形资产-著作权（软件）</t>
  </si>
  <si>
    <t>资本性支出合计</t>
  </si>
  <si>
    <t>项目支出总计</t>
  </si>
  <si>
    <t>项目支出月度汇总</t>
  </si>
  <si>
    <t>差额：</t>
  </si>
  <si>
    <t>2023年成本中心项目管理具体说明</t>
  </si>
  <si>
    <t>（1）每一个项目请填列一张该表格。文字详细描述设立该项目理由，项目具体内容，项目输出结果，项目风险描述；</t>
  </si>
  <si>
    <t>（2）请详细描述本表项目的预算计算过程，方法，依据；</t>
  </si>
  <si>
    <t>（3）请分类填写资本性支出和费用性支出</t>
  </si>
  <si>
    <t>（4）全部项目费用请依次填入【主表B1】项目管理费用汇总。</t>
  </si>
  <si>
    <t>（5）每项具体费用说明请参照预算A表中附表填报规则进行填报。如差旅费：</t>
  </si>
  <si>
    <t>（6）以上要求，全部为必填项；</t>
  </si>
  <si>
    <t>（7）没有预算依据、方法、计算过程和理由说明不得填报；</t>
  </si>
  <si>
    <t>（8）预计支出进度为资金预计支付时间，不能简单的使用全年除以12，要根据实际情况时间分解；【主表B0】项目预算管理控制，根据总量控制。</t>
  </si>
  <si>
    <t>成本中心</t>
  </si>
  <si>
    <t>质量管理部</t>
  </si>
  <si>
    <t>项目名称：</t>
  </si>
  <si>
    <t>主管副总</t>
  </si>
  <si>
    <t>葛雁宇</t>
  </si>
  <si>
    <t>预算
金额</t>
  </si>
  <si>
    <t>CHECK</t>
  </si>
  <si>
    <t>项目编号：</t>
  </si>
  <si>
    <t>负责人/预算员</t>
  </si>
  <si>
    <t>张慧</t>
  </si>
  <si>
    <t>项目立项理由：</t>
  </si>
  <si>
    <t>1.为了保持质量管理体系证书的有效性，需要由第三方认证机构（SAI）每年对我公司进行监督审核，已证实公司具有稳定地满足顾客要求和适用的法律法规要求的产品和服务的能力，同时为了通过次体系的有效应用，增强公司内部体系运行和持续改进。</t>
  </si>
  <si>
    <t>2.由于工厂体系人员配置不足或能力不足，需协助参与工厂每年度IATF16949监督审核以及换证审核等</t>
  </si>
  <si>
    <t>项目主要内容：</t>
  </si>
  <si>
    <t>1）标准及五大工具购买费用
应IATF官方要求，为防止知识产权侵权和翻译错误的风险，任何实施16949、质量核心工具的供应商应使用AIAG和VDA QMC的官方出版物。否则将开具不符合，目前我司北京工厂及长春工厂均因此问题开具不符合，若明年再发生问题审核直接不允许通过。
故本年度申请预算，购买AIAG 核心工具文件（《先期产品质量策划与控制计划》（APQP）、《生产零件批准过程》（PPAP）、《量测系统分析》（MSA）、《统计过程控制》（SPC））、《AIAG &amp; VDA 失效模式及影响分析（FMEA）手册》、《IATF 16949》以及《获得并保持 IATF 认可的规则》（统称为“版权材料”），供整个集团使用。费用大概4000元。</t>
  </si>
  <si>
    <r>
      <rPr>
        <b/>
        <sz val="9"/>
        <rFont val="微软雅黑"/>
        <charset val="134"/>
      </rPr>
      <t>2）监督审核：通过IATF16949认证后，每年2月认证机构进行监督审核，会产生认证费、招待以及差旅费等 (北京工厂）
监督审核费用按照2022年审核费用为14500元。</t>
    </r>
    <r>
      <rPr>
        <b/>
        <sz val="9"/>
        <color theme="1"/>
        <rFont val="微软雅黑"/>
        <charset val="134"/>
      </rPr>
      <t>2023年仍会进行监督审核，审核费用预计15000元</t>
    </r>
    <r>
      <rPr>
        <b/>
        <sz val="9"/>
        <rFont val="微软雅黑"/>
        <charset val="134"/>
      </rPr>
      <t xml:space="preserve">
审核过程中涉及到审核老师的招待费 一般审核老师为2人 审核时间为3天，住宿每天350元/晚/人（阳坊胜利），合计2100元；餐费（午饭800元+晚饭1000元），合计5600元；同时审核老师来回的差旅费一般初步定为每人1000元，共计2000元 ；根据审核老师的爱好，为了沟通关系，需要给审核老师答谢的小礼品（一般为公司礼品），一般为每人500元，合计1000元；共计10700元</t>
    </r>
  </si>
  <si>
    <t>3）IATF16949换证/监督审核（河北工厂）
按照华赛天成审核计划，预计3月份对河北工厂进行换证审核，前往工厂进行指导、检查、陪审等工作，并进行一致性检查，确保审核通过；周期5天，来回差旅费200元，另外公司到火车站往返费用每次120（北京公司往返）+80（河北公司往返）元，饭补每天30元预饭补每天30元预计150元，总计550元，</t>
  </si>
  <si>
    <t>4）潍坊工厂IATF16949初认证
工厂初认证，集团质量分3个阶段进行工作协助，第一阶段工厂指导，对准备认证资料提出要求以及建议，周期10天，产生住宿费180元，合计1800元；来回差旅费720元（高铁及市内交通），出差补助400元，合计2920元，第二阶段检查资料准符合性含一阶段陪审周期5天，产生住宿费用180元900元，来回差旅费720元，出差补助200元，合计1820元；第三阶段陪同陪同二阶段审核周期6天，产生住宿费用180元共计1080元，来回差旅费720元，出差补助240元，合计2040元，住宿费3780，交通费2160，补助840，总计6780元</t>
  </si>
  <si>
    <t>5）其他工厂独立迎审</t>
  </si>
  <si>
    <t>项目输出结果：</t>
  </si>
  <si>
    <t>1.公司质量管理体系正常运行及实现持续改进</t>
  </si>
  <si>
    <t>2.已获证工厂通过监督审核</t>
  </si>
  <si>
    <t>3.满足顾客要求以及行业要求（汽车行业基本要求）</t>
  </si>
  <si>
    <t>项目风险描述：</t>
  </si>
  <si>
    <t>1.由于认证机构审核人日及人日费用的变化以及审核老师乘坐交通工具的不确定性，（例如见证审核及技术专家的加入）会出现不确定性。</t>
  </si>
  <si>
    <t>2.由于认证机构、公司战略，认证时间可能存在差异，费用可能会提前或推迟支出。</t>
  </si>
  <si>
    <t>3.增加认证产品种类或认证方式增加审核费用。</t>
  </si>
  <si>
    <t>4.山东工厂目前没有准确消息是否进行认证，先提报预算。</t>
  </si>
  <si>
    <t>项目预算方法、依据：</t>
  </si>
  <si>
    <t>方法、依据总述：</t>
  </si>
  <si>
    <t>购买标准费用4000元</t>
  </si>
  <si>
    <t>北京监督审核费用及招待费:10700元</t>
  </si>
  <si>
    <t>河北监督差旅费550元</t>
  </si>
  <si>
    <t>潍坊工厂初认证辅导：2920元</t>
  </si>
  <si>
    <t>潍坊工厂初认证一阶段审核：1820元</t>
  </si>
  <si>
    <t>潍坊工厂初认证二阶段审核：2040元</t>
  </si>
  <si>
    <t>项目附表（计算过程）：</t>
  </si>
  <si>
    <t>项目-分项</t>
  </si>
  <si>
    <t>分项-费用属性</t>
  </si>
  <si>
    <t>分项一</t>
  </si>
  <si>
    <t>差旅费-交通</t>
  </si>
  <si>
    <t>差旅费-住宿</t>
  </si>
  <si>
    <t>差旅费-其他</t>
  </si>
  <si>
    <t>业务招待费（对外）</t>
  </si>
  <si>
    <t>其他</t>
  </si>
  <si>
    <t>检测认证费</t>
  </si>
  <si>
    <t>资料费</t>
  </si>
  <si>
    <t>分项二</t>
  </si>
  <si>
    <t>会议费</t>
  </si>
  <si>
    <t>广告费</t>
  </si>
  <si>
    <t>车辆油费</t>
  </si>
  <si>
    <t>车辆修保费</t>
  </si>
  <si>
    <t>车辆其他费用</t>
  </si>
  <si>
    <t>预计现金支出进度（单位：元）：</t>
  </si>
  <si>
    <t>进度项</t>
  </si>
  <si>
    <t>预计费用性支出</t>
  </si>
  <si>
    <t>预计资本性支出</t>
  </si>
  <si>
    <t>根据44号公告要求，调整强制性产品认证目录，座椅、后视镜改变认证方式采用自我声明，内饰件调出强制性产品认证目录，以上产品可根据客户以及公司意愿进行自愿性认证；目前河北、长春、西安均根据客户要求进行CQC自愿性认证；河北进行CCAP自愿性认证；为保证产品一致性，审核机构每年将对工厂进行监督审核。</t>
  </si>
  <si>
    <t>1）CCAP监督审核（河北工厂）
按照CCAP审核计划，预计5月份对河北工厂进行换证审核，前往工厂进行指导、检查、陪审等工作，并进行一致性检查，确保审核通过；周期5天，来回差旅费200元，另外公司到火车站往返费用每次120（北京公司往返）+80（河北公司往返）元，饭补150，总计,550元
按照CQC审核计划，预计9月份对河北工厂进行换证审核，前往工厂进行指导、检查、陪审等工作，并进行一致性检查，确保审核通过；周期5天，来回差旅费200元，另外公司到火车站往返费用每次120（北京公司往返）+80（河北公司往返）元，饭补150，总计,550元</t>
  </si>
  <si>
    <t>产品一致性及工厂质量保证能力符合性</t>
  </si>
  <si>
    <t>认证证书的获得，认证证书资格的保持</t>
  </si>
  <si>
    <t>风险分析：现场审核老师人数的不确定性（见证审核员或者技术专家的加入）导致费用不确定。另外，主机厂的要求及强制性产品认证规则的变化，一些原来不在认证范围内的产品部件划入到3C认证范围内，导致费用超支现象。</t>
  </si>
  <si>
    <t>春节礼品25000元</t>
  </si>
  <si>
    <t>CCAP监督审核差旅费550元</t>
  </si>
  <si>
    <t>中秋节礼品25000元</t>
  </si>
  <si>
    <t>后视镜出后产品需进行E标认证。因E4-MARK持证人为北京光华荣昌，故产生相应的监督审核费用及证书年费</t>
  </si>
  <si>
    <t>1）E4监督审核（河北工厂）
按照E4审核计划，预计3月份对河北工厂进行换证审核，前往工厂进行指导、检查、陪审等工作，并进行一致性检查，确保审核通过；周期5天，来回差旅费200元，另外公司到火车站往返费用每次120（北京公司往返）+80（河北公司往返）元，饭补150，总计,550元</t>
  </si>
  <si>
    <t>2）E11监督审核（河北工厂）
按照E4审核计划，预计4月份对河北工厂进行换证审核，前往工厂进行指导、检查、陪审等工作，并进行一致性检查，确保审核通过；周期5天，来回差旅费200元，另外公司到火车站往返费用每次120（北京公司往返）+80（河北公司往返）元，饭补150，总计,550元</t>
  </si>
  <si>
    <t xml:space="preserve">3）E4监督审核费用及证书年费需支付欧元，合计人民币25000元
</t>
  </si>
  <si>
    <t>E-mark认证费及年费25000</t>
  </si>
  <si>
    <t>集团内审+二方</t>
  </si>
  <si>
    <t>对各事业部、工厂进行审核，验证集团程序文件、管理办法对各单位的适用性；检查是否已经消除非正规的作业；通过内审了解各单位体系运行状况以及运营情况，确定质量管理体系有效性；锻炼、培养各单位体系负责人审核的能力；为集团内部交叉审核奠定基础。对各工厂进行一致性核查，保证各工厂满足实施规则，生产一致性以及质量保证能力要求  ；若有客户审核时，同客户审核一同进行！</t>
  </si>
  <si>
    <t>1）本着节约费用的原则，河北工厂内审采用现场审核，其他工厂采用远程审核。
河北内审支持其他审核时一并进行，不产生差旅费</t>
  </si>
  <si>
    <t>2）二方审核：按照以往发生频率，多为河北工厂发生，2次/年
按照核计划，前往工厂进行指导、检查、陪审等工作，并进行一致性检查，确保审核通过；周期10天/次，来回差旅费200元，另外公司到火车站往返费用每次120（北京公司往返）+80（河北公司往返）元，饭补300，两次共计总计1400元</t>
  </si>
  <si>
    <t>IATF16949内审检查表</t>
  </si>
  <si>
    <t>VDA6.3过程审核检查表</t>
  </si>
  <si>
    <t>各工厂一致性执行报告</t>
  </si>
  <si>
    <t>1.工厂体系运行不符合要求，不能通过二三方审核</t>
  </si>
  <si>
    <t>2.根据实际情况有可能费用发生的月份不同</t>
  </si>
  <si>
    <t>3.若有二方审核，跟随二方审核的时间进行内审</t>
  </si>
  <si>
    <t>供应商现场审核</t>
  </si>
  <si>
    <t>2023年支出为潜在供应商现场审核和供应商例行审核费用。包括：</t>
  </si>
  <si>
    <t xml:space="preserve"> 1，新供应商审核若干（2022年实际审核28家，2023按照20家计算）</t>
  </si>
  <si>
    <t>2，供应商例行审核若干（2022年计划执行19家，2023年按照20家计算）</t>
  </si>
  <si>
    <t>出差金额按照去南京（平均距离），单人，审核路程来回各1天，审核2天，进行计算，平均分配到10个月填写在下表</t>
  </si>
  <si>
    <t>单家供应商金额=高铁费（445*2）+公司往返火车站费用（60*2）+住宿费（180*3）+餐费（40*4）</t>
  </si>
  <si>
    <t>增加前期质量工程师及质量部长前往供应商处跟踪问题整改的差旅费</t>
  </si>
  <si>
    <t>1.其中潜在审核将对供应商是否纳入我司体系进行评定，输出《审核报告》；</t>
  </si>
  <si>
    <t>无</t>
  </si>
  <si>
    <t>2022年支出为供应商现场审核费用。包括：
1、新供应商审核若干（2022年实际审核28家，2023按照20家计算）；
2、供应商例行审核若干（2022年计划执行19家，2023年按照20家计算）
3、出差金额按照去南京（平均距离），审核路程来回各1天，审核2天，进行计算，平均分配到12个月填写在下表</t>
  </si>
  <si>
    <t>福利费（对内）</t>
  </si>
  <si>
    <t>项目立项理由：现场分析售后质量问题产生的差旅费用，包括：</t>
  </si>
  <si>
    <t>1、河北工厂每个季度1趟，每年4次出差。</t>
  </si>
  <si>
    <t>2、西安工厂每个季度1趟，每年4次出差。</t>
  </si>
  <si>
    <t>河北工厂：交通费补助（60X2) + 高铁费（101 X 2） + 餐费 （30 X 5 )  + 打车（40 X 2 )
西安工厂：交通费补助（60X2) + 高铁费（577.5 X 2）+ 住宿费（ 175 X 3 ) + 餐费 （40 X 3）</t>
  </si>
  <si>
    <t>售后问题分析报告</t>
  </si>
  <si>
    <t>CCC</t>
  </si>
  <si>
    <t>二方审核</t>
  </si>
  <si>
    <t>SQE</t>
  </si>
  <si>
    <t>质量管理本部</t>
  </si>
  <si>
    <t>夏永飞</t>
  </si>
  <si>
    <t>2）咨询与沟通及关系维护：
去往CCAP/CQC针对日常认证过程中的问题进行咨询及学习。另外本着巩固友谊关系，感恩合作的原则，需要与中汽领导进行沟通，会产生答谢费用24000元/次（主要是公司礼品，一般为酒、茶叶），共计48000元；（中秋、春节）</t>
  </si>
  <si>
    <t>3）试验室关系维护
强制性产品认证认证模式调整，需要试验室协助上传自我声明报告，为了保证试验报告及时或许并上传，需维护试验室管理，目前我司经常合作试验室包括：中机寰宇认证检验有限公司、中汽研汽车检验中心（天津）有限公司（国家轿车质量监督检验中心）、中机科（北京）车辆检测工程研究院有限公司（国家工程机械质量监督检验中心）；由集团进行关系维护，各工厂共同享受利益，预计费用2000元（中秋、春节）</t>
  </si>
  <si>
    <t>日常办公费用（办公用品+办公耗材+快递费）</t>
  </si>
  <si>
    <t>ZG-007</t>
  </si>
  <si>
    <t>为了确保日常的业务工作顺利进行，现需将办公用品、快递费用、办公耗材列入到日常管理项目中。</t>
  </si>
  <si>
    <t>快递费：因机构要求，进行CQC自愿性认证的资料需签字加盖公章并邮寄至CQC，不定期产生快递费；春节及中秋对认证人员进行答谢，邮寄礼品产生快递费；</t>
  </si>
  <si>
    <t>办公用品、办公耗材：日常办公</t>
  </si>
  <si>
    <t>1.办公用品
为了保证日常工作，办公用品需笔、笔芯、纸、文件夹、11孔袋及笔记本，目前9人，目前每季度申报一次费用大概200元，办公用品共计费用为800元。</t>
  </si>
  <si>
    <t>2.快递
主要为每年的体系及3C监督审核需要给审核老师快递一些审核验证资料以及在日常的3C业务办理中需要给认证中心发一些文件每月费用大概45元，春节、中秋礼品快递费1000元，大概的预算金额为1540元</t>
  </si>
  <si>
    <t xml:space="preserve">3.办公耗材
办公耗材  需墨盒4个，130元/个共计520元；
</t>
  </si>
  <si>
    <t>保证正常办公</t>
  </si>
  <si>
    <t>有何资金风险，有何政务风险，有何民事风险等</t>
  </si>
  <si>
    <t>快递费545元;
办公用品200元
办公耗材545元</t>
  </si>
  <si>
    <t xml:space="preserve">快递费45元;
</t>
  </si>
  <si>
    <t>快递费45元;
办公用品200元
办公耗材130元</t>
  </si>
  <si>
    <t>快递费30元;
办公用品100元
办公耗材130元</t>
  </si>
  <si>
    <t>办公用品</t>
  </si>
  <si>
    <t>办公耗材</t>
  </si>
  <si>
    <t>快递费</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</si>
</sst>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_-* #,##0.00_-;\-* #,##0.00_-;_-* &quot;-&quot;??_-;_-@_-"/>
    <numFmt numFmtId="178" formatCode="_([$€-2]* #,##0.00_);_([$€-2]* \(#,##0.00\);_([$€-2]* &quot;-&quot;??_)"/>
    <numFmt numFmtId="179" formatCode="0.00_);[Red]\(0.00\)"/>
    <numFmt numFmtId="180" formatCode="#,##0_);\(#,##0\)"/>
    <numFmt numFmtId="181" formatCode="_-* #,##0.00_-;\-* #,##0.00_-;_-* &quot;-&quot;_-;_-@_-"/>
    <numFmt numFmtId="182" formatCode="#,##0_);[Red]\(#,##0\)"/>
    <numFmt numFmtId="183" formatCode="_ * #,##0_ ;_ * \-#,##0_ ;_ * &quot;-&quot;??_ ;_ @_ "/>
    <numFmt numFmtId="184" formatCode="0.0%"/>
  </numFmts>
  <fonts count="50">
    <font>
      <sz val="11"/>
      <color theme="1"/>
      <name val="宋体"/>
      <charset val="134"/>
      <scheme val="minor"/>
    </font>
    <font>
      <sz val="9"/>
      <name val="微软雅黑"/>
      <charset val="134"/>
    </font>
    <font>
      <sz val="9"/>
      <color theme="1"/>
      <name val="微软雅黑"/>
      <charset val="134"/>
    </font>
    <font>
      <b/>
      <sz val="10"/>
      <name val="微软雅黑"/>
      <charset val="134"/>
    </font>
    <font>
      <sz val="9"/>
      <color indexed="8"/>
      <name val="微软雅黑"/>
      <charset val="134"/>
    </font>
    <font>
      <b/>
      <sz val="16"/>
      <name val="微软雅黑"/>
      <charset val="134"/>
    </font>
    <font>
      <b/>
      <sz val="9"/>
      <name val="微软雅黑"/>
      <charset val="134"/>
    </font>
    <font>
      <b/>
      <sz val="9"/>
      <color rgb="FFC00000"/>
      <name val="微软雅黑"/>
      <charset val="134"/>
    </font>
    <font>
      <b/>
      <sz val="10"/>
      <color theme="0"/>
      <name val="微软雅黑"/>
      <charset val="134"/>
    </font>
    <font>
      <b/>
      <sz val="9"/>
      <color indexed="8"/>
      <name val="微软雅黑"/>
      <charset val="134"/>
    </font>
    <font>
      <b/>
      <sz val="10"/>
      <color indexed="8"/>
      <name val="微软雅黑"/>
      <charset val="134"/>
    </font>
    <font>
      <b/>
      <sz val="9"/>
      <color theme="1"/>
      <name val="微软雅黑"/>
      <charset val="134"/>
    </font>
    <font>
      <b/>
      <sz val="9"/>
      <color rgb="FFFF0000"/>
      <name val="微软雅黑"/>
      <charset val="134"/>
    </font>
    <font>
      <b/>
      <sz val="9"/>
      <color theme="0"/>
      <name val="微软雅黑"/>
      <charset val="134"/>
    </font>
    <font>
      <b/>
      <sz val="10"/>
      <color rgb="FFFF0000"/>
      <name val="宋体"/>
      <charset val="134"/>
      <scheme val="minor"/>
    </font>
    <font>
      <b/>
      <sz val="10"/>
      <color theme="1"/>
      <name val="宋体"/>
      <charset val="134"/>
      <scheme val="minor"/>
    </font>
    <font>
      <b/>
      <sz val="11"/>
      <color theme="1"/>
      <name val="宋体"/>
      <charset val="134"/>
      <scheme val="minor"/>
    </font>
    <font>
      <b/>
      <sz val="9"/>
      <color rgb="FF7030A0"/>
      <name val="微软雅黑"/>
      <charset val="134"/>
    </font>
    <font>
      <b/>
      <sz val="11"/>
      <color theme="1"/>
      <name val="微软雅黑"/>
      <charset val="134"/>
    </font>
    <font>
      <sz val="9"/>
      <color rgb="FFFF0000"/>
      <name val="微软雅黑"/>
      <charset val="134"/>
    </font>
    <font>
      <b/>
      <sz val="10"/>
      <color rgb="FFFF0000"/>
      <name val="微软雅黑"/>
      <charset val="134"/>
    </font>
    <font>
      <b/>
      <sz val="10"/>
      <color theme="1"/>
      <name val="微软雅黑"/>
      <charset val="134"/>
    </font>
    <font>
      <b/>
      <sz val="11"/>
      <name val="微软雅黑"/>
      <charset val="134"/>
    </font>
    <font>
      <sz val="10"/>
      <color theme="1"/>
      <name val="微软雅黑"/>
      <charset val="134"/>
    </font>
    <font>
      <sz val="10"/>
      <name val="微软雅黑"/>
      <charset val="134"/>
    </font>
    <font>
      <b/>
      <sz val="10"/>
      <color rgb="FFC0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b/>
      <i/>
      <sz val="9"/>
      <color rgb="FFFFFF00"/>
      <name val="微软雅黑"/>
      <charset val="134"/>
    </font>
    <font>
      <sz val="9"/>
      <name val="宋体"/>
      <charset val="134"/>
    </font>
  </fonts>
  <fills count="4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37437055574"/>
        <bgColor indexed="64"/>
      </patternFill>
    </fill>
    <fill>
      <patternFill patternType="solid">
        <fgColor theme="0" tint="-0.14996795556505"/>
        <bgColor indexed="64"/>
      </patternFill>
    </fill>
    <fill>
      <patternFill patternType="solid">
        <fgColor theme="9" tint="0.399945066682943"/>
        <bgColor indexed="64"/>
      </patternFill>
    </fill>
    <fill>
      <patternFill patternType="solid">
        <fgColor rgb="FFF2DCDB"/>
        <bgColor indexed="64"/>
      </patternFill>
    </fill>
    <fill>
      <patternFill patternType="solid">
        <fgColor rgb="FFDDD9C3"/>
        <bgColor indexed="64"/>
      </patternFill>
    </fill>
    <fill>
      <patternFill patternType="solid">
        <fgColor theme="5" tint="0.799951170384838"/>
        <bgColor indexed="64"/>
      </patternFill>
    </fill>
    <fill>
      <patternFill patternType="solid">
        <fgColor rgb="FFE4DFEC"/>
        <bgColor indexed="64"/>
      </patternFill>
    </fill>
    <fill>
      <patternFill patternType="solid">
        <fgColor theme="9" tint="0.799981688894314"/>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rgb="FF92D050"/>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83">
    <border>
      <left/>
      <right/>
      <top/>
      <bottom/>
      <diagonal/>
    </border>
    <border>
      <left/>
      <right/>
      <top/>
      <bottom style="thin">
        <color auto="1"/>
      </bottom>
      <diagonal/>
    </border>
    <border>
      <left style="thin">
        <color auto="1"/>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theme="0"/>
      </left>
      <right style="thin">
        <color theme="0"/>
      </right>
      <top style="thin">
        <color theme="0"/>
      </top>
      <bottom style="thin">
        <color theme="0"/>
      </bottom>
      <diagonal/>
    </border>
    <border>
      <left/>
      <right style="thin">
        <color auto="1"/>
      </right>
      <top/>
      <bottom/>
      <diagonal/>
    </border>
    <border>
      <left style="thin">
        <color theme="0"/>
      </left>
      <right style="thin">
        <color auto="1"/>
      </right>
      <top style="thin">
        <color auto="1"/>
      </top>
      <bottom style="thin">
        <color theme="0"/>
      </bottom>
      <diagonal/>
    </border>
    <border>
      <left style="thin">
        <color theme="0"/>
      </left>
      <right style="thin">
        <color auto="1"/>
      </right>
      <top style="thin">
        <color theme="0"/>
      </top>
      <bottom style="thin">
        <color auto="1"/>
      </bottom>
      <diagonal/>
    </border>
    <border>
      <left/>
      <right style="thin">
        <color auto="1"/>
      </right>
      <top style="thin">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hair">
        <color auto="1"/>
      </right>
      <top style="hair">
        <color auto="1"/>
      </top>
      <bottom style="hair">
        <color auto="1"/>
      </bottom>
      <diagonal/>
    </border>
    <border>
      <left style="thin">
        <color theme="0"/>
      </left>
      <right/>
      <top style="thin">
        <color auto="1"/>
      </top>
      <bottom style="thin">
        <color theme="0"/>
      </bottom>
      <diagonal/>
    </border>
    <border>
      <left style="thin">
        <color theme="0"/>
      </left>
      <right/>
      <top style="thin">
        <color theme="0"/>
      </top>
      <bottom/>
      <diagonal/>
    </border>
    <border>
      <left style="hair">
        <color auto="1"/>
      </left>
      <right/>
      <top style="medium">
        <color auto="1"/>
      </top>
      <bottom style="medium">
        <color auto="1"/>
      </bottom>
      <diagonal/>
    </border>
    <border>
      <left style="thin">
        <color theme="0"/>
      </left>
      <right style="thin">
        <color auto="1"/>
      </right>
      <top style="thin">
        <color theme="0"/>
      </top>
      <bottom/>
      <diagonal/>
    </border>
    <border>
      <left style="hair">
        <color auto="1"/>
      </left>
      <right style="medium">
        <color auto="1"/>
      </right>
      <top style="medium">
        <color auto="1"/>
      </top>
      <bottom style="medium">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medium">
        <color auto="1"/>
      </left>
      <right style="hair">
        <color auto="1"/>
      </right>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diagonal/>
    </border>
    <border>
      <left style="hair">
        <color auto="1"/>
      </left>
      <right/>
      <top/>
      <bottom style="medium">
        <color auto="1"/>
      </bottom>
      <diagonal/>
    </border>
    <border>
      <left style="medium">
        <color auto="1"/>
      </left>
      <right style="hair">
        <color auto="1"/>
      </right>
      <top/>
      <bottom style="hair">
        <color auto="1"/>
      </bottom>
      <diagonal/>
    </border>
    <border>
      <left style="hair">
        <color auto="1"/>
      </left>
      <right style="hair">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hair">
        <color auto="1"/>
      </left>
      <right/>
      <top style="hair">
        <color auto="1"/>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diagonal/>
    </border>
    <border>
      <left/>
      <right style="hair">
        <color auto="1"/>
      </right>
      <top/>
      <bottom style="thin">
        <color auto="1"/>
      </bottom>
      <diagonal/>
    </border>
    <border>
      <left style="hair">
        <color auto="1"/>
      </left>
      <right style="thin">
        <color auto="1"/>
      </right>
      <top style="thin">
        <color auto="1"/>
      </top>
      <bottom style="hair">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26" fillId="17" borderId="0" applyNumberFormat="0" applyBorder="0" applyAlignment="0" applyProtection="0">
      <alignment vertical="center"/>
    </xf>
    <xf numFmtId="0" fontId="27" fillId="18" borderId="75" applyNumberFormat="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26" fillId="19" borderId="0" applyNumberFormat="0" applyBorder="0" applyAlignment="0" applyProtection="0">
      <alignment vertical="center"/>
    </xf>
    <xf numFmtId="0" fontId="28" fillId="20" borderId="0" applyNumberFormat="0" applyBorder="0" applyAlignment="0" applyProtection="0">
      <alignment vertical="center"/>
    </xf>
    <xf numFmtId="177" fontId="0" fillId="0" borderId="0" applyFont="0" applyFill="0" applyBorder="0" applyAlignment="0" applyProtection="0">
      <alignment vertical="center"/>
    </xf>
    <xf numFmtId="0" fontId="29"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9" fontId="32" fillId="0" borderId="0" applyFont="0" applyFill="0" applyBorder="0" applyAlignment="0" applyProtection="0">
      <alignment vertical="center"/>
    </xf>
    <xf numFmtId="0" fontId="0" fillId="22" borderId="76" applyNumberFormat="0" applyFont="0" applyAlignment="0" applyProtection="0">
      <alignment vertical="center"/>
    </xf>
    <xf numFmtId="0" fontId="29"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7" applyNumberFormat="0" applyFill="0" applyAlignment="0" applyProtection="0">
      <alignment vertical="center"/>
    </xf>
    <xf numFmtId="0" fontId="38" fillId="0" borderId="77" applyNumberFormat="0" applyFill="0" applyAlignment="0" applyProtection="0">
      <alignment vertical="center"/>
    </xf>
    <xf numFmtId="0" fontId="29" fillId="24" borderId="0" applyNumberFormat="0" applyBorder="0" applyAlignment="0" applyProtection="0">
      <alignment vertical="center"/>
    </xf>
    <xf numFmtId="0" fontId="33" fillId="0" borderId="78" applyNumberFormat="0" applyFill="0" applyAlignment="0" applyProtection="0">
      <alignment vertical="center"/>
    </xf>
    <xf numFmtId="0" fontId="29" fillId="25" borderId="0" applyNumberFormat="0" applyBorder="0" applyAlignment="0" applyProtection="0">
      <alignment vertical="center"/>
    </xf>
    <xf numFmtId="0" fontId="39" fillId="26" borderId="79" applyNumberFormat="0" applyAlignment="0" applyProtection="0">
      <alignment vertical="center"/>
    </xf>
    <xf numFmtId="0" fontId="40" fillId="26" borderId="75" applyNumberFormat="0" applyAlignment="0" applyProtection="0">
      <alignment vertical="center"/>
    </xf>
    <xf numFmtId="0" fontId="41" fillId="27" borderId="80" applyNumberFormat="0" applyAlignment="0" applyProtection="0">
      <alignment vertical="center"/>
    </xf>
    <xf numFmtId="0" fontId="26" fillId="11" borderId="0" applyNumberFormat="0" applyBorder="0" applyAlignment="0" applyProtection="0">
      <alignment vertical="center"/>
    </xf>
    <xf numFmtId="0" fontId="29" fillId="28" borderId="0" applyNumberFormat="0" applyBorder="0" applyAlignment="0" applyProtection="0">
      <alignment vertical="center"/>
    </xf>
    <xf numFmtId="0" fontId="42" fillId="0" borderId="81" applyNumberFormat="0" applyFill="0" applyAlignment="0" applyProtection="0">
      <alignment vertical="center"/>
    </xf>
    <xf numFmtId="0" fontId="43" fillId="0" borderId="82" applyNumberFormat="0" applyFill="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46" fillId="0" borderId="0"/>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46" fillId="0" borderId="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9" fillId="37" borderId="0" applyNumberFormat="0" applyBorder="0" applyAlignment="0" applyProtection="0">
      <alignment vertical="center"/>
    </xf>
    <xf numFmtId="41" fontId="0" fillId="0" borderId="0" applyFont="0" applyFill="0" applyBorder="0" applyAlignment="0" applyProtection="0">
      <alignment vertical="center"/>
    </xf>
    <xf numFmtId="0" fontId="0" fillId="0" borderId="0"/>
    <xf numFmtId="0" fontId="29"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46" fillId="0" borderId="0">
      <alignment vertical="center"/>
    </xf>
    <xf numFmtId="0" fontId="29" fillId="41" borderId="0" applyNumberFormat="0" applyBorder="0" applyAlignment="0" applyProtection="0">
      <alignment vertical="center"/>
    </xf>
    <xf numFmtId="0" fontId="32" fillId="0" borderId="0">
      <alignment vertical="center"/>
    </xf>
    <xf numFmtId="0" fontId="26" fillId="42"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178" fontId="0" fillId="0" borderId="0">
      <alignment vertical="center"/>
    </xf>
    <xf numFmtId="0" fontId="26" fillId="45" borderId="0" applyNumberFormat="0" applyBorder="0" applyAlignment="0" applyProtection="0">
      <alignment vertical="center"/>
    </xf>
    <xf numFmtId="0" fontId="29" fillId="46" borderId="0" applyNumberFormat="0" applyBorder="0" applyAlignment="0" applyProtection="0">
      <alignment vertical="center"/>
    </xf>
    <xf numFmtId="0" fontId="46" fillId="0" borderId="0" applyBorder="0"/>
    <xf numFmtId="0" fontId="0" fillId="0" borderId="0">
      <alignment vertical="center"/>
    </xf>
    <xf numFmtId="0" fontId="32" fillId="0" borderId="0">
      <alignment vertical="center"/>
    </xf>
    <xf numFmtId="0" fontId="0" fillId="0" borderId="0"/>
    <xf numFmtId="0" fontId="47" fillId="0" borderId="0"/>
    <xf numFmtId="0" fontId="47" fillId="0" borderId="0"/>
    <xf numFmtId="43" fontId="32" fillId="0" borderId="0" applyFont="0" applyFill="0" applyBorder="0" applyAlignment="0" applyProtection="0">
      <alignment vertical="center"/>
    </xf>
    <xf numFmtId="177" fontId="0" fillId="0" borderId="0" applyFont="0" applyFill="0" applyBorder="0" applyAlignment="0" applyProtection="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cellStyleXfs>
  <cellXfs count="433">
    <xf numFmtId="0" fontId="0" fillId="0" borderId="0" xfId="0">
      <alignment vertical="center"/>
    </xf>
    <xf numFmtId="43" fontId="1" fillId="2" borderId="0" xfId="62" applyNumberFormat="1" applyFont="1" applyFill="1" applyAlignment="1">
      <alignment vertical="center" wrapText="1"/>
    </xf>
    <xf numFmtId="43" fontId="2" fillId="2" borderId="0" xfId="50" applyNumberFormat="1" applyFont="1" applyFill="1" applyAlignment="1">
      <alignment vertical="center" wrapText="1"/>
    </xf>
    <xf numFmtId="43" fontId="2" fillId="2" borderId="0" xfId="50" applyNumberFormat="1" applyFont="1" applyFill="1" applyAlignment="1">
      <alignment vertical="center"/>
    </xf>
    <xf numFmtId="43" fontId="3" fillId="2" borderId="0" xfId="61" applyNumberFormat="1" applyFont="1" applyFill="1" applyBorder="1" applyAlignment="1" applyProtection="1">
      <alignment horizontal="left" vertical="center" wrapText="1"/>
    </xf>
    <xf numFmtId="43" fontId="3" fillId="2" borderId="0" xfId="62" applyNumberFormat="1" applyFont="1" applyFill="1" applyAlignment="1">
      <alignment vertical="center" wrapText="1"/>
    </xf>
    <xf numFmtId="43" fontId="4" fillId="2" borderId="0" xfId="50" applyNumberFormat="1" applyFont="1" applyFill="1" applyAlignment="1">
      <alignment horizontal="center" vertical="center" wrapText="1"/>
    </xf>
    <xf numFmtId="43" fontId="4" fillId="2" borderId="0" xfId="50" applyNumberFormat="1" applyFont="1" applyFill="1" applyAlignment="1">
      <alignment vertical="center" wrapText="1"/>
    </xf>
    <xf numFmtId="43" fontId="4" fillId="2" borderId="0" xfId="50" applyNumberFormat="1" applyFont="1" applyFill="1" applyAlignment="1">
      <alignment horizontal="left" vertical="center" wrapText="1"/>
    </xf>
    <xf numFmtId="43" fontId="5" fillId="2" borderId="0" xfId="62" applyNumberFormat="1" applyFont="1" applyFill="1" applyBorder="1" applyAlignment="1">
      <alignment horizontal="center" vertical="center" wrapText="1"/>
    </xf>
    <xf numFmtId="0" fontId="6" fillId="0" borderId="1" xfId="5" applyNumberFormat="1" applyFont="1" applyFill="1" applyBorder="1" applyAlignment="1">
      <alignment horizontal="left" vertical="center" wrapText="1"/>
    </xf>
    <xf numFmtId="0" fontId="6" fillId="0" borderId="2" xfId="5" applyNumberFormat="1" applyFont="1" applyFill="1" applyBorder="1" applyAlignment="1">
      <alignment horizontal="left" vertical="top" wrapText="1"/>
    </xf>
    <xf numFmtId="0" fontId="6" fillId="0" borderId="0" xfId="5" applyNumberFormat="1" applyFont="1" applyFill="1" applyBorder="1" applyAlignment="1">
      <alignment horizontal="left" vertical="top" wrapText="1"/>
    </xf>
    <xf numFmtId="0" fontId="1" fillId="0" borderId="2" xfId="5" applyNumberFormat="1" applyFont="1" applyFill="1" applyBorder="1" applyAlignment="1">
      <alignment horizontal="left" vertical="top" wrapText="1"/>
    </xf>
    <xf numFmtId="0" fontId="1" fillId="0" borderId="0" xfId="5" applyNumberFormat="1" applyFont="1" applyFill="1" applyBorder="1" applyAlignment="1">
      <alignment horizontal="left" vertical="top" wrapText="1"/>
    </xf>
    <xf numFmtId="0" fontId="7" fillId="0" borderId="2" xfId="5" applyNumberFormat="1" applyFont="1" applyFill="1" applyBorder="1" applyAlignment="1">
      <alignment horizontal="left" vertical="top" wrapText="1"/>
    </xf>
    <xf numFmtId="0" fontId="7" fillId="0" borderId="0" xfId="5" applyNumberFormat="1" applyFont="1" applyFill="1" applyBorder="1" applyAlignment="1">
      <alignment horizontal="left" vertical="top" wrapText="1"/>
    </xf>
    <xf numFmtId="0" fontId="8" fillId="3" borderId="3" xfId="61" applyNumberFormat="1" applyFont="1" applyFill="1" applyBorder="1" applyAlignment="1" applyProtection="1">
      <alignment horizontal="center" vertical="center" wrapText="1"/>
    </xf>
    <xf numFmtId="0" fontId="8" fillId="3" borderId="4" xfId="61" applyNumberFormat="1" applyFont="1" applyFill="1" applyBorder="1" applyAlignment="1" applyProtection="1">
      <alignment horizontal="center" vertical="center" wrapText="1"/>
    </xf>
    <xf numFmtId="0" fontId="8" fillId="3" borderId="5" xfId="61" applyNumberFormat="1" applyFont="1" applyFill="1" applyBorder="1" applyAlignment="1" applyProtection="1">
      <alignment horizontal="center" vertical="center" wrapText="1"/>
    </xf>
    <xf numFmtId="0" fontId="8" fillId="3" borderId="6" xfId="61" applyNumberFormat="1" applyFont="1" applyFill="1" applyBorder="1" applyAlignment="1" applyProtection="1">
      <alignment horizontal="center" vertical="center" wrapText="1"/>
    </xf>
    <xf numFmtId="0" fontId="3" fillId="4" borderId="7" xfId="5" applyNumberFormat="1" applyFont="1" applyFill="1" applyBorder="1" applyAlignment="1">
      <alignment horizontal="left" vertical="top" wrapText="1"/>
    </xf>
    <xf numFmtId="0" fontId="3" fillId="4" borderId="8" xfId="5" applyNumberFormat="1" applyFont="1" applyFill="1" applyBorder="1" applyAlignment="1">
      <alignment horizontal="left" vertical="top" wrapText="1"/>
    </xf>
    <xf numFmtId="0" fontId="7" fillId="0" borderId="2" xfId="5" applyNumberFormat="1" applyFont="1" applyFill="1" applyBorder="1" applyAlignment="1">
      <alignment horizontal="left" vertical="center" wrapText="1"/>
    </xf>
    <xf numFmtId="0" fontId="7" fillId="0" borderId="0" xfId="5" applyNumberFormat="1" applyFont="1" applyFill="1" applyBorder="1" applyAlignment="1">
      <alignment horizontal="left" vertical="center" wrapText="1"/>
    </xf>
    <xf numFmtId="0" fontId="6" fillId="0" borderId="2" xfId="5" applyNumberFormat="1" applyFont="1" applyFill="1" applyBorder="1" applyAlignment="1">
      <alignment horizontal="left" vertical="center" wrapText="1"/>
    </xf>
    <xf numFmtId="0" fontId="6" fillId="0" borderId="0" xfId="5" applyNumberFormat="1" applyFont="1" applyFill="1" applyBorder="1" applyAlignment="1">
      <alignment horizontal="left" vertical="center" wrapText="1"/>
    </xf>
    <xf numFmtId="0" fontId="6" fillId="2" borderId="9" xfId="5" applyNumberFormat="1" applyFont="1" applyFill="1" applyBorder="1" applyAlignment="1">
      <alignment horizontal="left" vertical="top" wrapText="1"/>
    </xf>
    <xf numFmtId="0" fontId="6" fillId="2" borderId="2" xfId="5" applyNumberFormat="1" applyFont="1" applyFill="1" applyBorder="1" applyAlignment="1">
      <alignment horizontal="left" vertical="top" wrapText="1"/>
    </xf>
    <xf numFmtId="0" fontId="6" fillId="2" borderId="0" xfId="5" applyNumberFormat="1" applyFont="1" applyFill="1" applyBorder="1" applyAlignment="1">
      <alignment horizontal="left" vertical="top" wrapText="1"/>
    </xf>
    <xf numFmtId="0" fontId="7" fillId="2" borderId="2" xfId="5" applyNumberFormat="1" applyFont="1" applyFill="1" applyBorder="1" applyAlignment="1">
      <alignment horizontal="left" vertical="top" wrapText="1"/>
    </xf>
    <xf numFmtId="0" fontId="7" fillId="2" borderId="0" xfId="5" applyNumberFormat="1" applyFont="1" applyFill="1" applyBorder="1" applyAlignment="1">
      <alignment horizontal="left" vertical="top" wrapText="1"/>
    </xf>
    <xf numFmtId="0" fontId="6" fillId="2" borderId="10" xfId="5" applyNumberFormat="1" applyFont="1" applyFill="1" applyBorder="1" applyAlignment="1">
      <alignment horizontal="center" vertical="center" wrapText="1"/>
    </xf>
    <xf numFmtId="0" fontId="6" fillId="2" borderId="11" xfId="5" applyNumberFormat="1" applyFont="1" applyFill="1" applyBorder="1" applyAlignment="1">
      <alignment horizontal="center" vertical="center" wrapText="1"/>
    </xf>
    <xf numFmtId="0" fontId="6" fillId="2" borderId="12" xfId="5" applyNumberFormat="1" applyFont="1" applyFill="1" applyBorder="1" applyAlignment="1">
      <alignment horizontal="center" vertical="center" wrapText="1"/>
    </xf>
    <xf numFmtId="0" fontId="6" fillId="2" borderId="9" xfId="5" applyNumberFormat="1" applyFont="1" applyFill="1" applyBorder="1" applyAlignment="1">
      <alignment horizontal="center" vertical="top" wrapText="1"/>
    </xf>
    <xf numFmtId="0" fontId="3" fillId="4" borderId="7" xfId="5" applyNumberFormat="1" applyFont="1" applyFill="1" applyBorder="1" applyAlignment="1">
      <alignment vertical="top" wrapText="1"/>
    </xf>
    <xf numFmtId="0" fontId="3" fillId="4" borderId="8" xfId="5" applyNumberFormat="1" applyFont="1" applyFill="1" applyBorder="1" applyAlignment="1">
      <alignment vertical="top" wrapText="1"/>
    </xf>
    <xf numFmtId="0" fontId="6" fillId="4" borderId="8" xfId="5" applyNumberFormat="1" applyFont="1" applyFill="1" applyBorder="1" applyAlignment="1">
      <alignment vertical="top" wrapText="1"/>
    </xf>
    <xf numFmtId="0" fontId="6" fillId="0" borderId="13" xfId="5" applyNumberFormat="1" applyFont="1" applyFill="1" applyBorder="1" applyAlignment="1">
      <alignment horizontal="center" vertical="top" wrapText="1"/>
    </xf>
    <xf numFmtId="0" fontId="9" fillId="0" borderId="14" xfId="50" applyNumberFormat="1" applyFont="1" applyFill="1" applyBorder="1" applyAlignment="1">
      <alignment horizontal="center" vertical="center" wrapText="1"/>
    </xf>
    <xf numFmtId="43" fontId="9" fillId="0" borderId="14" xfId="50" applyNumberFormat="1" applyFont="1" applyFill="1" applyBorder="1" applyAlignment="1">
      <alignment horizontal="center" vertical="center" wrapText="1"/>
    </xf>
    <xf numFmtId="0" fontId="6" fillId="0" borderId="15" xfId="5" applyNumberFormat="1" applyFont="1" applyFill="1" applyBorder="1" applyAlignment="1">
      <alignment horizontal="center" vertical="center" wrapText="1"/>
    </xf>
    <xf numFmtId="0" fontId="9" fillId="0" borderId="16" xfId="50" applyNumberFormat="1" applyFont="1" applyFill="1" applyBorder="1" applyAlignment="1">
      <alignment horizontal="center" vertical="center" wrapText="1"/>
    </xf>
    <xf numFmtId="43" fontId="9" fillId="0" borderId="16" xfId="50" applyNumberFormat="1" applyFont="1" applyFill="1" applyBorder="1" applyAlignment="1">
      <alignment vertical="center" wrapText="1"/>
    </xf>
    <xf numFmtId="0" fontId="6" fillId="0" borderId="17" xfId="5" applyNumberFormat="1" applyFont="1" applyFill="1" applyBorder="1" applyAlignment="1">
      <alignment horizontal="center" vertical="center" wrapText="1"/>
    </xf>
    <xf numFmtId="0" fontId="9" fillId="0" borderId="18" xfId="50" applyNumberFormat="1" applyFont="1" applyFill="1" applyBorder="1" applyAlignment="1">
      <alignment horizontal="center" vertical="center" wrapText="1"/>
    </xf>
    <xf numFmtId="43" fontId="9" fillId="0" borderId="18" xfId="50" applyNumberFormat="1" applyFont="1" applyFill="1" applyBorder="1" applyAlignment="1">
      <alignment vertical="center" wrapText="1"/>
    </xf>
    <xf numFmtId="0" fontId="10" fillId="5" borderId="7" xfId="50" applyNumberFormat="1" applyFont="1" applyFill="1" applyBorder="1" applyAlignment="1">
      <alignment horizontal="left" vertical="center"/>
    </xf>
    <xf numFmtId="0" fontId="10" fillId="5" borderId="8" xfId="50" applyNumberFormat="1" applyFont="1" applyFill="1" applyBorder="1" applyAlignment="1">
      <alignment horizontal="left" vertical="center"/>
    </xf>
    <xf numFmtId="0" fontId="10" fillId="2" borderId="13" xfId="50" applyNumberFormat="1" applyFont="1" applyFill="1" applyBorder="1" applyAlignment="1">
      <alignment horizontal="center" vertical="center"/>
    </xf>
    <xf numFmtId="43" fontId="3" fillId="2" borderId="14" xfId="5" applyNumberFormat="1" applyFont="1" applyFill="1" applyBorder="1" applyAlignment="1">
      <alignment horizontal="center" vertical="center" wrapText="1"/>
    </xf>
    <xf numFmtId="0" fontId="10" fillId="2" borderId="15" xfId="50" applyNumberFormat="1" applyFont="1" applyFill="1" applyBorder="1" applyAlignment="1">
      <alignment horizontal="center" vertical="center"/>
    </xf>
    <xf numFmtId="43" fontId="3" fillId="2" borderId="19" xfId="0" applyNumberFormat="1" applyFont="1" applyFill="1" applyBorder="1" applyAlignment="1">
      <alignment horizontal="center" vertical="center"/>
    </xf>
    <xf numFmtId="43" fontId="3" fillId="2" borderId="20" xfId="0" applyNumberFormat="1" applyFont="1" applyFill="1" applyBorder="1" applyAlignment="1">
      <alignment horizontal="center" vertical="center"/>
    </xf>
    <xf numFmtId="43" fontId="3" fillId="2" borderId="21" xfId="0" applyNumberFormat="1" applyFont="1" applyFill="1" applyBorder="1" applyAlignment="1">
      <alignment horizontal="center" vertical="center"/>
    </xf>
    <xf numFmtId="43" fontId="3" fillId="2" borderId="16" xfId="0" applyNumberFormat="1" applyFont="1" applyFill="1" applyBorder="1" applyAlignment="1">
      <alignment horizontal="center" vertical="center"/>
    </xf>
    <xf numFmtId="0" fontId="10" fillId="2" borderId="17" xfId="50" applyNumberFormat="1" applyFont="1" applyFill="1" applyBorder="1" applyAlignment="1">
      <alignment horizontal="center" vertical="center"/>
    </xf>
    <xf numFmtId="43" fontId="3" fillId="6" borderId="22" xfId="0" applyNumberFormat="1" applyFont="1" applyFill="1" applyBorder="1" applyAlignment="1">
      <alignment horizontal="center" vertical="center"/>
    </xf>
    <xf numFmtId="43" fontId="3" fillId="6" borderId="23" xfId="0" applyNumberFormat="1" applyFont="1" applyFill="1" applyBorder="1" applyAlignment="1">
      <alignment horizontal="center" vertical="center"/>
    </xf>
    <xf numFmtId="43" fontId="3" fillId="6" borderId="24" xfId="0" applyNumberFormat="1" applyFont="1" applyFill="1" applyBorder="1" applyAlignment="1">
      <alignment horizontal="center" vertical="center"/>
    </xf>
    <xf numFmtId="43" fontId="3" fillId="2" borderId="18" xfId="0" applyNumberFormat="1" applyFont="1" applyFill="1" applyBorder="1" applyAlignment="1">
      <alignment horizontal="center" vertical="center"/>
    </xf>
    <xf numFmtId="179" fontId="4" fillId="2" borderId="0" xfId="50" applyNumberFormat="1" applyFont="1" applyFill="1" applyAlignment="1">
      <alignment horizontal="left" vertical="center" wrapText="1"/>
    </xf>
    <xf numFmtId="0" fontId="8" fillId="3" borderId="25" xfId="61" applyNumberFormat="1" applyFont="1" applyFill="1" applyBorder="1" applyAlignment="1" applyProtection="1">
      <alignment horizontal="center" vertical="center" wrapText="1"/>
    </xf>
    <xf numFmtId="44" fontId="8" fillId="3" borderId="4" xfId="61" applyNumberFormat="1" applyFont="1" applyFill="1" applyBorder="1" applyAlignment="1" applyProtection="1">
      <alignment horizontal="center" vertical="center" wrapText="1"/>
    </xf>
    <xf numFmtId="44" fontId="8" fillId="3" borderId="6" xfId="61" applyNumberFormat="1" applyFont="1" applyFill="1" applyBorder="1" applyAlignment="1" applyProtection="1">
      <alignment horizontal="center" vertical="center" wrapText="1"/>
    </xf>
    <xf numFmtId="43" fontId="6" fillId="0" borderId="16" xfId="5" applyNumberFormat="1" applyFont="1" applyFill="1" applyBorder="1" applyAlignment="1">
      <alignment vertical="top" wrapText="1"/>
    </xf>
    <xf numFmtId="43" fontId="6" fillId="0" borderId="18" xfId="5" applyNumberFormat="1" applyFont="1" applyFill="1" applyBorder="1" applyAlignment="1">
      <alignment vertical="top" wrapText="1"/>
    </xf>
    <xf numFmtId="0" fontId="1" fillId="2" borderId="0" xfId="62" applyNumberFormat="1" applyFont="1" applyFill="1" applyAlignment="1">
      <alignment horizontal="left" wrapText="1"/>
    </xf>
    <xf numFmtId="0" fontId="6" fillId="0" borderId="26" xfId="5" applyNumberFormat="1" applyFont="1" applyFill="1" applyBorder="1" applyAlignment="1">
      <alignment horizontal="left" vertical="top" wrapText="1"/>
    </xf>
    <xf numFmtId="0" fontId="1" fillId="0" borderId="26" xfId="5" applyNumberFormat="1" applyFont="1" applyFill="1" applyBorder="1" applyAlignment="1">
      <alignment horizontal="left" vertical="top" wrapText="1"/>
    </xf>
    <xf numFmtId="0" fontId="7" fillId="0" borderId="26" xfId="5" applyNumberFormat="1" applyFont="1" applyFill="1" applyBorder="1" applyAlignment="1">
      <alignment horizontal="left" vertical="top" wrapText="1"/>
    </xf>
    <xf numFmtId="44" fontId="8" fillId="3" borderId="27" xfId="61" applyNumberFormat="1" applyFont="1" applyFill="1" applyBorder="1" applyAlignment="1" applyProtection="1">
      <alignment horizontal="center" vertical="center" wrapText="1"/>
    </xf>
    <xf numFmtId="0" fontId="1" fillId="2" borderId="0" xfId="62" applyNumberFormat="1" applyFont="1" applyFill="1" applyAlignment="1">
      <alignment horizontal="left"/>
    </xf>
    <xf numFmtId="44" fontId="8" fillId="3" borderId="28" xfId="61" applyNumberFormat="1" applyFont="1" applyFill="1" applyBorder="1" applyAlignment="1" applyProtection="1">
      <alignment horizontal="center" vertical="center" wrapText="1"/>
    </xf>
    <xf numFmtId="0" fontId="1" fillId="2" borderId="0" xfId="61" applyNumberFormat="1" applyFont="1" applyFill="1" applyBorder="1" applyAlignment="1" applyProtection="1">
      <alignment horizontal="left" vertical="center" wrapText="1"/>
    </xf>
    <xf numFmtId="0" fontId="3" fillId="4" borderId="29" xfId="5" applyNumberFormat="1" applyFont="1" applyFill="1" applyBorder="1" applyAlignment="1">
      <alignment horizontal="left" vertical="top" wrapText="1"/>
    </xf>
    <xf numFmtId="0" fontId="7" fillId="0" borderId="26" xfId="5" applyNumberFormat="1" applyFont="1" applyFill="1" applyBorder="1" applyAlignment="1">
      <alignment horizontal="left" vertical="center" wrapText="1"/>
    </xf>
    <xf numFmtId="0" fontId="6" fillId="0" borderId="26" xfId="5" applyNumberFormat="1" applyFont="1" applyFill="1" applyBorder="1" applyAlignment="1">
      <alignment horizontal="left" vertical="center" wrapText="1"/>
    </xf>
    <xf numFmtId="0" fontId="6" fillId="2" borderId="26" xfId="5" applyNumberFormat="1" applyFont="1" applyFill="1" applyBorder="1" applyAlignment="1">
      <alignment horizontal="left" vertical="top" wrapText="1"/>
    </xf>
    <xf numFmtId="0" fontId="7" fillId="2" borderId="26" xfId="5" applyNumberFormat="1" applyFont="1" applyFill="1" applyBorder="1" applyAlignment="1">
      <alignment horizontal="left" vertical="top" wrapText="1"/>
    </xf>
    <xf numFmtId="0" fontId="6" fillId="2" borderId="30" xfId="5" applyNumberFormat="1" applyFont="1" applyFill="1" applyBorder="1" applyAlignment="1">
      <alignment horizontal="center" vertical="center" wrapText="1"/>
    </xf>
    <xf numFmtId="0" fontId="6" fillId="4" borderId="29" xfId="5" applyNumberFormat="1" applyFont="1" applyFill="1" applyBorder="1" applyAlignment="1">
      <alignment vertical="top" wrapText="1"/>
    </xf>
    <xf numFmtId="43" fontId="6" fillId="0" borderId="30" xfId="5" applyNumberFormat="1" applyFont="1" applyFill="1" applyBorder="1" applyAlignment="1">
      <alignment horizontal="center" vertical="top" wrapText="1"/>
    </xf>
    <xf numFmtId="43" fontId="6" fillId="0" borderId="31" xfId="5" applyNumberFormat="1" applyFont="1" applyFill="1" applyBorder="1" applyAlignment="1">
      <alignment vertical="top" wrapText="1"/>
    </xf>
    <xf numFmtId="43" fontId="6" fillId="0" borderId="32" xfId="5" applyNumberFormat="1" applyFont="1" applyFill="1" applyBorder="1" applyAlignment="1">
      <alignment vertical="top" wrapText="1"/>
    </xf>
    <xf numFmtId="0" fontId="10" fillId="5" borderId="29" xfId="50" applyNumberFormat="1" applyFont="1" applyFill="1" applyBorder="1" applyAlignment="1">
      <alignment horizontal="left" vertical="center"/>
    </xf>
    <xf numFmtId="43" fontId="3" fillId="2" borderId="30" xfId="5" applyNumberFormat="1" applyFont="1" applyFill="1" applyBorder="1" applyAlignment="1">
      <alignment horizontal="center" vertical="center" wrapText="1"/>
    </xf>
    <xf numFmtId="43" fontId="3" fillId="0" borderId="31" xfId="0" applyNumberFormat="1" applyFont="1" applyFill="1" applyBorder="1" applyAlignment="1">
      <alignment horizontal="center" vertical="center"/>
    </xf>
    <xf numFmtId="43" fontId="3" fillId="2" borderId="32" xfId="0" applyNumberFormat="1" applyFont="1" applyFill="1" applyBorder="1" applyAlignment="1">
      <alignment horizontal="center" vertical="center"/>
    </xf>
    <xf numFmtId="0" fontId="11" fillId="0" borderId="2" xfId="5" applyNumberFormat="1" applyFont="1" applyFill="1" applyBorder="1" applyAlignment="1">
      <alignment horizontal="left" vertical="top" wrapText="1"/>
    </xf>
    <xf numFmtId="0" fontId="11" fillId="0" borderId="0" xfId="5" applyNumberFormat="1" applyFont="1" applyFill="1" applyBorder="1" applyAlignment="1">
      <alignment horizontal="left" vertical="top" wrapText="1"/>
    </xf>
    <xf numFmtId="0" fontId="11" fillId="2" borderId="2" xfId="5" applyNumberFormat="1" applyFont="1" applyFill="1" applyBorder="1" applyAlignment="1">
      <alignment horizontal="left" vertical="top" wrapText="1"/>
    </xf>
    <xf numFmtId="0" fontId="11" fillId="2" borderId="0" xfId="5" applyNumberFormat="1" applyFont="1" applyFill="1" applyBorder="1" applyAlignment="1">
      <alignment horizontal="left" vertical="top" wrapText="1"/>
    </xf>
    <xf numFmtId="0" fontId="12" fillId="2" borderId="2" xfId="5" applyNumberFormat="1" applyFont="1" applyFill="1" applyBorder="1" applyAlignment="1">
      <alignment horizontal="left" vertical="top" wrapText="1"/>
    </xf>
    <xf numFmtId="0" fontId="12" fillId="2" borderId="0" xfId="5" applyNumberFormat="1" applyFont="1" applyFill="1" applyBorder="1" applyAlignment="1">
      <alignment horizontal="left" vertical="top" wrapText="1"/>
    </xf>
    <xf numFmtId="0" fontId="11" fillId="0" borderId="26" xfId="5" applyNumberFormat="1" applyFont="1" applyFill="1" applyBorder="1" applyAlignment="1">
      <alignment horizontal="left" vertical="top" wrapText="1"/>
    </xf>
    <xf numFmtId="0" fontId="11" fillId="2" borderId="26" xfId="5" applyNumberFormat="1" applyFont="1" applyFill="1" applyBorder="1" applyAlignment="1">
      <alignment horizontal="left" vertical="top" wrapText="1"/>
    </xf>
    <xf numFmtId="0" fontId="12" fillId="2" borderId="26" xfId="5" applyNumberFormat="1" applyFont="1" applyFill="1" applyBorder="1" applyAlignment="1">
      <alignment horizontal="left" vertical="top" wrapText="1"/>
    </xf>
    <xf numFmtId="0" fontId="6" fillId="0" borderId="9" xfId="5" applyNumberFormat="1" applyFont="1" applyFill="1" applyBorder="1" applyAlignment="1">
      <alignment horizontal="center" vertical="top" wrapText="1"/>
    </xf>
    <xf numFmtId="0" fontId="9" fillId="0" borderId="9" xfId="50" applyNumberFormat="1" applyFont="1" applyFill="1" applyBorder="1" applyAlignment="1">
      <alignment horizontal="center" vertical="center" wrapText="1"/>
    </xf>
    <xf numFmtId="43" fontId="9" fillId="0" borderId="9" xfId="50" applyNumberFormat="1" applyFont="1" applyFill="1" applyBorder="1" applyAlignment="1">
      <alignment horizontal="center" vertical="center" wrapText="1"/>
    </xf>
    <xf numFmtId="0" fontId="6" fillId="0" borderId="9" xfId="5" applyNumberFormat="1" applyFont="1" applyFill="1" applyBorder="1" applyAlignment="1">
      <alignment horizontal="center" vertical="center" wrapText="1"/>
    </xf>
    <xf numFmtId="43" fontId="9" fillId="0" borderId="9" xfId="50" applyNumberFormat="1" applyFont="1" applyFill="1" applyBorder="1" applyAlignment="1">
      <alignment vertical="center" wrapText="1"/>
    </xf>
    <xf numFmtId="0" fontId="6" fillId="0" borderId="0" xfId="5" applyNumberFormat="1" applyFont="1" applyFill="1" applyAlignment="1">
      <alignment horizontal="center" vertical="center" wrapText="1"/>
    </xf>
    <xf numFmtId="0" fontId="9" fillId="0" borderId="0" xfId="50" applyNumberFormat="1" applyFont="1" applyFill="1" applyBorder="1" applyAlignment="1">
      <alignment horizontal="center" vertical="center" wrapText="1"/>
    </xf>
    <xf numFmtId="43" fontId="9" fillId="0" borderId="0" xfId="50" applyNumberFormat="1" applyFont="1" applyFill="1" applyBorder="1" applyAlignment="1">
      <alignment vertical="center" wrapText="1"/>
    </xf>
    <xf numFmtId="0" fontId="0" fillId="0" borderId="9" xfId="0" applyBorder="1" applyAlignment="1">
      <alignment horizontal="center" vertical="center"/>
    </xf>
    <xf numFmtId="0" fontId="0" fillId="0" borderId="9" xfId="0" applyBorder="1">
      <alignment vertical="center"/>
    </xf>
    <xf numFmtId="43" fontId="6" fillId="0" borderId="9" xfId="5" applyNumberFormat="1" applyFont="1" applyFill="1" applyBorder="1" applyAlignment="1">
      <alignment vertical="top" wrapText="1"/>
    </xf>
    <xf numFmtId="43" fontId="6" fillId="0" borderId="9" xfId="5" applyNumberFormat="1" applyFont="1" applyFill="1" applyBorder="1" applyAlignment="1">
      <alignment horizontal="center" vertical="center" wrapText="1"/>
    </xf>
    <xf numFmtId="43" fontId="2" fillId="7" borderId="16" xfId="0" applyNumberFormat="1" applyFont="1" applyFill="1" applyBorder="1" applyAlignment="1">
      <alignment vertical="center"/>
    </xf>
    <xf numFmtId="0" fontId="6" fillId="0" borderId="9" xfId="5" applyNumberFormat="1" applyFont="1" applyFill="1" applyBorder="1" applyAlignment="1">
      <alignment horizontal="left" vertical="top" wrapText="1"/>
    </xf>
    <xf numFmtId="177" fontId="6" fillId="2" borderId="33" xfId="8" applyFont="1" applyFill="1" applyBorder="1" applyAlignment="1">
      <alignment horizontal="left" vertical="center" wrapText="1"/>
    </xf>
    <xf numFmtId="177" fontId="6" fillId="2" borderId="34" xfId="8" applyFont="1" applyFill="1" applyBorder="1" applyAlignment="1">
      <alignment horizontal="left" vertical="center" wrapText="1"/>
    </xf>
    <xf numFmtId="177" fontId="6" fillId="2" borderId="35" xfId="8" applyFont="1" applyFill="1" applyBorder="1" applyAlignment="1">
      <alignment horizontal="left" vertical="center" wrapText="1"/>
    </xf>
    <xf numFmtId="177" fontId="6" fillId="2" borderId="36" xfId="8" applyFont="1" applyFill="1" applyBorder="1" applyAlignment="1">
      <alignment horizontal="left" vertical="center" wrapText="1"/>
    </xf>
    <xf numFmtId="0" fontId="9" fillId="0" borderId="16" xfId="50" applyNumberFormat="1" applyFont="1" applyFill="1" applyBorder="1" applyAlignment="1">
      <alignment horizontal="center" vertical="center"/>
    </xf>
    <xf numFmtId="177" fontId="6" fillId="2" borderId="37" xfId="8" applyFont="1" applyFill="1" applyBorder="1" applyAlignment="1">
      <alignment horizontal="left" vertical="center" wrapText="1"/>
    </xf>
    <xf numFmtId="177" fontId="6" fillId="2" borderId="38" xfId="8" applyFont="1" applyFill="1" applyBorder="1" applyAlignment="1">
      <alignment horizontal="left" vertical="center" wrapText="1"/>
    </xf>
    <xf numFmtId="177" fontId="6" fillId="2" borderId="39" xfId="8" applyFont="1" applyFill="1" applyBorder="1" applyAlignment="1">
      <alignment horizontal="left" vertical="center" wrapText="1"/>
    </xf>
    <xf numFmtId="43" fontId="6" fillId="0" borderId="30" xfId="5" applyNumberFormat="1" applyFont="1" applyFill="1" applyBorder="1" applyAlignment="1">
      <alignment horizontal="center" vertical="center" wrapText="1"/>
    </xf>
    <xf numFmtId="0" fontId="6" fillId="0" borderId="7" xfId="5" applyNumberFormat="1" applyFont="1" applyFill="1" applyBorder="1" applyAlignment="1">
      <alignment horizontal="left" vertical="top" wrapText="1"/>
    </xf>
    <xf numFmtId="0" fontId="6" fillId="0" borderId="8" xfId="5" applyNumberFormat="1" applyFont="1" applyFill="1" applyBorder="1" applyAlignment="1">
      <alignment horizontal="left" vertical="top" wrapText="1"/>
    </xf>
    <xf numFmtId="43" fontId="11" fillId="2" borderId="40" xfId="50" applyNumberFormat="1" applyFont="1" applyFill="1" applyBorder="1" applyAlignment="1">
      <alignment horizontal="left" vertical="center" wrapText="1"/>
    </xf>
    <xf numFmtId="43" fontId="11" fillId="2" borderId="1" xfId="50" applyNumberFormat="1" applyFont="1" applyFill="1" applyBorder="1" applyAlignment="1">
      <alignment horizontal="left" vertical="center" wrapText="1"/>
    </xf>
    <xf numFmtId="43" fontId="6" fillId="2" borderId="34" xfId="5" applyNumberFormat="1" applyFont="1" applyFill="1" applyBorder="1" applyAlignment="1">
      <alignment horizontal="left" vertical="top" wrapText="1"/>
    </xf>
    <xf numFmtId="0" fontId="6" fillId="2" borderId="35" xfId="5" applyNumberFormat="1" applyFont="1" applyFill="1" applyBorder="1" applyAlignment="1">
      <alignment horizontal="left" vertical="top" wrapText="1"/>
    </xf>
    <xf numFmtId="0" fontId="6" fillId="2" borderId="36" xfId="5" applyNumberFormat="1" applyFont="1" applyFill="1" applyBorder="1" applyAlignment="1">
      <alignment horizontal="left" vertical="top" wrapText="1"/>
    </xf>
    <xf numFmtId="43" fontId="3" fillId="2" borderId="18" xfId="0" applyNumberFormat="1" applyFont="1" applyFill="1" applyBorder="1" applyAlignment="1">
      <alignment horizontal="right" vertical="center"/>
    </xf>
    <xf numFmtId="43" fontId="2" fillId="2" borderId="0" xfId="50" applyNumberFormat="1" applyFont="1" applyFill="1" applyBorder="1" applyAlignment="1">
      <alignment vertical="center" wrapText="1"/>
    </xf>
    <xf numFmtId="0" fontId="6" fillId="0" borderId="29" xfId="5" applyNumberFormat="1" applyFont="1" applyFill="1" applyBorder="1" applyAlignment="1">
      <alignment horizontal="left" vertical="top" wrapText="1"/>
    </xf>
    <xf numFmtId="43" fontId="2" fillId="2" borderId="26" xfId="50" applyNumberFormat="1" applyFont="1" applyFill="1" applyBorder="1" applyAlignment="1">
      <alignment vertical="center" wrapText="1"/>
    </xf>
    <xf numFmtId="43" fontId="6" fillId="2" borderId="37" xfId="5" applyNumberFormat="1" applyFont="1" applyFill="1" applyBorder="1" applyAlignment="1">
      <alignment horizontal="left" vertical="top" wrapText="1"/>
    </xf>
    <xf numFmtId="0" fontId="6" fillId="2" borderId="38" xfId="5" applyNumberFormat="1" applyFont="1" applyFill="1" applyBorder="1" applyAlignment="1">
      <alignment horizontal="left" vertical="top" wrapText="1"/>
    </xf>
    <xf numFmtId="0" fontId="6" fillId="2" borderId="39" xfId="5" applyNumberFormat="1" applyFont="1" applyFill="1" applyBorder="1" applyAlignment="1">
      <alignment horizontal="left" vertical="top" wrapText="1"/>
    </xf>
    <xf numFmtId="43" fontId="9" fillId="0" borderId="31" xfId="50" applyNumberFormat="1" applyFont="1" applyFill="1" applyBorder="1" applyAlignment="1">
      <alignment vertical="center" wrapText="1"/>
    </xf>
    <xf numFmtId="43" fontId="3" fillId="2" borderId="31" xfId="0" applyNumberFormat="1" applyFont="1" applyFill="1" applyBorder="1" applyAlignment="1">
      <alignment horizontal="center" vertical="center"/>
    </xf>
    <xf numFmtId="0" fontId="6" fillId="0" borderId="2" xfId="5" applyNumberFormat="1" applyFont="1" applyFill="1" applyBorder="1" applyAlignment="1">
      <alignment horizontal="center" vertical="top" wrapText="1"/>
    </xf>
    <xf numFmtId="0" fontId="6" fillId="0" borderId="0" xfId="5" applyNumberFormat="1" applyFont="1" applyFill="1" applyBorder="1" applyAlignment="1">
      <alignment horizontal="center" vertical="top" wrapText="1"/>
    </xf>
    <xf numFmtId="0" fontId="6" fillId="0" borderId="26" xfId="5" applyNumberFormat="1" applyFont="1" applyFill="1" applyBorder="1" applyAlignment="1">
      <alignment horizontal="center" vertical="top" wrapText="1"/>
    </xf>
    <xf numFmtId="0" fontId="1" fillId="2" borderId="0" xfId="62" applyFont="1" applyFill="1" applyAlignment="1" applyProtection="1">
      <alignment vertical="center" wrapText="1"/>
      <protection locked="0"/>
    </xf>
    <xf numFmtId="0" fontId="6" fillId="2" borderId="0" xfId="61" applyNumberFormat="1" applyFont="1" applyFill="1" applyBorder="1" applyAlignment="1" applyProtection="1">
      <alignment horizontal="left" vertical="center" wrapText="1"/>
      <protection locked="0"/>
    </xf>
    <xf numFmtId="0" fontId="6" fillId="2" borderId="0" xfId="62" applyFont="1" applyFill="1" applyAlignment="1" applyProtection="1">
      <alignment vertical="center" wrapText="1"/>
      <protection locked="0"/>
    </xf>
    <xf numFmtId="0" fontId="1" fillId="2" borderId="0" xfId="62" applyNumberFormat="1" applyFont="1" applyFill="1" applyAlignment="1" applyProtection="1">
      <alignment horizontal="center" vertical="center" wrapText="1"/>
      <protection locked="0"/>
    </xf>
    <xf numFmtId="0" fontId="2" fillId="2" borderId="0" xfId="50" applyFont="1" applyFill="1" applyAlignment="1" applyProtection="1">
      <alignment vertical="center" wrapText="1"/>
      <protection locked="0"/>
    </xf>
    <xf numFmtId="0" fontId="9" fillId="2" borderId="0" xfId="50" applyFont="1" applyFill="1" applyAlignment="1" applyProtection="1">
      <alignment vertical="center" wrapText="1"/>
      <protection locked="0"/>
    </xf>
    <xf numFmtId="0" fontId="9" fillId="2" borderId="0" xfId="50" applyFont="1" applyFill="1" applyAlignment="1" applyProtection="1">
      <alignment horizontal="center" vertical="center" wrapText="1"/>
      <protection locked="0"/>
    </xf>
    <xf numFmtId="0" fontId="4" fillId="2" borderId="0" xfId="50" applyFont="1" applyFill="1" applyAlignment="1" applyProtection="1">
      <alignment vertical="center" wrapText="1"/>
      <protection locked="0"/>
    </xf>
    <xf numFmtId="0" fontId="4" fillId="2" borderId="0" xfId="50" applyFont="1" applyFill="1" applyAlignment="1" applyProtection="1">
      <alignment horizontal="left" vertical="center" wrapText="1"/>
      <protection locked="0"/>
    </xf>
    <xf numFmtId="0" fontId="5" fillId="2" borderId="0" xfId="62" applyFont="1" applyFill="1" applyAlignment="1" applyProtection="1">
      <alignment horizontal="center" vertical="center"/>
      <protection locked="0"/>
    </xf>
    <xf numFmtId="180" fontId="6" fillId="2" borderId="1" xfId="61" applyNumberFormat="1" applyFont="1" applyFill="1" applyBorder="1" applyAlignment="1" applyProtection="1">
      <alignment vertical="center"/>
      <protection locked="0"/>
    </xf>
    <xf numFmtId="0" fontId="6" fillId="2" borderId="2" xfId="62" applyFont="1" applyFill="1" applyBorder="1" applyAlignment="1" applyProtection="1">
      <alignment horizontal="left" vertical="center"/>
      <protection locked="0"/>
    </xf>
    <xf numFmtId="0" fontId="6" fillId="2" borderId="0" xfId="62" applyFont="1" applyFill="1" applyAlignment="1" applyProtection="1">
      <alignment horizontal="left" vertical="center"/>
      <protection locked="0"/>
    </xf>
    <xf numFmtId="0" fontId="1" fillId="2" borderId="2" xfId="62" applyFont="1" applyFill="1" applyBorder="1" applyAlignment="1" applyProtection="1">
      <alignment horizontal="left" vertical="center" wrapText="1"/>
      <protection locked="0"/>
    </xf>
    <xf numFmtId="0" fontId="1" fillId="2" borderId="0" xfId="62" applyFont="1" applyFill="1" applyAlignment="1" applyProtection="1">
      <alignment horizontal="left" vertical="center"/>
      <protection locked="0"/>
    </xf>
    <xf numFmtId="0" fontId="1" fillId="2" borderId="2" xfId="62" applyFont="1" applyFill="1" applyBorder="1" applyAlignment="1" applyProtection="1">
      <alignment horizontal="left" vertical="center"/>
      <protection locked="0"/>
    </xf>
    <xf numFmtId="0" fontId="7" fillId="2" borderId="40" xfId="62" applyFont="1" applyFill="1" applyBorder="1" applyAlignment="1" applyProtection="1">
      <alignment horizontal="left" vertical="center" wrapText="1"/>
      <protection locked="0"/>
    </xf>
    <xf numFmtId="0" fontId="7" fillId="2" borderId="1" xfId="62" applyFont="1" applyFill="1" applyBorder="1" applyAlignment="1" applyProtection="1">
      <alignment horizontal="left" vertical="center" wrapText="1"/>
      <protection locked="0"/>
    </xf>
    <xf numFmtId="0" fontId="13" fillId="3" borderId="3" xfId="62" applyNumberFormat="1" applyFont="1" applyFill="1" applyBorder="1" applyAlignment="1" applyProtection="1">
      <alignment horizontal="center" vertical="center" wrapText="1"/>
      <protection locked="0"/>
    </xf>
    <xf numFmtId="0" fontId="13" fillId="3" borderId="4" xfId="62" applyNumberFormat="1" applyFont="1" applyFill="1" applyBorder="1" applyAlignment="1" applyProtection="1">
      <alignment horizontal="center" vertical="center" wrapText="1"/>
      <protection locked="0"/>
    </xf>
    <xf numFmtId="0" fontId="13" fillId="3" borderId="4" xfId="8" applyNumberFormat="1" applyFont="1" applyFill="1" applyBorder="1" applyAlignment="1" applyProtection="1">
      <alignment horizontal="center" vertical="center" wrapText="1"/>
      <protection locked="0"/>
    </xf>
    <xf numFmtId="0" fontId="13" fillId="3" borderId="5" xfId="62" applyNumberFormat="1" applyFont="1" applyFill="1" applyBorder="1" applyAlignment="1" applyProtection="1">
      <alignment horizontal="center" vertical="center" wrapText="1"/>
      <protection locked="0"/>
    </xf>
    <xf numFmtId="0" fontId="13" fillId="3" borderId="6" xfId="62" applyNumberFormat="1" applyFont="1" applyFill="1" applyBorder="1" applyAlignment="1" applyProtection="1">
      <alignment horizontal="center" vertical="center" wrapText="1"/>
      <protection locked="0"/>
    </xf>
    <xf numFmtId="0" fontId="13" fillId="3" borderId="6" xfId="8" applyNumberFormat="1" applyFont="1" applyFill="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protection locked="0"/>
    </xf>
    <xf numFmtId="0" fontId="1" fillId="0" borderId="9" xfId="0" applyNumberFormat="1" applyFont="1" applyFill="1" applyBorder="1" applyAlignment="1" applyProtection="1">
      <alignment horizontal="left" vertical="center"/>
    </xf>
    <xf numFmtId="176" fontId="1" fillId="0" borderId="9" xfId="0" applyNumberFormat="1" applyFont="1" applyFill="1" applyBorder="1" applyAlignment="1" applyProtection="1">
      <alignment horizontal="left" vertical="center"/>
      <protection locked="0"/>
    </xf>
    <xf numFmtId="0" fontId="6" fillId="2" borderId="26" xfId="62" applyFont="1" applyFill="1" applyBorder="1" applyAlignment="1" applyProtection="1">
      <alignment horizontal="left" vertical="center"/>
      <protection locked="0"/>
    </xf>
    <xf numFmtId="0" fontId="1" fillId="2" borderId="26" xfId="62" applyFont="1" applyFill="1" applyBorder="1" applyAlignment="1" applyProtection="1">
      <alignment horizontal="left" vertical="center"/>
      <protection locked="0"/>
    </xf>
    <xf numFmtId="0" fontId="7" fillId="2" borderId="41" xfId="62" applyFont="1" applyFill="1" applyBorder="1" applyAlignment="1" applyProtection="1">
      <alignment horizontal="left" vertical="center" wrapText="1"/>
      <protection locked="0"/>
    </xf>
    <xf numFmtId="0" fontId="13" fillId="3" borderId="27" xfId="62" applyNumberFormat="1" applyFont="1" applyFill="1" applyBorder="1" applyAlignment="1" applyProtection="1">
      <alignment horizontal="center" vertical="center" wrapText="1"/>
      <protection locked="0"/>
    </xf>
    <xf numFmtId="0" fontId="13" fillId="3" borderId="28" xfId="62" applyNumberFormat="1" applyFont="1" applyFill="1" applyBorder="1" applyAlignment="1" applyProtection="1">
      <alignment horizontal="center" vertical="center" wrapText="1"/>
      <protection locked="0"/>
    </xf>
    <xf numFmtId="181" fontId="9" fillId="0" borderId="9" xfId="50" applyNumberFormat="1" applyFont="1" applyFill="1" applyBorder="1" applyAlignment="1" applyProtection="1">
      <alignment vertical="center" wrapText="1"/>
      <protection locked="0"/>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176" fontId="6" fillId="0" borderId="9" xfId="0" applyNumberFormat="1" applyFont="1" applyFill="1" applyBorder="1" applyAlignment="1" applyProtection="1">
      <alignment horizontal="left" vertical="center"/>
      <protection locked="0"/>
    </xf>
    <xf numFmtId="0" fontId="6" fillId="5" borderId="44" xfId="0" applyNumberFormat="1" applyFont="1" applyFill="1" applyBorder="1" applyAlignment="1" applyProtection="1">
      <alignment horizontal="center" vertical="center"/>
      <protection locked="0"/>
    </xf>
    <xf numFmtId="0" fontId="6" fillId="5" borderId="43" xfId="0" applyNumberFormat="1" applyFont="1" applyFill="1" applyBorder="1" applyAlignment="1" applyProtection="1">
      <alignment horizontal="center" vertical="center"/>
      <protection locked="0"/>
    </xf>
    <xf numFmtId="176" fontId="6" fillId="2" borderId="9" xfId="0" applyNumberFormat="1" applyFont="1" applyFill="1" applyBorder="1" applyAlignment="1" applyProtection="1">
      <alignment horizontal="center" vertical="center"/>
      <protection locked="0"/>
    </xf>
    <xf numFmtId="0" fontId="1" fillId="0" borderId="42" xfId="0" applyNumberFormat="1" applyFont="1" applyFill="1" applyBorder="1" applyAlignment="1" applyProtection="1">
      <alignment horizontal="center" vertical="center"/>
      <protection locked="0"/>
    </xf>
    <xf numFmtId="0" fontId="1" fillId="0" borderId="43" xfId="0" applyNumberFormat="1" applyFont="1" applyFill="1" applyBorder="1" applyAlignment="1" applyProtection="1">
      <alignment horizontal="center" vertical="center"/>
      <protection locked="0"/>
    </xf>
    <xf numFmtId="43" fontId="1" fillId="0" borderId="9" xfId="0" applyNumberFormat="1" applyFont="1" applyFill="1" applyBorder="1" applyAlignment="1" applyProtection="1">
      <alignment horizontal="left" vertical="center"/>
      <protection locked="0"/>
    </xf>
    <xf numFmtId="43" fontId="9" fillId="0" borderId="9" xfId="50" applyNumberFormat="1" applyFont="1" applyFill="1" applyBorder="1" applyAlignment="1" applyProtection="1">
      <alignment vertical="center"/>
      <protection locked="0"/>
    </xf>
    <xf numFmtId="43" fontId="1" fillId="0" borderId="9" xfId="0" applyNumberFormat="1" applyFont="1" applyFill="1" applyBorder="1" applyAlignment="1" applyProtection="1">
      <alignment horizontal="center" vertical="center"/>
      <protection locked="0"/>
    </xf>
    <xf numFmtId="0" fontId="6" fillId="5" borderId="9" xfId="0" applyNumberFormat="1" applyFont="1" applyFill="1" applyBorder="1" applyAlignment="1" applyProtection="1">
      <alignment horizontal="center" vertical="center"/>
      <protection locked="0"/>
    </xf>
    <xf numFmtId="43" fontId="6" fillId="5" borderId="9" xfId="0" applyNumberFormat="1" applyFont="1" applyFill="1" applyBorder="1" applyAlignment="1" applyProtection="1">
      <alignment horizontal="center" vertical="center"/>
      <protection locked="0"/>
    </xf>
    <xf numFmtId="0" fontId="4" fillId="2" borderId="0" xfId="50" applyFont="1" applyFill="1" applyAlignment="1" applyProtection="1">
      <alignment horizontal="center" vertical="center" wrapText="1"/>
      <protection locked="0"/>
    </xf>
    <xf numFmtId="43" fontId="4" fillId="2" borderId="0" xfId="50" applyNumberFormat="1" applyFont="1" applyFill="1" applyAlignment="1" applyProtection="1">
      <alignment horizontal="center" vertical="center"/>
      <protection locked="0"/>
    </xf>
    <xf numFmtId="43" fontId="9" fillId="5" borderId="9" xfId="50" applyNumberFormat="1" applyFont="1" applyFill="1" applyBorder="1" applyAlignment="1" applyProtection="1">
      <alignment horizontal="center" vertical="center"/>
      <protection locked="0"/>
    </xf>
    <xf numFmtId="181" fontId="4" fillId="2" borderId="0" xfId="50" applyNumberFormat="1" applyFont="1" applyFill="1" applyAlignment="1" applyProtection="1">
      <alignment vertical="center" wrapText="1"/>
      <protection locked="0"/>
    </xf>
    <xf numFmtId="0" fontId="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Fill="1" applyAlignment="1">
      <alignment vertical="center"/>
    </xf>
    <xf numFmtId="0" fontId="16" fillId="0" borderId="0" xfId="0" applyFont="1" applyAlignment="1">
      <alignment vertical="center"/>
    </xf>
    <xf numFmtId="0" fontId="16" fillId="0" borderId="0" xfId="0" applyFo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7" fillId="0" borderId="0" xfId="10" applyNumberFormat="1" applyFont="1" applyFill="1" applyAlignment="1">
      <alignment horizontal="left" vertical="center"/>
    </xf>
    <xf numFmtId="0" fontId="17" fillId="0" borderId="0" xfId="10" applyNumberFormat="1" applyFont="1" applyFill="1" applyAlignment="1">
      <alignment vertical="center"/>
    </xf>
    <xf numFmtId="0" fontId="18" fillId="0" borderId="0" xfId="0" applyFont="1" applyAlignment="1">
      <alignment horizontal="center" vertical="center"/>
    </xf>
    <xf numFmtId="0" fontId="7" fillId="0" borderId="0" xfId="0" applyFont="1" applyAlignment="1">
      <alignment vertical="center"/>
    </xf>
    <xf numFmtId="0" fontId="2" fillId="0" borderId="0" xfId="0" applyNumberFormat="1" applyFont="1" applyFill="1" applyAlignment="1">
      <alignment vertical="center"/>
    </xf>
    <xf numFmtId="0" fontId="13" fillId="3" borderId="3" xfId="62" applyNumberFormat="1" applyFont="1" applyFill="1" applyBorder="1" applyAlignment="1">
      <alignment horizontal="center" vertical="center"/>
    </xf>
    <xf numFmtId="0" fontId="13" fillId="3" borderId="4" xfId="62" applyFont="1" applyFill="1" applyBorder="1" applyAlignment="1">
      <alignment horizontal="center" vertical="center"/>
    </xf>
    <xf numFmtId="0" fontId="13" fillId="3" borderId="45" xfId="62" applyFont="1" applyFill="1" applyBorder="1" applyAlignment="1">
      <alignment horizontal="center" vertical="center"/>
    </xf>
    <xf numFmtId="43" fontId="13" fillId="3" borderId="4" xfId="8" applyNumberFormat="1" applyFont="1" applyFill="1" applyBorder="1" applyAlignment="1">
      <alignment horizontal="center" vertical="center" wrapText="1"/>
    </xf>
    <xf numFmtId="43" fontId="13" fillId="3" borderId="4" xfId="8" applyNumberFormat="1" applyFont="1" applyFill="1" applyBorder="1" applyAlignment="1">
      <alignment horizontal="center" vertical="center"/>
    </xf>
    <xf numFmtId="0" fontId="13" fillId="3" borderId="4" xfId="57" applyFont="1" applyFill="1" applyBorder="1" applyAlignment="1">
      <alignment horizontal="center" vertical="center" wrapText="1"/>
    </xf>
    <xf numFmtId="0" fontId="13" fillId="3" borderId="46" xfId="62" applyNumberFormat="1" applyFont="1" applyFill="1" applyBorder="1" applyAlignment="1">
      <alignment horizontal="center" vertical="center"/>
    </xf>
    <xf numFmtId="0" fontId="13" fillId="3" borderId="47" xfId="62" applyFont="1" applyFill="1" applyBorder="1" applyAlignment="1">
      <alignment horizontal="center" vertical="center"/>
    </xf>
    <xf numFmtId="0" fontId="13" fillId="3" borderId="48" xfId="62" applyFont="1" applyFill="1" applyBorder="1" applyAlignment="1">
      <alignment horizontal="center" vertical="center"/>
    </xf>
    <xf numFmtId="43" fontId="13" fillId="3" borderId="47" xfId="8" applyNumberFormat="1" applyFont="1" applyFill="1" applyBorder="1" applyAlignment="1">
      <alignment horizontal="center" vertical="center" wrapText="1"/>
    </xf>
    <xf numFmtId="43" fontId="13" fillId="3" borderId="47" xfId="8" applyNumberFormat="1" applyFont="1" applyFill="1" applyBorder="1" applyAlignment="1">
      <alignment horizontal="center" vertical="center"/>
    </xf>
    <xf numFmtId="0" fontId="13" fillId="3" borderId="47" xfId="57" applyFont="1" applyFill="1" applyBorder="1" applyAlignment="1">
      <alignment horizontal="center" vertical="center" wrapText="1"/>
    </xf>
    <xf numFmtId="0" fontId="1" fillId="8" borderId="49" xfId="0" applyFont="1" applyFill="1" applyBorder="1" applyAlignment="1">
      <alignment horizontal="center" vertical="center"/>
    </xf>
    <xf numFmtId="0" fontId="2" fillId="8" borderId="50" xfId="0" applyFont="1" applyFill="1" applyBorder="1" applyAlignment="1">
      <alignment vertical="center"/>
    </xf>
    <xf numFmtId="43" fontId="2" fillId="8" borderId="50" xfId="0" applyNumberFormat="1" applyFont="1" applyFill="1" applyBorder="1" applyAlignment="1">
      <alignment vertical="center"/>
    </xf>
    <xf numFmtId="0" fontId="1" fillId="9" borderId="51" xfId="0" applyFont="1" applyFill="1" applyBorder="1" applyAlignment="1">
      <alignment horizontal="center" vertical="center"/>
    </xf>
    <xf numFmtId="0" fontId="2" fillId="9" borderId="34" xfId="0" applyNumberFormat="1" applyFont="1" applyFill="1" applyBorder="1" applyAlignment="1">
      <alignment horizontal="center" vertical="center"/>
    </xf>
    <xf numFmtId="0" fontId="2" fillId="9" borderId="34" xfId="0" applyFont="1" applyFill="1" applyBorder="1" applyAlignment="1">
      <alignment vertical="center"/>
    </xf>
    <xf numFmtId="43" fontId="2" fillId="9" borderId="16" xfId="0" applyNumberFormat="1" applyFont="1" applyFill="1" applyBorder="1" applyAlignment="1">
      <alignment vertical="center"/>
    </xf>
    <xf numFmtId="43" fontId="19" fillId="9" borderId="16" xfId="0" applyNumberFormat="1" applyFont="1" applyFill="1" applyBorder="1" applyAlignment="1">
      <alignment vertical="center"/>
    </xf>
    <xf numFmtId="43" fontId="1" fillId="9" borderId="16" xfId="0" applyNumberFormat="1" applyFont="1" applyFill="1" applyBorder="1" applyAlignment="1">
      <alignment vertical="center"/>
    </xf>
    <xf numFmtId="0" fontId="2" fillId="0" borderId="0" xfId="0" applyNumberFormat="1" applyFont="1">
      <alignment vertical="center"/>
    </xf>
    <xf numFmtId="182" fontId="13" fillId="3" borderId="4" xfId="57" applyNumberFormat="1" applyFont="1" applyFill="1" applyBorder="1" applyAlignment="1">
      <alignment horizontal="center" vertical="center"/>
    </xf>
    <xf numFmtId="183" fontId="13" fillId="3" borderId="4" xfId="8" applyNumberFormat="1" applyFont="1" applyFill="1" applyBorder="1" applyAlignment="1">
      <alignment horizontal="center" vertical="center"/>
    </xf>
    <xf numFmtId="182" fontId="13" fillId="3" borderId="47" xfId="57" applyNumberFormat="1" applyFont="1" applyFill="1" applyBorder="1" applyAlignment="1">
      <alignment horizontal="center" vertical="center"/>
    </xf>
    <xf numFmtId="183" fontId="13" fillId="3" borderId="47" xfId="8" applyNumberFormat="1" applyFont="1" applyFill="1" applyBorder="1" applyAlignment="1">
      <alignment horizontal="center" vertical="center"/>
    </xf>
    <xf numFmtId="41" fontId="2" fillId="8" borderId="50" xfId="0" applyNumberFormat="1" applyFont="1" applyFill="1" applyBorder="1" applyAlignment="1">
      <alignment vertical="center"/>
    </xf>
    <xf numFmtId="43" fontId="2" fillId="9" borderId="34" xfId="0" applyNumberFormat="1" applyFont="1" applyFill="1" applyBorder="1" applyAlignment="1">
      <alignment vertical="center"/>
    </xf>
    <xf numFmtId="183" fontId="13" fillId="3" borderId="52" xfId="8" applyNumberFormat="1" applyFont="1" applyFill="1" applyBorder="1" applyAlignment="1">
      <alignment horizontal="center" vertical="center"/>
    </xf>
    <xf numFmtId="183" fontId="13" fillId="3" borderId="53" xfId="8" applyNumberFormat="1" applyFont="1" applyFill="1" applyBorder="1" applyAlignment="1">
      <alignment horizontal="center" vertical="center"/>
    </xf>
    <xf numFmtId="41" fontId="2" fillId="8" borderId="54" xfId="0" applyNumberFormat="1" applyFont="1" applyFill="1" applyBorder="1" applyAlignment="1">
      <alignment vertical="center"/>
    </xf>
    <xf numFmtId="43" fontId="2" fillId="9" borderId="19" xfId="0" applyNumberFormat="1" applyFont="1" applyFill="1" applyBorder="1" applyAlignment="1">
      <alignment vertical="center"/>
    </xf>
    <xf numFmtId="0" fontId="13" fillId="3" borderId="27" xfId="62" applyFont="1" applyFill="1" applyBorder="1" applyAlignment="1">
      <alignment horizontal="center" vertical="center"/>
    </xf>
    <xf numFmtId="0" fontId="13" fillId="3" borderId="55" xfId="62" applyFont="1" applyFill="1" applyBorder="1" applyAlignment="1">
      <alignment horizontal="center" vertical="center"/>
    </xf>
    <xf numFmtId="0" fontId="2" fillId="8" borderId="56" xfId="0" applyFont="1" applyFill="1" applyBorder="1" applyAlignment="1">
      <alignment vertical="center"/>
    </xf>
    <xf numFmtId="0" fontId="2" fillId="9" borderId="57" xfId="0" applyFont="1" applyFill="1" applyBorder="1" applyAlignment="1">
      <alignment vertical="center"/>
    </xf>
    <xf numFmtId="0" fontId="2" fillId="9" borderId="58" xfId="0" applyFont="1" applyFill="1" applyBorder="1" applyAlignment="1">
      <alignment vertical="center"/>
    </xf>
    <xf numFmtId="0" fontId="1" fillId="9" borderId="16" xfId="0" applyFont="1" applyFill="1" applyBorder="1" applyAlignment="1">
      <alignment horizontal="center" vertical="center"/>
    </xf>
    <xf numFmtId="0" fontId="2" fillId="9" borderId="16" xfId="0" applyNumberFormat="1" applyFont="1" applyFill="1" applyBorder="1" applyAlignment="1">
      <alignment horizontal="center" vertical="center"/>
    </xf>
    <xf numFmtId="0" fontId="2" fillId="9" borderId="16" xfId="0" applyFont="1" applyFill="1" applyBorder="1" applyAlignment="1">
      <alignment vertical="center"/>
    </xf>
    <xf numFmtId="0" fontId="1" fillId="9" borderId="59" xfId="0" applyFont="1" applyFill="1" applyBorder="1" applyAlignment="1">
      <alignment horizontal="center" vertical="center"/>
    </xf>
    <xf numFmtId="0" fontId="2" fillId="9" borderId="35" xfId="0" applyNumberFormat="1" applyFont="1" applyFill="1" applyBorder="1" applyAlignment="1">
      <alignment horizontal="center" vertical="center"/>
    </xf>
    <xf numFmtId="0" fontId="2" fillId="9" borderId="35" xfId="0" applyFont="1" applyFill="1" applyBorder="1" applyAlignment="1">
      <alignment vertical="center"/>
    </xf>
    <xf numFmtId="43" fontId="2" fillId="9" borderId="35" xfId="0" applyNumberFormat="1" applyFont="1" applyFill="1" applyBorder="1" applyAlignment="1">
      <alignment vertical="center"/>
    </xf>
    <xf numFmtId="0" fontId="3" fillId="9" borderId="49" xfId="0" applyFont="1" applyFill="1" applyBorder="1" applyAlignment="1">
      <alignment horizontal="center" vertical="center"/>
    </xf>
    <xf numFmtId="0" fontId="20" fillId="9" borderId="50" xfId="0" applyNumberFormat="1" applyFont="1" applyFill="1" applyBorder="1" applyAlignment="1">
      <alignment horizontal="center" vertical="center"/>
    </xf>
    <xf numFmtId="0" fontId="20" fillId="9" borderId="50" xfId="0" applyFont="1" applyFill="1" applyBorder="1" applyAlignment="1">
      <alignment vertical="center"/>
    </xf>
    <xf numFmtId="43" fontId="20" fillId="9" borderId="50" xfId="0" applyNumberFormat="1" applyFont="1" applyFill="1" applyBorder="1" applyAlignment="1">
      <alignment vertical="center"/>
    </xf>
    <xf numFmtId="0" fontId="1" fillId="10" borderId="51" xfId="0" applyFont="1" applyFill="1" applyBorder="1" applyAlignment="1">
      <alignment horizontal="center" vertical="center"/>
    </xf>
    <xf numFmtId="0" fontId="2" fillId="10" borderId="34" xfId="0" applyNumberFormat="1" applyFont="1" applyFill="1" applyBorder="1" applyAlignment="1">
      <alignment horizontal="center" vertical="center"/>
    </xf>
    <xf numFmtId="0" fontId="2" fillId="10" borderId="34" xfId="0" applyFont="1" applyFill="1" applyBorder="1" applyAlignment="1">
      <alignment vertical="center"/>
    </xf>
    <xf numFmtId="43" fontId="2" fillId="10" borderId="16" xfId="0" applyNumberFormat="1" applyFont="1" applyFill="1" applyBorder="1" applyAlignment="1">
      <alignment vertical="center"/>
    </xf>
    <xf numFmtId="0" fontId="2" fillId="10" borderId="16" xfId="0" applyFont="1" applyFill="1" applyBorder="1" applyAlignment="1">
      <alignment vertical="center"/>
    </xf>
    <xf numFmtId="43" fontId="2" fillId="10" borderId="34" xfId="0" applyNumberFormat="1" applyFont="1" applyFill="1" applyBorder="1" applyAlignment="1">
      <alignment vertical="center"/>
    </xf>
    <xf numFmtId="43" fontId="2" fillId="10" borderId="16" xfId="0" applyNumberFormat="1" applyFont="1" applyFill="1" applyBorder="1" applyAlignment="1">
      <alignment horizontal="left" vertical="center"/>
    </xf>
    <xf numFmtId="0" fontId="1" fillId="10" borderId="59" xfId="0" applyFont="1" applyFill="1" applyBorder="1" applyAlignment="1">
      <alignment horizontal="center" vertical="center"/>
    </xf>
    <xf numFmtId="0" fontId="2" fillId="10" borderId="35" xfId="0" applyNumberFormat="1" applyFont="1" applyFill="1" applyBorder="1" applyAlignment="1">
      <alignment horizontal="center" vertical="center"/>
    </xf>
    <xf numFmtId="0" fontId="2" fillId="10" borderId="35" xfId="0" applyFont="1" applyFill="1" applyBorder="1" applyAlignment="1">
      <alignment vertical="center"/>
    </xf>
    <xf numFmtId="43" fontId="2" fillId="10" borderId="35" xfId="0" applyNumberFormat="1" applyFont="1" applyFill="1" applyBorder="1" applyAlignment="1">
      <alignment vertical="center"/>
    </xf>
    <xf numFmtId="0" fontId="3" fillId="10" borderId="49" xfId="0" applyFont="1" applyFill="1" applyBorder="1" applyAlignment="1">
      <alignment horizontal="center" vertical="center"/>
    </xf>
    <xf numFmtId="0" fontId="20" fillId="10" borderId="50" xfId="0" applyNumberFormat="1" applyFont="1" applyFill="1" applyBorder="1" applyAlignment="1">
      <alignment horizontal="center" vertical="center"/>
    </xf>
    <xf numFmtId="0" fontId="20" fillId="10" borderId="50" xfId="0" applyFont="1" applyFill="1" applyBorder="1" applyAlignment="1">
      <alignment vertical="center"/>
    </xf>
    <xf numFmtId="43" fontId="20" fillId="10" borderId="50" xfId="0" applyNumberFormat="1" applyFont="1" applyFill="1" applyBorder="1" applyAlignment="1">
      <alignment vertical="center"/>
    </xf>
    <xf numFmtId="0" fontId="1" fillId="11" borderId="51" xfId="0" applyFont="1" applyFill="1" applyBorder="1" applyAlignment="1">
      <alignment horizontal="center" vertical="center"/>
    </xf>
    <xf numFmtId="0" fontId="2" fillId="12" borderId="16" xfId="0" applyNumberFormat="1" applyFont="1" applyFill="1" applyBorder="1" applyAlignment="1">
      <alignment horizontal="center" vertical="center"/>
    </xf>
    <xf numFmtId="0" fontId="2" fillId="12" borderId="16" xfId="0" applyFont="1" applyFill="1" applyBorder="1" applyAlignment="1">
      <alignment vertical="center"/>
    </xf>
    <xf numFmtId="43" fontId="2" fillId="11" borderId="16" xfId="0" applyNumberFormat="1" applyFont="1" applyFill="1" applyBorder="1" applyAlignment="1">
      <alignment vertical="center"/>
    </xf>
    <xf numFmtId="43" fontId="2" fillId="9" borderId="60" xfId="0" applyNumberFormat="1" applyFont="1" applyFill="1" applyBorder="1" applyAlignment="1">
      <alignment vertical="center"/>
    </xf>
    <xf numFmtId="43" fontId="19" fillId="9" borderId="50" xfId="0" applyNumberFormat="1" applyFont="1" applyFill="1" applyBorder="1" applyAlignment="1">
      <alignment vertical="center"/>
    </xf>
    <xf numFmtId="43" fontId="2" fillId="10" borderId="60" xfId="0" applyNumberFormat="1" applyFont="1" applyFill="1" applyBorder="1" applyAlignment="1">
      <alignment vertical="center"/>
    </xf>
    <xf numFmtId="43" fontId="19" fillId="10" borderId="50" xfId="0" applyNumberFormat="1" applyFont="1" applyFill="1" applyBorder="1" applyAlignment="1">
      <alignment vertical="center"/>
    </xf>
    <xf numFmtId="43" fontId="2" fillId="9" borderId="61" xfId="0" applyNumberFormat="1" applyFont="1" applyFill="1" applyBorder="1" applyAlignment="1">
      <alignment vertical="center"/>
    </xf>
    <xf numFmtId="43" fontId="19" fillId="9" borderId="12" xfId="0" applyNumberFormat="1" applyFont="1" applyFill="1" applyBorder="1" applyAlignment="1">
      <alignment vertical="center"/>
    </xf>
    <xf numFmtId="43" fontId="2" fillId="10" borderId="19" xfId="0" applyNumberFormat="1" applyFont="1" applyFill="1" applyBorder="1" applyAlignment="1">
      <alignment vertical="center"/>
    </xf>
    <xf numFmtId="43" fontId="2" fillId="10" borderId="61" xfId="0" applyNumberFormat="1" applyFont="1" applyFill="1" applyBorder="1" applyAlignment="1">
      <alignment vertical="center"/>
    </xf>
    <xf numFmtId="43" fontId="19" fillId="10" borderId="12" xfId="0" applyNumberFormat="1" applyFont="1" applyFill="1" applyBorder="1" applyAlignment="1">
      <alignment horizontal="center" vertical="center"/>
    </xf>
    <xf numFmtId="43" fontId="2" fillId="11" borderId="19" xfId="0" applyNumberFormat="1" applyFont="1" applyFill="1" applyBorder="1" applyAlignment="1">
      <alignment vertical="center"/>
    </xf>
    <xf numFmtId="0" fontId="2" fillId="9" borderId="62" xfId="0" applyFont="1" applyFill="1" applyBorder="1" applyAlignment="1">
      <alignment vertical="center"/>
    </xf>
    <xf numFmtId="0" fontId="20" fillId="9" borderId="56" xfId="0" applyFont="1" applyFill="1" applyBorder="1" applyAlignment="1">
      <alignment vertical="center"/>
    </xf>
    <xf numFmtId="0" fontId="20" fillId="0" borderId="0" xfId="0" applyFont="1" applyAlignment="1">
      <alignment vertical="center"/>
    </xf>
    <xf numFmtId="0" fontId="2" fillId="10" borderId="57" xfId="0" applyFont="1" applyFill="1" applyBorder="1" applyAlignment="1">
      <alignment vertical="center"/>
    </xf>
    <xf numFmtId="0" fontId="2" fillId="10" borderId="62" xfId="0" applyFont="1" applyFill="1" applyBorder="1" applyAlignment="1">
      <alignment vertical="center"/>
    </xf>
    <xf numFmtId="0" fontId="20" fillId="10" borderId="56" xfId="0" applyFont="1" applyFill="1" applyBorder="1" applyAlignment="1">
      <alignment vertical="center"/>
    </xf>
    <xf numFmtId="0" fontId="14" fillId="0" borderId="33" xfId="0" applyFont="1" applyBorder="1" applyAlignment="1">
      <alignment vertical="center"/>
    </xf>
    <xf numFmtId="0" fontId="2" fillId="12" borderId="57" xfId="0" applyFont="1" applyFill="1" applyBorder="1" applyAlignment="1">
      <alignment vertical="center"/>
    </xf>
    <xf numFmtId="43" fontId="2" fillId="12" borderId="16" xfId="0" applyNumberFormat="1" applyFont="1" applyFill="1" applyBorder="1" applyAlignment="1">
      <alignment vertical="center"/>
    </xf>
    <xf numFmtId="43" fontId="1" fillId="12" borderId="16" xfId="0" applyNumberFormat="1" applyFont="1" applyFill="1" applyBorder="1" applyAlignment="1">
      <alignment vertical="center"/>
    </xf>
    <xf numFmtId="0" fontId="1" fillId="11" borderId="59" xfId="0" applyFont="1" applyFill="1" applyBorder="1" applyAlignment="1">
      <alignment horizontal="center" vertical="center"/>
    </xf>
    <xf numFmtId="0" fontId="2" fillId="12" borderId="35" xfId="0" applyNumberFormat="1" applyFont="1" applyFill="1" applyBorder="1" applyAlignment="1">
      <alignment horizontal="center" vertical="center"/>
    </xf>
    <xf numFmtId="0" fontId="2" fillId="12" borderId="35" xfId="0" applyFont="1" applyFill="1" applyBorder="1" applyAlignment="1">
      <alignment vertical="center"/>
    </xf>
    <xf numFmtId="43" fontId="2" fillId="12" borderId="35" xfId="0" applyNumberFormat="1" applyFont="1" applyFill="1" applyBorder="1" applyAlignment="1">
      <alignment vertical="center"/>
    </xf>
    <xf numFmtId="0" fontId="3" fillId="12" borderId="49" xfId="0" applyFont="1" applyFill="1" applyBorder="1" applyAlignment="1">
      <alignment horizontal="center" vertical="center"/>
    </xf>
    <xf numFmtId="0" fontId="20" fillId="12" borderId="50" xfId="0" applyNumberFormat="1" applyFont="1" applyFill="1" applyBorder="1" applyAlignment="1">
      <alignment horizontal="center" vertical="center"/>
    </xf>
    <xf numFmtId="0" fontId="20" fillId="12" borderId="50" xfId="0" applyFont="1" applyFill="1" applyBorder="1" applyAlignment="1">
      <alignment vertical="center"/>
    </xf>
    <xf numFmtId="43" fontId="20" fillId="12" borderId="50" xfId="0" applyNumberFormat="1" applyFont="1" applyFill="1" applyBorder="1" applyAlignment="1">
      <alignment vertical="center"/>
    </xf>
    <xf numFmtId="0" fontId="2" fillId="7" borderId="16" xfId="0" applyFont="1" applyFill="1" applyBorder="1" applyAlignment="1">
      <alignment horizontal="center" vertical="center"/>
    </xf>
    <xf numFmtId="0" fontId="2" fillId="7" borderId="16" xfId="0" applyNumberFormat="1" applyFont="1" applyFill="1" applyBorder="1" applyAlignment="1">
      <alignment horizontal="center" vertical="center"/>
    </xf>
    <xf numFmtId="0" fontId="2" fillId="7" borderId="16" xfId="0" applyFont="1" applyFill="1" applyBorder="1" applyAlignment="1">
      <alignment vertical="center"/>
    </xf>
    <xf numFmtId="43" fontId="2" fillId="11" borderId="34" xfId="0" applyNumberFormat="1" applyFont="1" applyFill="1" applyBorder="1" applyAlignment="1">
      <alignment vertical="center"/>
    </xf>
    <xf numFmtId="43" fontId="2" fillId="12" borderId="60" xfId="0" applyNumberFormat="1" applyFont="1" applyFill="1" applyBorder="1" applyAlignment="1">
      <alignment vertical="center"/>
    </xf>
    <xf numFmtId="43" fontId="19" fillId="12" borderId="50" xfId="0" applyNumberFormat="1" applyFont="1" applyFill="1" applyBorder="1" applyAlignment="1">
      <alignment vertical="center"/>
    </xf>
    <xf numFmtId="43" fontId="19" fillId="11" borderId="12" xfId="0" applyNumberFormat="1" applyFont="1" applyFill="1" applyBorder="1" applyAlignment="1">
      <alignment vertical="center"/>
    </xf>
    <xf numFmtId="43" fontId="2" fillId="7" borderId="19" xfId="0" applyNumberFormat="1" applyFont="1" applyFill="1" applyBorder="1" applyAlignment="1">
      <alignment vertical="center"/>
    </xf>
    <xf numFmtId="0" fontId="2" fillId="12" borderId="62" xfId="0" applyFont="1" applyFill="1" applyBorder="1" applyAlignment="1">
      <alignment vertical="center"/>
    </xf>
    <xf numFmtId="0" fontId="20" fillId="12" borderId="56" xfId="0" applyFont="1" applyFill="1" applyBorder="1" applyAlignment="1">
      <alignment vertical="center"/>
    </xf>
    <xf numFmtId="0" fontId="21" fillId="0" borderId="0" xfId="0" applyFont="1" applyAlignment="1">
      <alignment vertical="center"/>
    </xf>
    <xf numFmtId="0" fontId="2" fillId="7" borderId="57" xfId="0" applyFont="1" applyFill="1" applyBorder="1" applyAlignment="1">
      <alignment vertical="center"/>
    </xf>
    <xf numFmtId="0" fontId="1" fillId="7" borderId="60" xfId="0" applyFont="1" applyFill="1" applyBorder="1" applyAlignment="1">
      <alignment horizontal="center" vertical="center"/>
    </xf>
    <xf numFmtId="0" fontId="2" fillId="7" borderId="34" xfId="0" applyNumberFormat="1" applyFont="1" applyFill="1" applyBorder="1" applyAlignment="1">
      <alignment horizontal="center" vertical="center"/>
    </xf>
    <xf numFmtId="0" fontId="2" fillId="7" borderId="34" xfId="0" applyFont="1" applyFill="1" applyBorder="1" applyAlignment="1">
      <alignment vertical="center"/>
    </xf>
    <xf numFmtId="43" fontId="2" fillId="7" borderId="34" xfId="0" applyNumberFormat="1" applyFont="1" applyFill="1" applyBorder="1" applyAlignment="1">
      <alignment vertical="center"/>
    </xf>
    <xf numFmtId="0" fontId="2" fillId="7" borderId="63" xfId="0" applyFont="1" applyFill="1" applyBorder="1" applyAlignment="1">
      <alignment vertical="center"/>
    </xf>
    <xf numFmtId="0" fontId="20" fillId="7" borderId="50" xfId="0" applyNumberFormat="1" applyFont="1" applyFill="1" applyBorder="1" applyAlignment="1">
      <alignment horizontal="center" vertical="center"/>
    </xf>
    <xf numFmtId="0" fontId="20" fillId="7" borderId="50" xfId="0" applyFont="1" applyFill="1" applyBorder="1" applyAlignment="1">
      <alignment vertical="center"/>
    </xf>
    <xf numFmtId="43" fontId="20" fillId="7" borderId="50" xfId="0" applyNumberFormat="1" applyFont="1" applyFill="1" applyBorder="1" applyAlignment="1">
      <alignment vertical="center"/>
    </xf>
    <xf numFmtId="0" fontId="1" fillId="13" borderId="64" xfId="0" applyFont="1" applyFill="1" applyBorder="1" applyAlignment="1">
      <alignment horizontal="center" vertical="center"/>
    </xf>
    <xf numFmtId="0" fontId="2" fillId="13" borderId="14" xfId="0" applyNumberFormat="1" applyFont="1" applyFill="1" applyBorder="1" applyAlignment="1">
      <alignment horizontal="center" vertical="center"/>
    </xf>
    <xf numFmtId="0" fontId="2" fillId="13" borderId="14" xfId="0" applyFont="1" applyFill="1" applyBorder="1" applyAlignment="1">
      <alignment vertical="center"/>
    </xf>
    <xf numFmtId="43" fontId="2" fillId="13" borderId="65" xfId="0" applyNumberFormat="1" applyFont="1" applyFill="1" applyBorder="1" applyAlignment="1">
      <alignment vertical="center"/>
    </xf>
    <xf numFmtId="0" fontId="1" fillId="13" borderId="51" xfId="0" applyFont="1" applyFill="1" applyBorder="1" applyAlignment="1">
      <alignment horizontal="center" vertical="center"/>
    </xf>
    <xf numFmtId="0" fontId="2" fillId="13" borderId="16" xfId="0" applyNumberFormat="1" applyFont="1" applyFill="1" applyBorder="1" applyAlignment="1">
      <alignment horizontal="center" vertical="center"/>
    </xf>
    <xf numFmtId="0" fontId="2" fillId="13" borderId="34" xfId="0" applyFont="1" applyFill="1" applyBorder="1" applyAlignment="1">
      <alignment vertical="center"/>
    </xf>
    <xf numFmtId="43" fontId="2" fillId="13" borderId="16" xfId="0" applyNumberFormat="1" applyFont="1" applyFill="1" applyBorder="1" applyAlignment="1">
      <alignment vertical="center"/>
    </xf>
    <xf numFmtId="0" fontId="2" fillId="13" borderId="19" xfId="0" applyNumberFormat="1" applyFont="1" applyFill="1" applyBorder="1" applyAlignment="1">
      <alignment horizontal="center" vertical="center"/>
    </xf>
    <xf numFmtId="0" fontId="2" fillId="13" borderId="66" xfId="0" applyFont="1" applyFill="1" applyBorder="1" applyAlignment="1">
      <alignment vertical="center"/>
    </xf>
    <xf numFmtId="0" fontId="2" fillId="13" borderId="0" xfId="0" applyFont="1" applyFill="1" applyBorder="1" applyAlignment="1">
      <alignment vertical="center"/>
    </xf>
    <xf numFmtId="43" fontId="2" fillId="13" borderId="21" xfId="0" applyNumberFormat="1" applyFont="1" applyFill="1" applyBorder="1" applyAlignment="1">
      <alignment vertical="center"/>
    </xf>
    <xf numFmtId="0" fontId="2" fillId="13" borderId="16" xfId="0" applyFont="1" applyFill="1" applyBorder="1" applyAlignment="1">
      <alignment vertical="center"/>
    </xf>
    <xf numFmtId="0" fontId="2" fillId="13" borderId="60" xfId="0" applyNumberFormat="1" applyFont="1" applyFill="1" applyBorder="1" applyAlignment="1">
      <alignment horizontal="center" vertical="center"/>
    </xf>
    <xf numFmtId="0" fontId="2" fillId="13" borderId="60" xfId="0" applyFont="1" applyFill="1" applyBorder="1" applyAlignment="1">
      <alignment vertical="center"/>
    </xf>
    <xf numFmtId="43" fontId="2" fillId="13" borderId="60" xfId="0" applyNumberFormat="1" applyFont="1" applyFill="1" applyBorder="1" applyAlignment="1">
      <alignment vertical="center"/>
    </xf>
    <xf numFmtId="0" fontId="3" fillId="13" borderId="49" xfId="0" applyFont="1" applyFill="1" applyBorder="1" applyAlignment="1">
      <alignment horizontal="center" vertical="center"/>
    </xf>
    <xf numFmtId="0" fontId="20" fillId="13" borderId="50" xfId="0" applyNumberFormat="1" applyFont="1" applyFill="1" applyBorder="1" applyAlignment="1">
      <alignment horizontal="center" vertical="center"/>
    </xf>
    <xf numFmtId="0" fontId="20" fillId="13" borderId="50" xfId="0" applyFont="1" applyFill="1" applyBorder="1" applyAlignment="1">
      <alignment vertical="center"/>
    </xf>
    <xf numFmtId="43" fontId="20" fillId="13" borderId="50" xfId="0" applyNumberFormat="1" applyFont="1" applyFill="1" applyBorder="1" applyAlignment="1">
      <alignment vertical="center"/>
    </xf>
    <xf numFmtId="0" fontId="22" fillId="14" borderId="49" xfId="0" applyFont="1" applyFill="1" applyBorder="1" applyAlignment="1">
      <alignment horizontal="center" vertical="center"/>
    </xf>
    <xf numFmtId="0" fontId="18" fillId="14" borderId="50" xfId="0" applyFont="1" applyFill="1" applyBorder="1" applyAlignment="1">
      <alignment horizontal="center" vertical="center"/>
    </xf>
    <xf numFmtId="0" fontId="18" fillId="14" borderId="50" xfId="0" applyFont="1" applyFill="1" applyBorder="1" applyAlignment="1">
      <alignment vertical="center"/>
    </xf>
    <xf numFmtId="43" fontId="18" fillId="14" borderId="50" xfId="0" applyNumberFormat="1" applyFont="1" applyFill="1" applyBorder="1" applyAlignment="1">
      <alignment vertical="center"/>
    </xf>
    <xf numFmtId="0" fontId="16" fillId="14" borderId="50" xfId="0" applyFont="1" applyFill="1" applyBorder="1">
      <alignment vertical="center"/>
    </xf>
    <xf numFmtId="43" fontId="19" fillId="7" borderId="50" xfId="0" applyNumberFormat="1" applyFont="1" applyFill="1" applyBorder="1" applyAlignment="1">
      <alignment vertical="center"/>
    </xf>
    <xf numFmtId="43" fontId="2" fillId="13" borderId="14" xfId="0" applyNumberFormat="1" applyFont="1" applyFill="1" applyBorder="1" applyAlignment="1">
      <alignment vertical="center"/>
    </xf>
    <xf numFmtId="43" fontId="19" fillId="13" borderId="60" xfId="0" applyNumberFormat="1" applyFont="1" applyFill="1" applyBorder="1" applyAlignment="1">
      <alignment vertical="center"/>
    </xf>
    <xf numFmtId="43" fontId="2" fillId="7" borderId="67" xfId="0" applyNumberFormat="1" applyFont="1" applyFill="1" applyBorder="1" applyAlignment="1">
      <alignment vertical="center"/>
    </xf>
    <xf numFmtId="43" fontId="12" fillId="7" borderId="54" xfId="0" applyNumberFormat="1" applyFont="1" applyFill="1" applyBorder="1" applyAlignment="1">
      <alignment vertical="center"/>
    </xf>
    <xf numFmtId="43" fontId="2" fillId="13" borderId="12" xfId="0" applyNumberFormat="1" applyFont="1" applyFill="1" applyBorder="1" applyAlignment="1">
      <alignment vertical="center"/>
    </xf>
    <xf numFmtId="43" fontId="2" fillId="13" borderId="19" xfId="0" applyNumberFormat="1" applyFont="1" applyFill="1" applyBorder="1" applyAlignment="1">
      <alignment vertical="center"/>
    </xf>
    <xf numFmtId="43" fontId="2" fillId="13" borderId="34" xfId="0" applyNumberFormat="1" applyFont="1" applyFill="1" applyBorder="1" applyAlignment="1">
      <alignment vertical="center"/>
    </xf>
    <xf numFmtId="43" fontId="2" fillId="13" borderId="61" xfId="0" applyNumberFormat="1" applyFont="1" applyFill="1" applyBorder="1" applyAlignment="1">
      <alignment vertical="center"/>
    </xf>
    <xf numFmtId="43" fontId="19" fillId="13" borderId="54" xfId="0" applyNumberFormat="1" applyFont="1" applyFill="1" applyBorder="1" applyAlignment="1">
      <alignment vertical="center"/>
    </xf>
    <xf numFmtId="0" fontId="2" fillId="7" borderId="58" xfId="0" applyFont="1" applyFill="1" applyBorder="1" applyAlignment="1">
      <alignment vertical="center"/>
    </xf>
    <xf numFmtId="43" fontId="12" fillId="7" borderId="50" xfId="0" applyNumberFormat="1" applyFont="1" applyFill="1" applyBorder="1" applyAlignment="1">
      <alignment vertical="center"/>
    </xf>
    <xf numFmtId="0" fontId="20" fillId="7" borderId="56" xfId="0" applyFont="1" applyFill="1" applyBorder="1" applyAlignment="1">
      <alignment vertical="center"/>
    </xf>
    <xf numFmtId="0" fontId="2" fillId="13" borderId="68" xfId="0" applyFont="1" applyFill="1" applyBorder="1" applyAlignment="1">
      <alignment vertical="center"/>
    </xf>
    <xf numFmtId="0" fontId="2" fillId="13" borderId="57" xfId="0" applyFont="1" applyFill="1" applyBorder="1" applyAlignment="1">
      <alignment vertical="center"/>
    </xf>
    <xf numFmtId="0" fontId="2" fillId="13" borderId="69" xfId="0" applyFont="1" applyFill="1" applyBorder="1" applyAlignment="1">
      <alignment vertical="center"/>
    </xf>
    <xf numFmtId="43" fontId="19" fillId="13" borderId="50" xfId="0" applyNumberFormat="1" applyFont="1" applyFill="1" applyBorder="1" applyAlignment="1">
      <alignment vertical="center"/>
    </xf>
    <xf numFmtId="0" fontId="20" fillId="13" borderId="56" xfId="0" applyFont="1" applyFill="1" applyBorder="1" applyAlignment="1">
      <alignment vertical="center"/>
    </xf>
    <xf numFmtId="0" fontId="18" fillId="14" borderId="56" xfId="0" applyFont="1" applyFill="1" applyBorder="1" applyAlignment="1">
      <alignment vertical="center"/>
    </xf>
    <xf numFmtId="0" fontId="18" fillId="0" borderId="0" xfId="0" applyFont="1" applyAlignment="1">
      <alignment vertical="center"/>
    </xf>
    <xf numFmtId="43" fontId="19" fillId="7" borderId="54" xfId="0" applyNumberFormat="1" applyFont="1" applyFill="1" applyBorder="1" applyAlignment="1">
      <alignment vertical="center"/>
    </xf>
    <xf numFmtId="0" fontId="21" fillId="0" borderId="0" xfId="0" applyFont="1">
      <alignment vertical="center"/>
    </xf>
    <xf numFmtId="0" fontId="23" fillId="0" borderId="0" xfId="0" applyFont="1" applyAlignment="1">
      <alignment horizontal="center" vertical="center"/>
    </xf>
    <xf numFmtId="0" fontId="23" fillId="0" borderId="0" xfId="0" applyFont="1">
      <alignment vertical="center"/>
    </xf>
    <xf numFmtId="180" fontId="3" fillId="2" borderId="0" xfId="61" applyNumberFormat="1" applyFont="1" applyFill="1" applyAlignment="1" applyProtection="1">
      <alignment vertical="center"/>
      <protection locked="0"/>
    </xf>
    <xf numFmtId="0" fontId="3" fillId="2" borderId="7" xfId="62" applyFont="1" applyFill="1" applyBorder="1" applyAlignment="1" applyProtection="1">
      <alignment horizontal="left" vertical="center"/>
      <protection locked="0"/>
    </xf>
    <xf numFmtId="0" fontId="3" fillId="2" borderId="8" xfId="62" applyFont="1" applyFill="1" applyBorder="1" applyAlignment="1" applyProtection="1">
      <alignment horizontal="left" vertical="center"/>
      <protection locked="0"/>
    </xf>
    <xf numFmtId="0" fontId="24" fillId="2" borderId="2" xfId="62" applyFont="1" applyFill="1" applyBorder="1" applyAlignment="1" applyProtection="1">
      <alignment vertical="center" wrapText="1"/>
      <protection locked="0"/>
    </xf>
    <xf numFmtId="0" fontId="24" fillId="2" borderId="0" xfId="62" applyFont="1" applyFill="1" applyAlignment="1" applyProtection="1">
      <alignment vertical="center" wrapText="1"/>
      <protection locked="0"/>
    </xf>
    <xf numFmtId="0" fontId="25" fillId="2" borderId="2" xfId="62" applyFont="1" applyFill="1" applyBorder="1" applyAlignment="1" applyProtection="1">
      <alignment vertical="center" wrapText="1"/>
      <protection locked="0"/>
    </xf>
    <xf numFmtId="0" fontId="25" fillId="2" borderId="0" xfId="62" applyFont="1" applyFill="1" applyAlignment="1" applyProtection="1">
      <alignment vertical="center" wrapText="1"/>
      <protection locked="0"/>
    </xf>
    <xf numFmtId="0" fontId="8" fillId="3" borderId="3" xfId="62" applyNumberFormat="1" applyFont="1" applyFill="1" applyBorder="1" applyAlignment="1" applyProtection="1">
      <alignment horizontal="center" vertical="center" wrapText="1"/>
      <protection locked="0"/>
    </xf>
    <xf numFmtId="0" fontId="8" fillId="3" borderId="4" xfId="62" applyNumberFormat="1" applyFont="1" applyFill="1" applyBorder="1" applyAlignment="1" applyProtection="1">
      <alignment horizontal="center" vertical="center" wrapText="1"/>
      <protection locked="0"/>
    </xf>
    <xf numFmtId="0" fontId="8" fillId="3" borderId="46" xfId="62" applyNumberFormat="1" applyFont="1" applyFill="1" applyBorder="1" applyAlignment="1" applyProtection="1">
      <alignment horizontal="center" vertical="center"/>
      <protection locked="0"/>
    </xf>
    <xf numFmtId="0" fontId="8" fillId="3" borderId="47" xfId="62" applyNumberFormat="1" applyFont="1" applyFill="1" applyBorder="1" applyAlignment="1" applyProtection="1">
      <alignment horizontal="center" vertical="center"/>
      <protection locked="0"/>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34"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72"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1" fillId="0" borderId="40" xfId="0" applyFont="1" applyBorder="1" applyAlignment="1">
      <alignment horizontal="center" vertical="center"/>
    </xf>
    <xf numFmtId="0" fontId="21" fillId="0" borderId="1" xfId="0" applyFont="1" applyBorder="1" applyAlignment="1">
      <alignment horizontal="center" vertical="center"/>
    </xf>
    <xf numFmtId="0" fontId="21" fillId="0" borderId="73" xfId="0" applyFont="1" applyBorder="1" applyAlignment="1">
      <alignment horizontal="center" vertical="center"/>
    </xf>
    <xf numFmtId="0" fontId="8" fillId="3" borderId="47" xfId="8" applyNumberFormat="1" applyFont="1" applyFill="1" applyBorder="1" applyAlignment="1" applyProtection="1">
      <alignment horizontal="center" vertical="center"/>
      <protection locked="0"/>
    </xf>
    <xf numFmtId="43" fontId="23" fillId="0" borderId="71" xfId="0" applyNumberFormat="1" applyFont="1" applyBorder="1" applyAlignment="1">
      <alignment horizontal="center" vertical="center"/>
    </xf>
    <xf numFmtId="43" fontId="23" fillId="0" borderId="14" xfId="0" applyNumberFormat="1" applyFont="1" applyBorder="1" applyAlignment="1">
      <alignment horizontal="center" vertical="center"/>
    </xf>
    <xf numFmtId="43" fontId="23" fillId="0" borderId="16" xfId="0" applyNumberFormat="1" applyFont="1" applyBorder="1" applyAlignment="1">
      <alignment horizontal="center" vertical="center"/>
    </xf>
    <xf numFmtId="43" fontId="23" fillId="0" borderId="34" xfId="0" applyNumberFormat="1" applyFont="1" applyBorder="1" applyAlignment="1">
      <alignment horizontal="center" vertical="center"/>
    </xf>
    <xf numFmtId="43" fontId="23" fillId="0" borderId="18" xfId="0" applyNumberFormat="1" applyFont="1" applyBorder="1" applyAlignment="1">
      <alignment horizontal="center" vertical="center"/>
    </xf>
    <xf numFmtId="43" fontId="21" fillId="0" borderId="36" xfId="0" applyNumberFormat="1" applyFont="1" applyBorder="1" applyAlignment="1">
      <alignment horizontal="center" vertical="center"/>
    </xf>
    <xf numFmtId="0" fontId="21" fillId="0" borderId="8" xfId="0" applyFont="1" applyBorder="1">
      <alignment vertical="center"/>
    </xf>
    <xf numFmtId="0" fontId="21" fillId="0" borderId="29" xfId="0" applyFont="1" applyBorder="1">
      <alignment vertical="center"/>
    </xf>
    <xf numFmtId="0" fontId="24" fillId="2" borderId="26" xfId="62" applyFont="1" applyFill="1" applyBorder="1" applyAlignment="1" applyProtection="1">
      <alignment vertical="center" wrapText="1"/>
      <protection locked="0"/>
    </xf>
    <xf numFmtId="0" fontId="25" fillId="2" borderId="26" xfId="62" applyFont="1" applyFill="1" applyBorder="1" applyAlignment="1" applyProtection="1">
      <alignment vertical="center" wrapText="1"/>
      <protection locked="0"/>
    </xf>
    <xf numFmtId="0" fontId="8" fillId="3" borderId="27" xfId="62" applyNumberFormat="1" applyFont="1" applyFill="1" applyBorder="1" applyAlignment="1" applyProtection="1">
      <alignment horizontal="center" vertical="center" wrapText="1"/>
      <protection locked="0"/>
    </xf>
    <xf numFmtId="0" fontId="8" fillId="3" borderId="55" xfId="8" applyNumberFormat="1" applyFont="1" applyFill="1" applyBorder="1" applyAlignment="1" applyProtection="1">
      <alignment horizontal="center" vertical="center"/>
      <protection locked="0"/>
    </xf>
    <xf numFmtId="43" fontId="21" fillId="12" borderId="71" xfId="0" applyNumberFormat="1" applyFont="1" applyFill="1" applyBorder="1" applyAlignment="1">
      <alignment horizontal="center" vertical="center"/>
    </xf>
    <xf numFmtId="43" fontId="21" fillId="15" borderId="71" xfId="0" applyNumberFormat="1" applyFont="1" applyFill="1" applyBorder="1" applyAlignment="1">
      <alignment horizontal="center" vertical="center"/>
    </xf>
    <xf numFmtId="184" fontId="21" fillId="16" borderId="71" xfId="11" applyNumberFormat="1" applyFont="1" applyFill="1" applyBorder="1" applyAlignment="1">
      <alignment horizontal="center" vertical="center"/>
    </xf>
    <xf numFmtId="43" fontId="23" fillId="0" borderId="74" xfId="0" applyNumberFormat="1" applyFont="1" applyBorder="1" applyAlignment="1">
      <alignment horizontal="center" vertical="center"/>
    </xf>
    <xf numFmtId="43" fontId="21" fillId="12" borderId="14" xfId="0" applyNumberFormat="1" applyFont="1" applyFill="1" applyBorder="1" applyAlignment="1">
      <alignment horizontal="center" vertical="center"/>
    </xf>
    <xf numFmtId="43" fontId="21" fillId="15" borderId="14" xfId="0" applyNumberFormat="1" applyFont="1" applyFill="1" applyBorder="1" applyAlignment="1">
      <alignment horizontal="center" vertical="center"/>
    </xf>
    <xf numFmtId="184" fontId="21" fillId="16" borderId="14" xfId="11" applyNumberFormat="1" applyFont="1" applyFill="1" applyBorder="1" applyAlignment="1">
      <alignment horizontal="center" vertical="center"/>
    </xf>
    <xf numFmtId="43" fontId="23" fillId="0" borderId="30" xfId="0" applyNumberFormat="1" applyFont="1" applyBorder="1" applyAlignment="1">
      <alignment horizontal="center" vertical="center"/>
    </xf>
    <xf numFmtId="43" fontId="21" fillId="12" borderId="16" xfId="0" applyNumberFormat="1" applyFont="1" applyFill="1" applyBorder="1" applyAlignment="1">
      <alignment horizontal="center" vertical="center"/>
    </xf>
    <xf numFmtId="43" fontId="21" fillId="15" borderId="16" xfId="0" applyNumberFormat="1" applyFont="1" applyFill="1" applyBorder="1" applyAlignment="1">
      <alignment horizontal="center" vertical="center"/>
    </xf>
    <xf numFmtId="184" fontId="21" fillId="16" borderId="16" xfId="11" applyNumberFormat="1" applyFont="1" applyFill="1" applyBorder="1" applyAlignment="1">
      <alignment horizontal="center" vertical="center"/>
    </xf>
    <xf numFmtId="43" fontId="23" fillId="0" borderId="31" xfId="0" applyNumberFormat="1" applyFont="1" applyBorder="1" applyAlignment="1">
      <alignment horizontal="center" vertical="center"/>
    </xf>
    <xf numFmtId="43" fontId="21" fillId="12" borderId="34" xfId="0" applyNumberFormat="1" applyFont="1" applyFill="1" applyBorder="1" applyAlignment="1">
      <alignment horizontal="center" vertical="center"/>
    </xf>
    <xf numFmtId="43" fontId="21" fillId="15" borderId="34" xfId="0" applyNumberFormat="1" applyFont="1" applyFill="1" applyBorder="1" applyAlignment="1">
      <alignment horizontal="center" vertical="center"/>
    </xf>
    <xf numFmtId="184" fontId="21" fillId="16" borderId="34" xfId="11" applyNumberFormat="1" applyFont="1" applyFill="1" applyBorder="1" applyAlignment="1">
      <alignment horizontal="center" vertical="center"/>
    </xf>
    <xf numFmtId="43" fontId="23" fillId="0" borderId="37" xfId="0" applyNumberFormat="1" applyFont="1" applyBorder="1" applyAlignment="1">
      <alignment horizontal="center" vertical="center"/>
    </xf>
    <xf numFmtId="43" fontId="21" fillId="12" borderId="18" xfId="0" applyNumberFormat="1" applyFont="1" applyFill="1" applyBorder="1" applyAlignment="1">
      <alignment horizontal="center" vertical="center"/>
    </xf>
    <xf numFmtId="43" fontId="21" fillId="15" borderId="18" xfId="0" applyNumberFormat="1" applyFont="1" applyFill="1" applyBorder="1" applyAlignment="1">
      <alignment horizontal="center" vertical="center"/>
    </xf>
    <xf numFmtId="184" fontId="21" fillId="16" borderId="18" xfId="11" applyNumberFormat="1" applyFont="1" applyFill="1" applyBorder="1" applyAlignment="1">
      <alignment horizontal="center" vertical="center"/>
    </xf>
    <xf numFmtId="43" fontId="23" fillId="0" borderId="32" xfId="0" applyNumberFormat="1" applyFont="1" applyBorder="1" applyAlignment="1">
      <alignment horizontal="center" vertical="center"/>
    </xf>
    <xf numFmtId="43" fontId="21" fillId="12" borderId="36" xfId="0" applyNumberFormat="1" applyFont="1" applyFill="1" applyBorder="1" applyAlignment="1">
      <alignment horizontal="center" vertical="center"/>
    </xf>
    <xf numFmtId="43" fontId="21" fillId="15" borderId="36" xfId="0" applyNumberFormat="1" applyFont="1" applyFill="1" applyBorder="1" applyAlignment="1">
      <alignment horizontal="center" vertical="center"/>
    </xf>
    <xf numFmtId="184" fontId="21" fillId="16" borderId="36" xfId="11" applyNumberFormat="1" applyFont="1" applyFill="1" applyBorder="1" applyAlignment="1">
      <alignment horizontal="center" vertical="center"/>
    </xf>
    <xf numFmtId="43" fontId="21" fillId="0" borderId="39" xfId="0" applyNumberFormat="1" applyFont="1" applyBorder="1" applyAlignment="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常规 2 2 3" xfId="39"/>
    <cellStyle name="20% - 强调文字颜色 2" xfId="40" builtinId="34"/>
    <cellStyle name="40% - 强调文字颜色 2" xfId="41" builtinId="35"/>
    <cellStyle name="强调文字颜色 3" xfId="42" builtinId="37"/>
    <cellStyle name="千位分隔[0] 2" xfId="43"/>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3232_华泰汽车集团2009年年度财务预算（21100台）_2011年下半年华泰汽车控股集团预算编制模板7.13" xfId="57"/>
    <cellStyle name="常规 11" xfId="58"/>
    <cellStyle name="常规 2" xfId="59"/>
    <cellStyle name="常规 3" xfId="60"/>
    <cellStyle name="常规_2006.1.费用预算表" xfId="61"/>
    <cellStyle name="常规_2011年下半年华泰汽车控股集团预算编制模板7.13" xfId="62"/>
    <cellStyle name="千位分隔 2" xfId="63"/>
    <cellStyle name="千位分隔 3" xfId="64"/>
    <cellStyle name="千位分隔 4" xfId="65"/>
    <cellStyle name="千位分隔[0] 2 4" xfId="66"/>
  </cellStyles>
  <dxfs count="3">
    <dxf>
      <font>
        <color rgb="FF9C0006"/>
      </font>
      <fill>
        <patternFill patternType="solid">
          <bgColor rgb="FFFFC7CE"/>
        </patternFill>
      </fill>
    </dxf>
    <dxf>
      <fill>
        <patternFill patternType="solid">
          <bgColor rgb="FFFF0000"/>
        </patternFill>
      </fill>
    </dxf>
    <dxf>
      <fill>
        <patternFill patternType="solid">
          <bgColor rgb="FF92D050"/>
        </patternFill>
      </fill>
    </dxf>
  </dxfs>
  <tableStyles count="0" defaultTableStyle="TableStyleMedium9" defaultPivotStyle="PivotStyleLight16"/>
  <colors>
    <mruColors>
      <color rgb="00DDD9C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X48"/>
  <sheetViews>
    <sheetView showGridLines="0" workbookViewId="0">
      <selection activeCell="I27" sqref="I27"/>
    </sheetView>
  </sheetViews>
  <sheetFormatPr defaultColWidth="9" defaultRowHeight="14.5"/>
  <cols>
    <col min="1" max="1" width="3" style="368" customWidth="1"/>
    <col min="2" max="2" width="4.66363636363636" style="368" customWidth="1"/>
    <col min="3" max="4" width="9.21818181818182" style="368" customWidth="1"/>
    <col min="5" max="6" width="9.44545454545455" style="368" customWidth="1"/>
    <col min="7" max="8" width="7.89090909090909" style="368" customWidth="1"/>
    <col min="9" max="21" width="6.10909090909091" style="368" customWidth="1"/>
    <col min="22" max="22" width="6.21818181818182" style="368" customWidth="1"/>
    <col min="23" max="23" width="7.89090909090909" style="368" customWidth="1"/>
    <col min="24" max="24" width="4.66363636363636" style="368" customWidth="1"/>
    <col min="25" max="16384" width="9" style="368"/>
  </cols>
  <sheetData>
    <row r="1" ht="22.5" spans="2:24">
      <c r="B1" s="150" t="s">
        <v>0</v>
      </c>
      <c r="C1" s="150"/>
      <c r="D1" s="150"/>
      <c r="E1" s="150"/>
      <c r="F1" s="150"/>
      <c r="G1" s="150"/>
      <c r="H1" s="150"/>
      <c r="I1" s="150"/>
      <c r="J1" s="150"/>
      <c r="K1" s="150"/>
      <c r="L1" s="150"/>
      <c r="M1" s="150"/>
      <c r="N1" s="150"/>
      <c r="O1" s="150"/>
      <c r="P1" s="150"/>
      <c r="Q1" s="150"/>
      <c r="R1" s="150"/>
      <c r="S1" s="150"/>
      <c r="T1" s="150"/>
      <c r="U1" s="150"/>
      <c r="V1" s="150"/>
      <c r="W1" s="150"/>
      <c r="X1" s="150"/>
    </row>
    <row r="2" s="366" customFormat="1" spans="2:24">
      <c r="B2" s="369" t="s">
        <v>1</v>
      </c>
      <c r="C2" s="369"/>
      <c r="D2" s="369"/>
      <c r="E2" s="369"/>
      <c r="F2" s="369"/>
      <c r="G2" s="369"/>
      <c r="H2" s="369"/>
      <c r="I2" s="369"/>
      <c r="J2" s="369"/>
      <c r="K2" s="369"/>
      <c r="L2" s="369"/>
      <c r="M2" s="369"/>
      <c r="N2" s="369"/>
      <c r="O2" s="369"/>
      <c r="P2" s="369"/>
      <c r="Q2" s="369"/>
      <c r="R2" s="369"/>
      <c r="S2" s="369"/>
      <c r="T2" s="369"/>
      <c r="U2" s="369"/>
      <c r="V2" s="369"/>
      <c r="W2" s="369"/>
      <c r="X2" s="369"/>
    </row>
    <row r="3" s="366" customFormat="1" spans="2:24">
      <c r="B3" s="370" t="s">
        <v>2</v>
      </c>
      <c r="C3" s="371"/>
      <c r="D3" s="371"/>
      <c r="E3" s="371"/>
      <c r="F3" s="371"/>
      <c r="G3" s="371"/>
      <c r="H3" s="371"/>
      <c r="I3" s="371"/>
      <c r="J3" s="371"/>
      <c r="K3" s="371"/>
      <c r="L3" s="371"/>
      <c r="M3" s="371"/>
      <c r="N3" s="371"/>
      <c r="O3" s="371"/>
      <c r="P3" s="371"/>
      <c r="Q3" s="403"/>
      <c r="R3" s="403"/>
      <c r="S3" s="403"/>
      <c r="T3" s="403"/>
      <c r="U3" s="403"/>
      <c r="V3" s="403"/>
      <c r="W3" s="403"/>
      <c r="X3" s="404"/>
    </row>
    <row r="4" s="366" customFormat="1" spans="2:24">
      <c r="B4" s="372" t="s">
        <v>3</v>
      </c>
      <c r="C4" s="373"/>
      <c r="D4" s="373"/>
      <c r="E4" s="373"/>
      <c r="F4" s="373"/>
      <c r="G4" s="373"/>
      <c r="H4" s="373"/>
      <c r="I4" s="373"/>
      <c r="J4" s="373"/>
      <c r="K4" s="373"/>
      <c r="L4" s="373"/>
      <c r="M4" s="373"/>
      <c r="N4" s="373"/>
      <c r="O4" s="373"/>
      <c r="P4" s="373"/>
      <c r="Q4" s="373"/>
      <c r="R4" s="373"/>
      <c r="S4" s="373"/>
      <c r="T4" s="373"/>
      <c r="U4" s="373"/>
      <c r="V4" s="373"/>
      <c r="W4" s="373"/>
      <c r="X4" s="405"/>
    </row>
    <row r="5" s="366" customFormat="1" spans="2:24">
      <c r="B5" s="374" t="s">
        <v>4</v>
      </c>
      <c r="C5" s="375"/>
      <c r="D5" s="375"/>
      <c r="E5" s="375"/>
      <c r="F5" s="375"/>
      <c r="G5" s="375"/>
      <c r="H5" s="375"/>
      <c r="I5" s="375"/>
      <c r="J5" s="375"/>
      <c r="K5" s="375"/>
      <c r="L5" s="375"/>
      <c r="M5" s="375"/>
      <c r="N5" s="375"/>
      <c r="O5" s="375"/>
      <c r="P5" s="375"/>
      <c r="Q5" s="375"/>
      <c r="R5" s="375"/>
      <c r="S5" s="375"/>
      <c r="T5" s="375"/>
      <c r="U5" s="375"/>
      <c r="V5" s="375"/>
      <c r="W5" s="375"/>
      <c r="X5" s="406"/>
    </row>
    <row r="6" spans="2:24">
      <c r="B6" s="376" t="s">
        <v>5</v>
      </c>
      <c r="C6" s="377"/>
      <c r="D6" s="377"/>
      <c r="E6" s="377"/>
      <c r="F6" s="377"/>
      <c r="G6" s="377"/>
      <c r="H6" s="377"/>
      <c r="I6" s="377"/>
      <c r="J6" s="377"/>
      <c r="K6" s="377"/>
      <c r="L6" s="377"/>
      <c r="M6" s="377"/>
      <c r="N6" s="377"/>
      <c r="O6" s="377"/>
      <c r="P6" s="377"/>
      <c r="Q6" s="377"/>
      <c r="R6" s="377"/>
      <c r="S6" s="377"/>
      <c r="T6" s="377"/>
      <c r="U6" s="377"/>
      <c r="V6" s="377"/>
      <c r="W6" s="377"/>
      <c r="X6" s="407"/>
    </row>
    <row r="7" s="367" customFormat="1" spans="2:24">
      <c r="B7" s="378" t="s">
        <v>6</v>
      </c>
      <c r="C7" s="379" t="s">
        <v>7</v>
      </c>
      <c r="D7" s="379" t="s">
        <v>8</v>
      </c>
      <c r="E7" s="379" t="s">
        <v>9</v>
      </c>
      <c r="F7" s="379" t="s">
        <v>10</v>
      </c>
      <c r="G7" s="379" t="s">
        <v>11</v>
      </c>
      <c r="H7" s="379" t="s">
        <v>12</v>
      </c>
      <c r="I7" s="396" t="s">
        <v>13</v>
      </c>
      <c r="J7" s="396" t="s">
        <v>14</v>
      </c>
      <c r="K7" s="396" t="s">
        <v>15</v>
      </c>
      <c r="L7" s="396" t="s">
        <v>16</v>
      </c>
      <c r="M7" s="396" t="s">
        <v>17</v>
      </c>
      <c r="N7" s="396" t="s">
        <v>18</v>
      </c>
      <c r="O7" s="396" t="s">
        <v>19</v>
      </c>
      <c r="P7" s="396" t="s">
        <v>20</v>
      </c>
      <c r="Q7" s="396" t="s">
        <v>21</v>
      </c>
      <c r="R7" s="396" t="s">
        <v>22</v>
      </c>
      <c r="S7" s="396" t="s">
        <v>23</v>
      </c>
      <c r="T7" s="396" t="s">
        <v>24</v>
      </c>
      <c r="U7" s="396" t="s">
        <v>25</v>
      </c>
      <c r="V7" s="396" t="s">
        <v>26</v>
      </c>
      <c r="W7" s="396" t="s">
        <v>27</v>
      </c>
      <c r="X7" s="408" t="s">
        <v>28</v>
      </c>
    </row>
    <row r="8" spans="2:24">
      <c r="B8" s="380">
        <v>1</v>
      </c>
      <c r="C8" s="381" t="s">
        <v>29</v>
      </c>
      <c r="D8" s="381" t="s">
        <v>30</v>
      </c>
      <c r="E8" s="381" t="s">
        <v>31</v>
      </c>
      <c r="F8" s="381"/>
      <c r="G8" s="381"/>
      <c r="H8" s="381"/>
      <c r="I8" s="397"/>
      <c r="J8" s="397"/>
      <c r="K8" s="397"/>
      <c r="L8" s="397"/>
      <c r="M8" s="397"/>
      <c r="N8" s="397"/>
      <c r="O8" s="397"/>
      <c r="P8" s="397"/>
      <c r="Q8" s="397"/>
      <c r="R8" s="397"/>
      <c r="S8" s="397"/>
      <c r="T8" s="397"/>
      <c r="U8" s="409">
        <f t="shared" ref="U8:U12" si="0">SUM(I8:T8)</f>
        <v>0</v>
      </c>
      <c r="V8" s="410"/>
      <c r="W8" s="411" t="str">
        <f t="shared" ref="W8:W12" si="1">IFERROR(U8/V8,"")</f>
        <v/>
      </c>
      <c r="X8" s="412"/>
    </row>
    <row r="9" spans="2:24">
      <c r="B9" s="382"/>
      <c r="C9" s="383"/>
      <c r="D9" s="383"/>
      <c r="E9" s="384"/>
      <c r="F9" s="384"/>
      <c r="G9" s="383"/>
      <c r="H9" s="383"/>
      <c r="I9" s="398"/>
      <c r="J9" s="398"/>
      <c r="K9" s="398"/>
      <c r="L9" s="398"/>
      <c r="M9" s="398"/>
      <c r="N9" s="398"/>
      <c r="O9" s="398"/>
      <c r="P9" s="398"/>
      <c r="Q9" s="398"/>
      <c r="R9" s="398"/>
      <c r="S9" s="398"/>
      <c r="T9" s="398"/>
      <c r="U9" s="413">
        <f t="shared" si="0"/>
        <v>0</v>
      </c>
      <c r="V9" s="414"/>
      <c r="W9" s="415" t="str">
        <f t="shared" si="1"/>
        <v/>
      </c>
      <c r="X9" s="416"/>
    </row>
    <row r="10" spans="2:24">
      <c r="B10" s="382"/>
      <c r="C10" s="383"/>
      <c r="D10" s="383"/>
      <c r="E10" s="384"/>
      <c r="F10" s="384"/>
      <c r="G10" s="383"/>
      <c r="H10" s="383"/>
      <c r="I10" s="398"/>
      <c r="J10" s="398"/>
      <c r="K10" s="398"/>
      <c r="L10" s="398"/>
      <c r="M10" s="398"/>
      <c r="N10" s="398"/>
      <c r="O10" s="398"/>
      <c r="P10" s="398"/>
      <c r="Q10" s="398"/>
      <c r="R10" s="398"/>
      <c r="S10" s="398"/>
      <c r="T10" s="398"/>
      <c r="U10" s="413">
        <f t="shared" si="0"/>
        <v>0</v>
      </c>
      <c r="V10" s="414"/>
      <c r="W10" s="415" t="str">
        <f t="shared" si="1"/>
        <v/>
      </c>
      <c r="X10" s="416"/>
    </row>
    <row r="11" spans="2:24">
      <c r="B11" s="382"/>
      <c r="C11" s="383"/>
      <c r="D11" s="383"/>
      <c r="E11" s="384"/>
      <c r="F11" s="384"/>
      <c r="G11" s="383"/>
      <c r="H11" s="383"/>
      <c r="I11" s="398"/>
      <c r="J11" s="398"/>
      <c r="K11" s="398"/>
      <c r="L11" s="398"/>
      <c r="M11" s="398"/>
      <c r="N11" s="398"/>
      <c r="O11" s="398"/>
      <c r="P11" s="398"/>
      <c r="Q11" s="398"/>
      <c r="R11" s="398"/>
      <c r="S11" s="398"/>
      <c r="T11" s="398"/>
      <c r="U11" s="413">
        <f t="shared" si="0"/>
        <v>0</v>
      </c>
      <c r="V11" s="414"/>
      <c r="W11" s="415" t="str">
        <f t="shared" si="1"/>
        <v/>
      </c>
      <c r="X11" s="416"/>
    </row>
    <row r="12" spans="2:24">
      <c r="B12" s="382"/>
      <c r="C12" s="383"/>
      <c r="D12" s="383"/>
      <c r="E12" s="384"/>
      <c r="F12" s="384"/>
      <c r="G12" s="383"/>
      <c r="H12" s="383"/>
      <c r="I12" s="398"/>
      <c r="J12" s="398"/>
      <c r="K12" s="398"/>
      <c r="L12" s="398"/>
      <c r="M12" s="398"/>
      <c r="N12" s="398"/>
      <c r="O12" s="398"/>
      <c r="P12" s="398"/>
      <c r="Q12" s="398"/>
      <c r="R12" s="398"/>
      <c r="S12" s="398"/>
      <c r="T12" s="398"/>
      <c r="U12" s="413">
        <f t="shared" si="0"/>
        <v>0</v>
      </c>
      <c r="V12" s="414"/>
      <c r="W12" s="415" t="str">
        <f t="shared" si="1"/>
        <v/>
      </c>
      <c r="X12" s="416"/>
    </row>
    <row r="13" spans="2:24">
      <c r="B13" s="382"/>
      <c r="C13" s="383"/>
      <c r="D13" s="383"/>
      <c r="E13" s="384"/>
      <c r="F13" s="384"/>
      <c r="G13" s="383"/>
      <c r="H13" s="383"/>
      <c r="I13" s="398"/>
      <c r="J13" s="398"/>
      <c r="K13" s="398"/>
      <c r="L13" s="398"/>
      <c r="M13" s="398"/>
      <c r="N13" s="398"/>
      <c r="O13" s="398"/>
      <c r="P13" s="398"/>
      <c r="Q13" s="398"/>
      <c r="R13" s="398"/>
      <c r="S13" s="398"/>
      <c r="T13" s="398"/>
      <c r="U13" s="413">
        <f t="shared" ref="U13:U38" si="2">SUM(I13:T13)</f>
        <v>0</v>
      </c>
      <c r="V13" s="414"/>
      <c r="W13" s="415" t="str">
        <f t="shared" ref="W13:W38" si="3">IFERROR(U13/V13,"")</f>
        <v/>
      </c>
      <c r="X13" s="416"/>
    </row>
    <row r="14" spans="2:24">
      <c r="B14" s="385"/>
      <c r="C14" s="384"/>
      <c r="D14" s="384"/>
      <c r="E14" s="384" t="s">
        <v>32</v>
      </c>
      <c r="F14" s="384"/>
      <c r="G14" s="384"/>
      <c r="H14" s="384"/>
      <c r="I14" s="399"/>
      <c r="J14" s="399"/>
      <c r="K14" s="399"/>
      <c r="L14" s="399"/>
      <c r="M14" s="399"/>
      <c r="N14" s="399"/>
      <c r="O14" s="399"/>
      <c r="P14" s="399"/>
      <c r="Q14" s="399"/>
      <c r="R14" s="399"/>
      <c r="S14" s="399"/>
      <c r="T14" s="399"/>
      <c r="U14" s="417">
        <f t="shared" si="2"/>
        <v>0</v>
      </c>
      <c r="V14" s="418"/>
      <c r="W14" s="419" t="str">
        <f t="shared" si="3"/>
        <v/>
      </c>
      <c r="X14" s="420"/>
    </row>
    <row r="15" spans="2:24">
      <c r="B15" s="385"/>
      <c r="C15" s="384"/>
      <c r="D15" s="386"/>
      <c r="E15" s="387" t="s">
        <v>33</v>
      </c>
      <c r="F15" s="388"/>
      <c r="G15" s="388"/>
      <c r="H15" s="389"/>
      <c r="I15" s="399">
        <f>SUM(I8:I14)</f>
        <v>0</v>
      </c>
      <c r="J15" s="399">
        <f t="shared" ref="J15:T15" si="4">SUM(J8:J14)</f>
        <v>0</v>
      </c>
      <c r="K15" s="399">
        <f t="shared" si="4"/>
        <v>0</v>
      </c>
      <c r="L15" s="399">
        <f t="shared" si="4"/>
        <v>0</v>
      </c>
      <c r="M15" s="399">
        <f t="shared" si="4"/>
        <v>0</v>
      </c>
      <c r="N15" s="399">
        <f t="shared" si="4"/>
        <v>0</v>
      </c>
      <c r="O15" s="399">
        <f t="shared" si="4"/>
        <v>0</v>
      </c>
      <c r="P15" s="399">
        <f t="shared" si="4"/>
        <v>0</v>
      </c>
      <c r="Q15" s="399">
        <f t="shared" si="4"/>
        <v>0</v>
      </c>
      <c r="R15" s="399">
        <f t="shared" si="4"/>
        <v>0</v>
      </c>
      <c r="S15" s="399">
        <f t="shared" si="4"/>
        <v>0</v>
      </c>
      <c r="T15" s="399">
        <f t="shared" si="4"/>
        <v>0</v>
      </c>
      <c r="U15" s="417">
        <f t="shared" si="2"/>
        <v>0</v>
      </c>
      <c r="V15" s="418"/>
      <c r="W15" s="419" t="str">
        <f t="shared" si="3"/>
        <v/>
      </c>
      <c r="X15" s="420"/>
    </row>
    <row r="16" spans="2:24">
      <c r="B16" s="380">
        <v>2</v>
      </c>
      <c r="C16" s="381" t="s">
        <v>34</v>
      </c>
      <c r="D16" s="381" t="s">
        <v>35</v>
      </c>
      <c r="E16" s="383" t="s">
        <v>31</v>
      </c>
      <c r="F16" s="383"/>
      <c r="G16" s="383"/>
      <c r="H16" s="383"/>
      <c r="I16" s="397"/>
      <c r="J16" s="397"/>
      <c r="K16" s="397"/>
      <c r="L16" s="397"/>
      <c r="M16" s="397"/>
      <c r="N16" s="397"/>
      <c r="O16" s="397"/>
      <c r="P16" s="397"/>
      <c r="Q16" s="397"/>
      <c r="R16" s="397"/>
      <c r="S16" s="397"/>
      <c r="T16" s="397"/>
      <c r="U16" s="409">
        <f t="shared" si="2"/>
        <v>0</v>
      </c>
      <c r="V16" s="410"/>
      <c r="W16" s="411" t="str">
        <f t="shared" si="3"/>
        <v/>
      </c>
      <c r="X16" s="412"/>
    </row>
    <row r="17" spans="2:24">
      <c r="B17" s="382"/>
      <c r="C17" s="383"/>
      <c r="D17" s="383"/>
      <c r="E17" s="384"/>
      <c r="F17" s="384"/>
      <c r="G17" s="383"/>
      <c r="H17" s="383"/>
      <c r="I17" s="398"/>
      <c r="J17" s="398"/>
      <c r="K17" s="398"/>
      <c r="L17" s="398"/>
      <c r="M17" s="398"/>
      <c r="N17" s="398"/>
      <c r="O17" s="398"/>
      <c r="P17" s="398"/>
      <c r="Q17" s="398"/>
      <c r="R17" s="398"/>
      <c r="S17" s="398"/>
      <c r="T17" s="398"/>
      <c r="U17" s="413">
        <f t="shared" si="2"/>
        <v>0</v>
      </c>
      <c r="V17" s="414"/>
      <c r="W17" s="415" t="str">
        <f t="shared" si="3"/>
        <v/>
      </c>
      <c r="X17" s="416"/>
    </row>
    <row r="18" spans="2:24">
      <c r="B18" s="382"/>
      <c r="C18" s="383"/>
      <c r="D18" s="383"/>
      <c r="E18" s="384"/>
      <c r="F18" s="384"/>
      <c r="G18" s="383"/>
      <c r="H18" s="383"/>
      <c r="I18" s="398"/>
      <c r="J18" s="398"/>
      <c r="K18" s="398"/>
      <c r="L18" s="398"/>
      <c r="M18" s="398"/>
      <c r="N18" s="398"/>
      <c r="O18" s="398"/>
      <c r="P18" s="398"/>
      <c r="Q18" s="398"/>
      <c r="R18" s="398"/>
      <c r="S18" s="398"/>
      <c r="T18" s="398"/>
      <c r="U18" s="413">
        <f t="shared" si="2"/>
        <v>0</v>
      </c>
      <c r="V18" s="414"/>
      <c r="W18" s="415" t="str">
        <f t="shared" si="3"/>
        <v/>
      </c>
      <c r="X18" s="416"/>
    </row>
    <row r="19" spans="2:24">
      <c r="B19" s="382"/>
      <c r="C19" s="383"/>
      <c r="D19" s="383"/>
      <c r="E19" s="384"/>
      <c r="F19" s="384"/>
      <c r="G19" s="383"/>
      <c r="H19" s="383"/>
      <c r="I19" s="398"/>
      <c r="J19" s="398"/>
      <c r="K19" s="398"/>
      <c r="L19" s="398"/>
      <c r="M19" s="398"/>
      <c r="N19" s="398"/>
      <c r="O19" s="398"/>
      <c r="P19" s="398"/>
      <c r="Q19" s="398"/>
      <c r="R19" s="398"/>
      <c r="S19" s="398"/>
      <c r="T19" s="398"/>
      <c r="U19" s="413">
        <f t="shared" si="2"/>
        <v>0</v>
      </c>
      <c r="V19" s="414"/>
      <c r="W19" s="415" t="str">
        <f t="shared" si="3"/>
        <v/>
      </c>
      <c r="X19" s="416"/>
    </row>
    <row r="20" spans="2:24">
      <c r="B20" s="382"/>
      <c r="C20" s="383"/>
      <c r="D20" s="383"/>
      <c r="E20" s="384"/>
      <c r="F20" s="384"/>
      <c r="G20" s="383"/>
      <c r="H20" s="383"/>
      <c r="I20" s="398"/>
      <c r="J20" s="398"/>
      <c r="K20" s="398"/>
      <c r="L20" s="398"/>
      <c r="M20" s="398"/>
      <c r="N20" s="398"/>
      <c r="O20" s="398"/>
      <c r="P20" s="398"/>
      <c r="Q20" s="398"/>
      <c r="R20" s="398"/>
      <c r="S20" s="398"/>
      <c r="T20" s="398"/>
      <c r="U20" s="413">
        <f t="shared" si="2"/>
        <v>0</v>
      </c>
      <c r="V20" s="414"/>
      <c r="W20" s="415" t="str">
        <f t="shared" si="3"/>
        <v/>
      </c>
      <c r="X20" s="416"/>
    </row>
    <row r="21" spans="2:24">
      <c r="B21" s="382"/>
      <c r="C21" s="383"/>
      <c r="D21" s="383"/>
      <c r="E21" s="384"/>
      <c r="F21" s="384"/>
      <c r="G21" s="383"/>
      <c r="H21" s="383"/>
      <c r="I21" s="398"/>
      <c r="J21" s="398"/>
      <c r="K21" s="398"/>
      <c r="L21" s="398"/>
      <c r="M21" s="398"/>
      <c r="N21" s="398"/>
      <c r="O21" s="398"/>
      <c r="P21" s="398"/>
      <c r="Q21" s="398"/>
      <c r="R21" s="398"/>
      <c r="S21" s="398"/>
      <c r="T21" s="398"/>
      <c r="U21" s="413">
        <f t="shared" si="2"/>
        <v>0</v>
      </c>
      <c r="V21" s="414"/>
      <c r="W21" s="415" t="str">
        <f t="shared" si="3"/>
        <v/>
      </c>
      <c r="X21" s="416"/>
    </row>
    <row r="22" spans="2:24">
      <c r="B22" s="385"/>
      <c r="C22" s="384"/>
      <c r="D22" s="384"/>
      <c r="E22" s="384" t="s">
        <v>32</v>
      </c>
      <c r="F22" s="384"/>
      <c r="G22" s="384"/>
      <c r="H22" s="384"/>
      <c r="I22" s="399"/>
      <c r="J22" s="399"/>
      <c r="K22" s="399"/>
      <c r="L22" s="399"/>
      <c r="M22" s="399"/>
      <c r="N22" s="399"/>
      <c r="O22" s="399"/>
      <c r="P22" s="399"/>
      <c r="Q22" s="399"/>
      <c r="R22" s="399"/>
      <c r="S22" s="399"/>
      <c r="T22" s="399"/>
      <c r="U22" s="417">
        <f t="shared" si="2"/>
        <v>0</v>
      </c>
      <c r="V22" s="418"/>
      <c r="W22" s="419" t="str">
        <f t="shared" si="3"/>
        <v/>
      </c>
      <c r="X22" s="420"/>
    </row>
    <row r="23" spans="2:24">
      <c r="B23" s="385"/>
      <c r="C23" s="384"/>
      <c r="D23" s="386"/>
      <c r="E23" s="387" t="s">
        <v>36</v>
      </c>
      <c r="F23" s="388"/>
      <c r="G23" s="388"/>
      <c r="H23" s="389"/>
      <c r="I23" s="399">
        <f>SUM(I16:I22)</f>
        <v>0</v>
      </c>
      <c r="J23" s="399">
        <f t="shared" ref="J23:T23" si="5">SUM(J16:J22)</f>
        <v>0</v>
      </c>
      <c r="K23" s="399">
        <f t="shared" si="5"/>
        <v>0</v>
      </c>
      <c r="L23" s="399">
        <f t="shared" si="5"/>
        <v>0</v>
      </c>
      <c r="M23" s="399">
        <f t="shared" si="5"/>
        <v>0</v>
      </c>
      <c r="N23" s="399">
        <f t="shared" si="5"/>
        <v>0</v>
      </c>
      <c r="O23" s="399">
        <f t="shared" si="5"/>
        <v>0</v>
      </c>
      <c r="P23" s="399">
        <f t="shared" si="5"/>
        <v>0</v>
      </c>
      <c r="Q23" s="399">
        <f t="shared" si="5"/>
        <v>0</v>
      </c>
      <c r="R23" s="399">
        <f t="shared" si="5"/>
        <v>0</v>
      </c>
      <c r="S23" s="399">
        <f t="shared" si="5"/>
        <v>0</v>
      </c>
      <c r="T23" s="399">
        <f t="shared" si="5"/>
        <v>0</v>
      </c>
      <c r="U23" s="417">
        <f t="shared" si="2"/>
        <v>0</v>
      </c>
      <c r="V23" s="418"/>
      <c r="W23" s="419" t="str">
        <f t="shared" si="3"/>
        <v/>
      </c>
      <c r="X23" s="420"/>
    </row>
    <row r="24" spans="2:24">
      <c r="B24" s="380">
        <v>3</v>
      </c>
      <c r="C24" s="381" t="s">
        <v>37</v>
      </c>
      <c r="D24" s="381" t="s">
        <v>38</v>
      </c>
      <c r="E24" s="381" t="s">
        <v>31</v>
      </c>
      <c r="F24" s="381"/>
      <c r="G24" s="381"/>
      <c r="H24" s="381"/>
      <c r="I24" s="397"/>
      <c r="J24" s="397"/>
      <c r="K24" s="397"/>
      <c r="L24" s="397"/>
      <c r="M24" s="397"/>
      <c r="N24" s="397"/>
      <c r="O24" s="397"/>
      <c r="P24" s="397"/>
      <c r="Q24" s="397"/>
      <c r="R24" s="397"/>
      <c r="S24" s="397"/>
      <c r="T24" s="397"/>
      <c r="U24" s="409">
        <f t="shared" si="2"/>
        <v>0</v>
      </c>
      <c r="V24" s="410"/>
      <c r="W24" s="411" t="str">
        <f t="shared" si="3"/>
        <v/>
      </c>
      <c r="X24" s="412"/>
    </row>
    <row r="25" spans="2:24">
      <c r="B25" s="382"/>
      <c r="C25" s="383"/>
      <c r="D25" s="383"/>
      <c r="E25" s="384"/>
      <c r="F25" s="384"/>
      <c r="G25" s="383"/>
      <c r="H25" s="383"/>
      <c r="I25" s="398"/>
      <c r="J25" s="398"/>
      <c r="K25" s="398"/>
      <c r="L25" s="398"/>
      <c r="M25" s="398"/>
      <c r="N25" s="398"/>
      <c r="O25" s="398"/>
      <c r="P25" s="398"/>
      <c r="Q25" s="398"/>
      <c r="R25" s="398"/>
      <c r="S25" s="398"/>
      <c r="T25" s="398"/>
      <c r="U25" s="413">
        <f t="shared" si="2"/>
        <v>0</v>
      </c>
      <c r="V25" s="414"/>
      <c r="W25" s="415" t="str">
        <f t="shared" si="3"/>
        <v/>
      </c>
      <c r="X25" s="416"/>
    </row>
    <row r="26" spans="2:24">
      <c r="B26" s="382"/>
      <c r="C26" s="383"/>
      <c r="D26" s="383"/>
      <c r="E26" s="384"/>
      <c r="F26" s="384"/>
      <c r="G26" s="383"/>
      <c r="H26" s="383"/>
      <c r="I26" s="398"/>
      <c r="J26" s="398"/>
      <c r="K26" s="398"/>
      <c r="L26" s="398"/>
      <c r="M26" s="398"/>
      <c r="N26" s="398"/>
      <c r="O26" s="398"/>
      <c r="P26" s="398"/>
      <c r="Q26" s="398"/>
      <c r="R26" s="398"/>
      <c r="S26" s="398"/>
      <c r="T26" s="398"/>
      <c r="U26" s="413">
        <f t="shared" si="2"/>
        <v>0</v>
      </c>
      <c r="V26" s="414"/>
      <c r="W26" s="415" t="str">
        <f t="shared" si="3"/>
        <v/>
      </c>
      <c r="X26" s="416"/>
    </row>
    <row r="27" spans="2:24">
      <c r="B27" s="382"/>
      <c r="C27" s="383"/>
      <c r="D27" s="383"/>
      <c r="E27" s="384"/>
      <c r="F27" s="384"/>
      <c r="G27" s="383"/>
      <c r="H27" s="383"/>
      <c r="I27" s="398"/>
      <c r="J27" s="398"/>
      <c r="K27" s="398"/>
      <c r="L27" s="398"/>
      <c r="M27" s="398"/>
      <c r="N27" s="398"/>
      <c r="O27" s="398"/>
      <c r="P27" s="398"/>
      <c r="Q27" s="398"/>
      <c r="R27" s="398"/>
      <c r="S27" s="398"/>
      <c r="T27" s="398"/>
      <c r="U27" s="413">
        <f t="shared" si="2"/>
        <v>0</v>
      </c>
      <c r="V27" s="414"/>
      <c r="W27" s="415" t="str">
        <f t="shared" si="3"/>
        <v/>
      </c>
      <c r="X27" s="416"/>
    </row>
    <row r="28" spans="2:24">
      <c r="B28" s="382"/>
      <c r="C28" s="383"/>
      <c r="D28" s="383"/>
      <c r="E28" s="384"/>
      <c r="F28" s="384"/>
      <c r="G28" s="383"/>
      <c r="H28" s="383"/>
      <c r="I28" s="398"/>
      <c r="J28" s="398"/>
      <c r="K28" s="398"/>
      <c r="L28" s="398"/>
      <c r="M28" s="398"/>
      <c r="N28" s="398"/>
      <c r="O28" s="398"/>
      <c r="P28" s="398"/>
      <c r="Q28" s="398"/>
      <c r="R28" s="398"/>
      <c r="S28" s="398"/>
      <c r="T28" s="398"/>
      <c r="U28" s="413">
        <f t="shared" si="2"/>
        <v>0</v>
      </c>
      <c r="V28" s="414"/>
      <c r="W28" s="415" t="str">
        <f t="shared" si="3"/>
        <v/>
      </c>
      <c r="X28" s="416"/>
    </row>
    <row r="29" spans="2:24">
      <c r="B29" s="382"/>
      <c r="C29" s="383"/>
      <c r="D29" s="383"/>
      <c r="E29" s="384"/>
      <c r="F29" s="384"/>
      <c r="G29" s="383"/>
      <c r="H29" s="383"/>
      <c r="I29" s="398"/>
      <c r="J29" s="398"/>
      <c r="K29" s="398"/>
      <c r="L29" s="398"/>
      <c r="M29" s="398"/>
      <c r="N29" s="398"/>
      <c r="O29" s="398"/>
      <c r="P29" s="398"/>
      <c r="Q29" s="398"/>
      <c r="R29" s="398"/>
      <c r="S29" s="398"/>
      <c r="T29" s="398"/>
      <c r="U29" s="413">
        <f t="shared" si="2"/>
        <v>0</v>
      </c>
      <c r="V29" s="414"/>
      <c r="W29" s="415" t="str">
        <f t="shared" si="3"/>
        <v/>
      </c>
      <c r="X29" s="416"/>
    </row>
    <row r="30" spans="2:24">
      <c r="B30" s="385"/>
      <c r="C30" s="384"/>
      <c r="D30" s="384"/>
      <c r="E30" s="384" t="s">
        <v>32</v>
      </c>
      <c r="F30" s="384"/>
      <c r="G30" s="384"/>
      <c r="H30" s="384"/>
      <c r="I30" s="399"/>
      <c r="J30" s="399"/>
      <c r="K30" s="399"/>
      <c r="L30" s="399"/>
      <c r="M30" s="399"/>
      <c r="N30" s="399"/>
      <c r="O30" s="399"/>
      <c r="P30" s="399"/>
      <c r="Q30" s="399"/>
      <c r="R30" s="399"/>
      <c r="S30" s="399"/>
      <c r="T30" s="399"/>
      <c r="U30" s="417">
        <f t="shared" si="2"/>
        <v>0</v>
      </c>
      <c r="V30" s="418"/>
      <c r="W30" s="419" t="str">
        <f t="shared" si="3"/>
        <v/>
      </c>
      <c r="X30" s="420"/>
    </row>
    <row r="31" spans="2:24">
      <c r="B31" s="390"/>
      <c r="C31" s="386"/>
      <c r="D31" s="386"/>
      <c r="E31" s="387" t="s">
        <v>39</v>
      </c>
      <c r="F31" s="388"/>
      <c r="G31" s="388"/>
      <c r="H31" s="389"/>
      <c r="I31" s="400"/>
      <c r="J31" s="400"/>
      <c r="K31" s="400"/>
      <c r="L31" s="400"/>
      <c r="M31" s="400"/>
      <c r="N31" s="400"/>
      <c r="O31" s="400"/>
      <c r="P31" s="400"/>
      <c r="Q31" s="400"/>
      <c r="R31" s="400"/>
      <c r="S31" s="400"/>
      <c r="T31" s="400"/>
      <c r="U31" s="421">
        <f t="shared" si="2"/>
        <v>0</v>
      </c>
      <c r="V31" s="422"/>
      <c r="W31" s="423" t="str">
        <f t="shared" si="3"/>
        <v/>
      </c>
      <c r="X31" s="424"/>
    </row>
    <row r="32" spans="2:24">
      <c r="B32" s="380" t="s">
        <v>40</v>
      </c>
      <c r="C32" s="381" t="s">
        <v>40</v>
      </c>
      <c r="D32" s="381" t="s">
        <v>40</v>
      </c>
      <c r="E32" s="381" t="s">
        <v>31</v>
      </c>
      <c r="F32" s="381"/>
      <c r="G32" s="381"/>
      <c r="H32" s="381"/>
      <c r="I32" s="397"/>
      <c r="J32" s="397"/>
      <c r="K32" s="397"/>
      <c r="L32" s="397"/>
      <c r="M32" s="397"/>
      <c r="N32" s="397"/>
      <c r="O32" s="397"/>
      <c r="P32" s="397"/>
      <c r="Q32" s="397"/>
      <c r="R32" s="397"/>
      <c r="S32" s="397"/>
      <c r="T32" s="397"/>
      <c r="U32" s="409">
        <f t="shared" si="2"/>
        <v>0</v>
      </c>
      <c r="V32" s="410"/>
      <c r="W32" s="411" t="str">
        <f t="shared" si="3"/>
        <v/>
      </c>
      <c r="X32" s="412"/>
    </row>
    <row r="33" spans="2:24">
      <c r="B33" s="382"/>
      <c r="C33" s="383"/>
      <c r="D33" s="383"/>
      <c r="E33" s="384"/>
      <c r="F33" s="383"/>
      <c r="G33" s="383"/>
      <c r="H33" s="383"/>
      <c r="I33" s="398"/>
      <c r="J33" s="398"/>
      <c r="K33" s="398"/>
      <c r="L33" s="398"/>
      <c r="M33" s="398"/>
      <c r="N33" s="398"/>
      <c r="O33" s="398"/>
      <c r="P33" s="398"/>
      <c r="Q33" s="398"/>
      <c r="R33" s="398"/>
      <c r="S33" s="398"/>
      <c r="T33" s="398"/>
      <c r="U33" s="413">
        <f t="shared" si="2"/>
        <v>0</v>
      </c>
      <c r="V33" s="414"/>
      <c r="W33" s="415" t="str">
        <f t="shared" si="3"/>
        <v/>
      </c>
      <c r="X33" s="416"/>
    </row>
    <row r="34" spans="2:24">
      <c r="B34" s="382"/>
      <c r="C34" s="383"/>
      <c r="D34" s="383"/>
      <c r="E34" s="384"/>
      <c r="F34" s="383"/>
      <c r="G34" s="383"/>
      <c r="H34" s="383"/>
      <c r="I34" s="398"/>
      <c r="J34" s="398"/>
      <c r="K34" s="398"/>
      <c r="L34" s="398"/>
      <c r="M34" s="398"/>
      <c r="N34" s="398"/>
      <c r="O34" s="398"/>
      <c r="P34" s="398"/>
      <c r="Q34" s="398"/>
      <c r="R34" s="398"/>
      <c r="S34" s="398"/>
      <c r="T34" s="398"/>
      <c r="U34" s="413">
        <f t="shared" si="2"/>
        <v>0</v>
      </c>
      <c r="V34" s="414"/>
      <c r="W34" s="415" t="str">
        <f t="shared" si="3"/>
        <v/>
      </c>
      <c r="X34" s="416"/>
    </row>
    <row r="35" spans="2:24">
      <c r="B35" s="382"/>
      <c r="C35" s="383"/>
      <c r="D35" s="383"/>
      <c r="E35" s="384"/>
      <c r="F35" s="383"/>
      <c r="G35" s="383"/>
      <c r="H35" s="383"/>
      <c r="I35" s="398"/>
      <c r="J35" s="398"/>
      <c r="K35" s="398"/>
      <c r="L35" s="398"/>
      <c r="M35" s="398"/>
      <c r="N35" s="398"/>
      <c r="O35" s="398"/>
      <c r="P35" s="398"/>
      <c r="Q35" s="398"/>
      <c r="R35" s="398"/>
      <c r="S35" s="398"/>
      <c r="T35" s="398"/>
      <c r="U35" s="413">
        <f t="shared" si="2"/>
        <v>0</v>
      </c>
      <c r="V35" s="414"/>
      <c r="W35" s="415" t="str">
        <f t="shared" si="3"/>
        <v/>
      </c>
      <c r="X35" s="416"/>
    </row>
    <row r="36" spans="2:24">
      <c r="B36" s="382"/>
      <c r="C36" s="383"/>
      <c r="D36" s="383"/>
      <c r="E36" s="384"/>
      <c r="F36" s="383"/>
      <c r="G36" s="383"/>
      <c r="H36" s="383"/>
      <c r="I36" s="398"/>
      <c r="J36" s="398"/>
      <c r="K36" s="398"/>
      <c r="L36" s="398"/>
      <c r="M36" s="398"/>
      <c r="N36" s="398"/>
      <c r="O36" s="398"/>
      <c r="P36" s="398"/>
      <c r="Q36" s="398"/>
      <c r="R36" s="398"/>
      <c r="S36" s="398"/>
      <c r="T36" s="398"/>
      <c r="U36" s="413">
        <f t="shared" si="2"/>
        <v>0</v>
      </c>
      <c r="V36" s="414"/>
      <c r="W36" s="415" t="str">
        <f t="shared" si="3"/>
        <v/>
      </c>
      <c r="X36" s="416"/>
    </row>
    <row r="37" spans="2:24">
      <c r="B37" s="382"/>
      <c r="C37" s="383"/>
      <c r="D37" s="383"/>
      <c r="E37" s="384"/>
      <c r="F37" s="383"/>
      <c r="G37" s="383"/>
      <c r="H37" s="383"/>
      <c r="I37" s="398"/>
      <c r="J37" s="398"/>
      <c r="K37" s="398"/>
      <c r="L37" s="398"/>
      <c r="M37" s="398"/>
      <c r="N37" s="398"/>
      <c r="O37" s="398"/>
      <c r="P37" s="398"/>
      <c r="Q37" s="398"/>
      <c r="R37" s="398"/>
      <c r="S37" s="398"/>
      <c r="T37" s="398"/>
      <c r="U37" s="413">
        <f t="shared" si="2"/>
        <v>0</v>
      </c>
      <c r="V37" s="414"/>
      <c r="W37" s="415" t="str">
        <f t="shared" si="3"/>
        <v/>
      </c>
      <c r="X37" s="416"/>
    </row>
    <row r="38" spans="2:24">
      <c r="B38" s="385"/>
      <c r="C38" s="384"/>
      <c r="D38" s="384"/>
      <c r="E38" s="384" t="s">
        <v>32</v>
      </c>
      <c r="F38" s="384"/>
      <c r="G38" s="384"/>
      <c r="H38" s="384"/>
      <c r="I38" s="399"/>
      <c r="J38" s="399"/>
      <c r="K38" s="399"/>
      <c r="L38" s="399"/>
      <c r="M38" s="399"/>
      <c r="N38" s="399"/>
      <c r="O38" s="399"/>
      <c r="P38" s="399"/>
      <c r="Q38" s="399"/>
      <c r="R38" s="399"/>
      <c r="S38" s="399"/>
      <c r="T38" s="399"/>
      <c r="U38" s="417">
        <f t="shared" si="2"/>
        <v>0</v>
      </c>
      <c r="V38" s="418"/>
      <c r="W38" s="419" t="str">
        <f t="shared" si="3"/>
        <v/>
      </c>
      <c r="X38" s="420"/>
    </row>
    <row r="39" spans="2:24">
      <c r="B39" s="391"/>
      <c r="C39" s="392"/>
      <c r="D39" s="392"/>
      <c r="E39" s="387" t="s">
        <v>41</v>
      </c>
      <c r="F39" s="388"/>
      <c r="G39" s="388"/>
      <c r="H39" s="389"/>
      <c r="I39" s="401"/>
      <c r="J39" s="401"/>
      <c r="K39" s="401"/>
      <c r="L39" s="401"/>
      <c r="M39" s="401"/>
      <c r="N39" s="401"/>
      <c r="O39" s="401"/>
      <c r="P39" s="401"/>
      <c r="Q39" s="401"/>
      <c r="R39" s="401"/>
      <c r="S39" s="401"/>
      <c r="T39" s="401"/>
      <c r="U39" s="425">
        <f t="shared" ref="U39:U47" si="6">SUM(I39:T39)</f>
        <v>0</v>
      </c>
      <c r="V39" s="426"/>
      <c r="W39" s="427" t="str">
        <f t="shared" ref="W39:W48" si="7">IFERROR(U39/V39,"")</f>
        <v/>
      </c>
      <c r="X39" s="428"/>
    </row>
    <row r="40" spans="2:24">
      <c r="B40" s="380" t="s">
        <v>42</v>
      </c>
      <c r="C40" s="381" t="s">
        <v>43</v>
      </c>
      <c r="D40" s="381" t="s">
        <v>44</v>
      </c>
      <c r="E40" s="381" t="s">
        <v>31</v>
      </c>
      <c r="F40" s="381"/>
      <c r="G40" s="381"/>
      <c r="H40" s="381"/>
      <c r="I40" s="397"/>
      <c r="J40" s="397"/>
      <c r="K40" s="397"/>
      <c r="L40" s="397"/>
      <c r="M40" s="397"/>
      <c r="N40" s="397"/>
      <c r="O40" s="397"/>
      <c r="P40" s="397"/>
      <c r="Q40" s="397"/>
      <c r="R40" s="397"/>
      <c r="S40" s="397"/>
      <c r="T40" s="397"/>
      <c r="U40" s="409">
        <f t="shared" si="6"/>
        <v>0</v>
      </c>
      <c r="V40" s="410"/>
      <c r="W40" s="411" t="str">
        <f t="shared" si="7"/>
        <v/>
      </c>
      <c r="X40" s="412"/>
    </row>
    <row r="41" spans="2:24">
      <c r="B41" s="382"/>
      <c r="C41" s="383"/>
      <c r="D41" s="383"/>
      <c r="E41" s="384"/>
      <c r="F41" s="384"/>
      <c r="G41" s="383"/>
      <c r="H41" s="383"/>
      <c r="I41" s="398"/>
      <c r="J41" s="398"/>
      <c r="K41" s="398"/>
      <c r="L41" s="398"/>
      <c r="M41" s="398"/>
      <c r="N41" s="398"/>
      <c r="O41" s="398"/>
      <c r="P41" s="398"/>
      <c r="Q41" s="398"/>
      <c r="R41" s="398"/>
      <c r="S41" s="398"/>
      <c r="T41" s="398"/>
      <c r="U41" s="413">
        <f t="shared" si="6"/>
        <v>0</v>
      </c>
      <c r="V41" s="414"/>
      <c r="W41" s="415" t="str">
        <f t="shared" si="7"/>
        <v/>
      </c>
      <c r="X41" s="416"/>
    </row>
    <row r="42" spans="2:24">
      <c r="B42" s="382"/>
      <c r="C42" s="383"/>
      <c r="D42" s="383"/>
      <c r="E42" s="384"/>
      <c r="F42" s="384"/>
      <c r="G42" s="383"/>
      <c r="H42" s="383"/>
      <c r="I42" s="398"/>
      <c r="J42" s="398"/>
      <c r="K42" s="398"/>
      <c r="L42" s="398"/>
      <c r="M42" s="398"/>
      <c r="N42" s="398"/>
      <c r="O42" s="398"/>
      <c r="P42" s="398"/>
      <c r="Q42" s="398"/>
      <c r="R42" s="398"/>
      <c r="S42" s="398"/>
      <c r="T42" s="398"/>
      <c r="U42" s="413">
        <f t="shared" si="6"/>
        <v>0</v>
      </c>
      <c r="V42" s="414"/>
      <c r="W42" s="415" t="str">
        <f t="shared" si="7"/>
        <v/>
      </c>
      <c r="X42" s="416"/>
    </row>
    <row r="43" spans="2:24">
      <c r="B43" s="382"/>
      <c r="C43" s="383"/>
      <c r="D43" s="383"/>
      <c r="E43" s="384"/>
      <c r="F43" s="384"/>
      <c r="G43" s="383"/>
      <c r="H43" s="383"/>
      <c r="I43" s="398"/>
      <c r="J43" s="398"/>
      <c r="K43" s="398"/>
      <c r="L43" s="398"/>
      <c r="M43" s="398"/>
      <c r="N43" s="398"/>
      <c r="O43" s="398"/>
      <c r="P43" s="398"/>
      <c r="Q43" s="398"/>
      <c r="R43" s="398"/>
      <c r="S43" s="398"/>
      <c r="T43" s="398"/>
      <c r="U43" s="413">
        <f t="shared" si="6"/>
        <v>0</v>
      </c>
      <c r="V43" s="414"/>
      <c r="W43" s="415" t="str">
        <f t="shared" si="7"/>
        <v/>
      </c>
      <c r="X43" s="416"/>
    </row>
    <row r="44" spans="2:24">
      <c r="B44" s="382"/>
      <c r="C44" s="383"/>
      <c r="D44" s="383"/>
      <c r="E44" s="384"/>
      <c r="F44" s="384"/>
      <c r="G44" s="383"/>
      <c r="H44" s="383"/>
      <c r="I44" s="398"/>
      <c r="J44" s="398"/>
      <c r="K44" s="398"/>
      <c r="L44" s="398"/>
      <c r="M44" s="398"/>
      <c r="N44" s="398"/>
      <c r="O44" s="398"/>
      <c r="P44" s="398"/>
      <c r="Q44" s="398"/>
      <c r="R44" s="398"/>
      <c r="S44" s="398"/>
      <c r="T44" s="398"/>
      <c r="U44" s="413">
        <f t="shared" si="6"/>
        <v>0</v>
      </c>
      <c r="V44" s="414"/>
      <c r="W44" s="415" t="str">
        <f t="shared" si="7"/>
        <v/>
      </c>
      <c r="X44" s="416"/>
    </row>
    <row r="45" spans="2:24">
      <c r="B45" s="382"/>
      <c r="C45" s="383"/>
      <c r="D45" s="383"/>
      <c r="E45" s="384"/>
      <c r="F45" s="384"/>
      <c r="G45" s="383"/>
      <c r="H45" s="383"/>
      <c r="I45" s="398"/>
      <c r="J45" s="398"/>
      <c r="K45" s="398"/>
      <c r="L45" s="398"/>
      <c r="M45" s="398"/>
      <c r="N45" s="398"/>
      <c r="O45" s="398"/>
      <c r="P45" s="398"/>
      <c r="Q45" s="398"/>
      <c r="R45" s="398"/>
      <c r="S45" s="398"/>
      <c r="T45" s="398"/>
      <c r="U45" s="413">
        <f t="shared" si="6"/>
        <v>0</v>
      </c>
      <c r="V45" s="414"/>
      <c r="W45" s="415" t="str">
        <f t="shared" si="7"/>
        <v/>
      </c>
      <c r="X45" s="416"/>
    </row>
    <row r="46" spans="2:24">
      <c r="B46" s="385"/>
      <c r="C46" s="384"/>
      <c r="D46" s="384"/>
      <c r="E46" s="384" t="s">
        <v>32</v>
      </c>
      <c r="F46" s="384"/>
      <c r="G46" s="384"/>
      <c r="H46" s="384"/>
      <c r="I46" s="399"/>
      <c r="J46" s="399"/>
      <c r="K46" s="399"/>
      <c r="L46" s="399"/>
      <c r="M46" s="399"/>
      <c r="N46" s="399"/>
      <c r="O46" s="399"/>
      <c r="P46" s="399"/>
      <c r="Q46" s="399"/>
      <c r="R46" s="399"/>
      <c r="S46" s="399"/>
      <c r="T46" s="399"/>
      <c r="U46" s="417">
        <f t="shared" si="6"/>
        <v>0</v>
      </c>
      <c r="V46" s="418"/>
      <c r="W46" s="419" t="str">
        <f t="shared" si="7"/>
        <v/>
      </c>
      <c r="X46" s="420"/>
    </row>
    <row r="47" spans="2:24">
      <c r="B47" s="391"/>
      <c r="C47" s="392"/>
      <c r="D47" s="392"/>
      <c r="E47" s="387" t="s">
        <v>45</v>
      </c>
      <c r="F47" s="388"/>
      <c r="G47" s="388"/>
      <c r="H47" s="389"/>
      <c r="I47" s="401"/>
      <c r="J47" s="401"/>
      <c r="K47" s="401"/>
      <c r="L47" s="401"/>
      <c r="M47" s="401"/>
      <c r="N47" s="401"/>
      <c r="O47" s="401"/>
      <c r="P47" s="401"/>
      <c r="Q47" s="401"/>
      <c r="R47" s="401"/>
      <c r="S47" s="401"/>
      <c r="T47" s="401"/>
      <c r="U47" s="425">
        <f t="shared" si="6"/>
        <v>0</v>
      </c>
      <c r="V47" s="426"/>
      <c r="W47" s="427" t="str">
        <f t="shared" si="7"/>
        <v/>
      </c>
      <c r="X47" s="428"/>
    </row>
    <row r="48" s="366" customFormat="1" spans="2:24">
      <c r="B48" s="393" t="s">
        <v>46</v>
      </c>
      <c r="C48" s="394"/>
      <c r="D48" s="394"/>
      <c r="E48" s="394"/>
      <c r="F48" s="394"/>
      <c r="G48" s="394"/>
      <c r="H48" s="395"/>
      <c r="I48" s="402">
        <f t="shared" ref="I48:V48" si="8">SUM(I8:I47)</f>
        <v>0</v>
      </c>
      <c r="J48" s="402">
        <f t="shared" si="8"/>
        <v>0</v>
      </c>
      <c r="K48" s="402">
        <f t="shared" si="8"/>
        <v>0</v>
      </c>
      <c r="L48" s="402">
        <f t="shared" si="8"/>
        <v>0</v>
      </c>
      <c r="M48" s="402">
        <f t="shared" si="8"/>
        <v>0</v>
      </c>
      <c r="N48" s="402">
        <f t="shared" si="8"/>
        <v>0</v>
      </c>
      <c r="O48" s="402">
        <f t="shared" si="8"/>
        <v>0</v>
      </c>
      <c r="P48" s="402">
        <f t="shared" si="8"/>
        <v>0</v>
      </c>
      <c r="Q48" s="402">
        <f t="shared" si="8"/>
        <v>0</v>
      </c>
      <c r="R48" s="402">
        <f t="shared" si="8"/>
        <v>0</v>
      </c>
      <c r="S48" s="402">
        <f t="shared" si="8"/>
        <v>0</v>
      </c>
      <c r="T48" s="402">
        <f t="shared" si="8"/>
        <v>0</v>
      </c>
      <c r="U48" s="429">
        <f t="shared" si="8"/>
        <v>0</v>
      </c>
      <c r="V48" s="430">
        <f t="shared" si="8"/>
        <v>0</v>
      </c>
      <c r="W48" s="431" t="str">
        <f t="shared" si="7"/>
        <v/>
      </c>
      <c r="X48" s="432"/>
    </row>
  </sheetData>
  <mergeCells count="32">
    <mergeCell ref="B1:X1"/>
    <mergeCell ref="B2:X2"/>
    <mergeCell ref="B3:P3"/>
    <mergeCell ref="B4:X4"/>
    <mergeCell ref="B5:X5"/>
    <mergeCell ref="B6:X6"/>
    <mergeCell ref="E15:H15"/>
    <mergeCell ref="E23:H23"/>
    <mergeCell ref="E31:H31"/>
    <mergeCell ref="E39:H39"/>
    <mergeCell ref="E47:H47"/>
    <mergeCell ref="B48:H48"/>
    <mergeCell ref="B8:B15"/>
    <mergeCell ref="B16:B23"/>
    <mergeCell ref="B24:B31"/>
    <mergeCell ref="B32:B39"/>
    <mergeCell ref="B40:B47"/>
    <mergeCell ref="C8:C15"/>
    <mergeCell ref="C16:C23"/>
    <mergeCell ref="C24:C31"/>
    <mergeCell ref="C32:C39"/>
    <mergeCell ref="C40:C47"/>
    <mergeCell ref="D8:D15"/>
    <mergeCell ref="D16:D23"/>
    <mergeCell ref="D24:D31"/>
    <mergeCell ref="D32:D39"/>
    <mergeCell ref="D40:D47"/>
    <mergeCell ref="E8:E13"/>
    <mergeCell ref="E16:E21"/>
    <mergeCell ref="E24:E29"/>
    <mergeCell ref="E32:E37"/>
    <mergeCell ref="E40:E45"/>
  </mergeCells>
  <conditionalFormatting sqref="W16:W23">
    <cfRule type="dataBar" priority="3">
      <dataBar>
        <cfvo type="min"/>
        <cfvo type="max"/>
        <color rgb="FFFFC000"/>
      </dataBar>
      <extLst>
        <ext xmlns:x14="http://schemas.microsoft.com/office/spreadsheetml/2009/9/main" uri="{B025F937-C7B1-47D3-B67F-A62EFF666E3E}">
          <x14:id>{29e596fd-ef96-4906-b836-e0b2b5939bbc}</x14:id>
        </ext>
      </extLst>
    </cfRule>
  </conditionalFormatting>
  <conditionalFormatting sqref="W24:W31">
    <cfRule type="dataBar" priority="2">
      <dataBar>
        <cfvo type="min"/>
        <cfvo type="max"/>
        <color rgb="FFFFC000"/>
      </dataBar>
      <extLst>
        <ext xmlns:x14="http://schemas.microsoft.com/office/spreadsheetml/2009/9/main" uri="{B025F937-C7B1-47D3-B67F-A62EFF666E3E}">
          <x14:id>{fedc3902-7fdc-42a7-b6ef-9499fd0cc9a6}</x14:id>
        </ext>
      </extLst>
    </cfRule>
  </conditionalFormatting>
  <conditionalFormatting sqref="W40:W47">
    <cfRule type="dataBar" priority="1">
      <dataBar>
        <cfvo type="min"/>
        <cfvo type="max"/>
        <color rgb="FFFFC000"/>
      </dataBar>
      <extLst>
        <ext xmlns:x14="http://schemas.microsoft.com/office/spreadsheetml/2009/9/main" uri="{B025F937-C7B1-47D3-B67F-A62EFF666E3E}">
          <x14:id>{624b28a2-9d80-4da4-be23-5def9f7119de}</x14:id>
        </ext>
      </extLst>
    </cfRule>
  </conditionalFormatting>
  <conditionalFormatting sqref="W8:W15 W32:W39 W48">
    <cfRule type="dataBar" priority="4">
      <dataBar>
        <cfvo type="min"/>
        <cfvo type="max"/>
        <color rgb="FFFFC000"/>
      </dataBar>
      <extLst>
        <ext xmlns:x14="http://schemas.microsoft.com/office/spreadsheetml/2009/9/main" uri="{B025F937-C7B1-47D3-B67F-A62EFF666E3E}">
          <x14:id>{858fa585-60d9-4757-a759-42b29e78384c}</x14:id>
        </ext>
      </extLst>
    </cfRule>
  </conditionalFormatting>
  <pageMargins left="0.118055555555556" right="0.75" top="0.156944444444444" bottom="0.118055555555556" header="0.5" footer="0.5"/>
  <pageSetup paperSize="9" scale="71" orientation="landscape"/>
  <headerFooter/>
  <extLst>
    <ext xmlns:x14="http://schemas.microsoft.com/office/spreadsheetml/2009/9/main" uri="{78C0D931-6437-407d-A8EE-F0AAD7539E65}">
      <x14:conditionalFormattings>
        <x14:conditionalFormatting xmlns:xm="http://schemas.microsoft.com/office/excel/2006/main">
          <x14:cfRule type="dataBar" id="{29e596fd-ef96-4906-b836-e0b2b5939bbc}">
            <x14:dataBar minLength="0" maxLength="100" border="1" gradient="0" direction="leftToRight">
              <x14:cfvo type="autoMin"/>
              <x14:cfvo type="autoMax"/>
              <x14:borderColor rgb="FFFF0000"/>
              <x14:negativeFillColor rgb="FFFF0000"/>
              <x14:axisColor rgb="FF000000"/>
            </x14:dataBar>
          </x14:cfRule>
          <xm:sqref>W16:W23</xm:sqref>
        </x14:conditionalFormatting>
        <x14:conditionalFormatting xmlns:xm="http://schemas.microsoft.com/office/excel/2006/main">
          <x14:cfRule type="dataBar" id="{fedc3902-7fdc-42a7-b6ef-9499fd0cc9a6}">
            <x14:dataBar minLength="0" maxLength="100" border="1" gradient="0" direction="leftToRight">
              <x14:cfvo type="autoMin"/>
              <x14:cfvo type="autoMax"/>
              <x14:borderColor rgb="FFFF0000"/>
              <x14:negativeFillColor rgb="FFFF0000"/>
              <x14:axisColor rgb="FF000000"/>
            </x14:dataBar>
          </x14:cfRule>
          <xm:sqref>W24:W31</xm:sqref>
        </x14:conditionalFormatting>
        <x14:conditionalFormatting xmlns:xm="http://schemas.microsoft.com/office/excel/2006/main">
          <x14:cfRule type="dataBar" id="{624b28a2-9d80-4da4-be23-5def9f7119de}">
            <x14:dataBar minLength="0" maxLength="100" border="1" gradient="0" direction="leftToRight">
              <x14:cfvo type="autoMin"/>
              <x14:cfvo type="autoMax"/>
              <x14:borderColor rgb="FFFF0000"/>
              <x14:negativeFillColor rgb="FFFF0000"/>
              <x14:axisColor rgb="FF000000"/>
            </x14:dataBar>
          </x14:cfRule>
          <xm:sqref>W40:W47</xm:sqref>
        </x14:conditionalFormatting>
        <x14:conditionalFormatting xmlns:xm="http://schemas.microsoft.com/office/excel/2006/main">
          <x14:cfRule type="dataBar" id="{858fa585-60d9-4757-a759-42b29e78384c}">
            <x14:dataBar minLength="0" maxLength="100" border="1" gradient="0" direction="leftToRight">
              <x14:cfvo type="autoMin"/>
              <x14:cfvo type="autoMax"/>
              <x14:borderColor rgb="FFFF0000"/>
              <x14:negativeFillColor rgb="FFFF0000"/>
              <x14:axisColor rgb="FF000000"/>
            </x14:dataBar>
          </x14:cfRule>
          <xm:sqref>W8:W15 W32:W39 W48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S56"/>
  <sheetViews>
    <sheetView showGridLines="0" zoomScale="70" zoomScaleNormal="70" topLeftCell="A5" workbookViewId="0">
      <selection activeCell="K12" sqref="K12:L12"/>
    </sheetView>
  </sheetViews>
  <sheetFormatPr defaultColWidth="9" defaultRowHeight="13"/>
  <cols>
    <col min="1" max="1" width="2" style="7" customWidth="1"/>
    <col min="2" max="2" width="13.1090909090909" style="7" customWidth="1"/>
    <col min="3" max="3" width="15.3363636363636" style="8" customWidth="1"/>
    <col min="4" max="5" width="6.66363636363636" style="8" customWidth="1"/>
    <col min="6" max="8" width="13.1090909090909" style="7" customWidth="1"/>
    <col min="9" max="9" width="15.6636363636364" style="7" customWidth="1"/>
    <col min="10" max="11" width="13.1090909090909" style="7" customWidth="1"/>
    <col min="12" max="12" width="16.1090909090909" style="7" customWidth="1"/>
    <col min="13" max="17" width="13.1090909090909" style="7" customWidth="1"/>
    <col min="18" max="18" width="2.10909090909091" style="7" customWidth="1"/>
    <col min="19" max="19" width="6.33636363636364" style="7" customWidth="1"/>
    <col min="20" max="222" width="9" style="7"/>
    <col min="223" max="223" width="3.21818181818182" style="7" customWidth="1"/>
    <col min="224" max="224" width="10.2181818181818" style="7" customWidth="1"/>
    <col min="225" max="225" width="23.1090909090909" style="7" customWidth="1"/>
    <col min="226" max="226" width="12.1090909090909" style="7" customWidth="1"/>
    <col min="227" max="227" width="12.4454545454545" style="7" customWidth="1"/>
    <col min="228" max="237" width="9" style="7"/>
    <col min="238" max="242" width="4.89090909090909" style="7" customWidth="1"/>
    <col min="243" max="243" width="53" style="7" customWidth="1"/>
    <col min="244" max="244" width="27.4454545454545" style="7" customWidth="1"/>
    <col min="245" max="478" width="9" style="7"/>
    <col min="479" max="479" width="3.21818181818182" style="7" customWidth="1"/>
    <col min="480" max="480" width="10.2181818181818" style="7" customWidth="1"/>
    <col min="481" max="481" width="23.1090909090909" style="7" customWidth="1"/>
    <col min="482" max="482" width="12.1090909090909" style="7" customWidth="1"/>
    <col min="483" max="483" width="12.4454545454545" style="7" customWidth="1"/>
    <col min="484" max="493" width="9" style="7"/>
    <col min="494" max="498" width="4.89090909090909" style="7" customWidth="1"/>
    <col min="499" max="499" width="53" style="7" customWidth="1"/>
    <col min="500" max="500" width="27.4454545454545" style="7" customWidth="1"/>
    <col min="501" max="734" width="9" style="7"/>
    <col min="735" max="735" width="3.21818181818182" style="7" customWidth="1"/>
    <col min="736" max="736" width="10.2181818181818" style="7" customWidth="1"/>
    <col min="737" max="737" width="23.1090909090909" style="7" customWidth="1"/>
    <col min="738" max="738" width="12.1090909090909" style="7" customWidth="1"/>
    <col min="739" max="739" width="12.4454545454545" style="7" customWidth="1"/>
    <col min="740" max="749" width="9" style="7"/>
    <col min="750" max="754" width="4.89090909090909" style="7" customWidth="1"/>
    <col min="755" max="755" width="53" style="7" customWidth="1"/>
    <col min="756" max="756" width="27.4454545454545" style="7" customWidth="1"/>
    <col min="757" max="990" width="9" style="7"/>
    <col min="991" max="991" width="3.21818181818182" style="7" customWidth="1"/>
    <col min="992" max="992" width="10.2181818181818" style="7" customWidth="1"/>
    <col min="993" max="993" width="23.1090909090909" style="7" customWidth="1"/>
    <col min="994" max="994" width="12.1090909090909" style="7" customWidth="1"/>
    <col min="995" max="995" width="12.4454545454545" style="7" customWidth="1"/>
    <col min="996" max="1005" width="9" style="7"/>
    <col min="1006" max="1010" width="4.89090909090909" style="7" customWidth="1"/>
    <col min="1011" max="1011" width="53" style="7" customWidth="1"/>
    <col min="1012" max="1012" width="27.4454545454545" style="7" customWidth="1"/>
    <col min="1013" max="1246" width="9" style="7"/>
    <col min="1247" max="1247" width="3.21818181818182" style="7" customWidth="1"/>
    <col min="1248" max="1248" width="10.2181818181818" style="7" customWidth="1"/>
    <col min="1249" max="1249" width="23.1090909090909" style="7" customWidth="1"/>
    <col min="1250" max="1250" width="12.1090909090909" style="7" customWidth="1"/>
    <col min="1251" max="1251" width="12.4454545454545" style="7" customWidth="1"/>
    <col min="1252" max="1261" width="9" style="7"/>
    <col min="1262" max="1266" width="4.89090909090909" style="7" customWidth="1"/>
    <col min="1267" max="1267" width="53" style="7" customWidth="1"/>
    <col min="1268" max="1268" width="27.4454545454545" style="7" customWidth="1"/>
    <col min="1269" max="1502" width="9" style="7"/>
    <col min="1503" max="1503" width="3.21818181818182" style="7" customWidth="1"/>
    <col min="1504" max="1504" width="10.2181818181818" style="7" customWidth="1"/>
    <col min="1505" max="1505" width="23.1090909090909" style="7" customWidth="1"/>
    <col min="1506" max="1506" width="12.1090909090909" style="7" customWidth="1"/>
    <col min="1507" max="1507" width="12.4454545454545" style="7" customWidth="1"/>
    <col min="1508" max="1517" width="9" style="7"/>
    <col min="1518" max="1522" width="4.89090909090909" style="7" customWidth="1"/>
    <col min="1523" max="1523" width="53" style="7" customWidth="1"/>
    <col min="1524" max="1524" width="27.4454545454545" style="7" customWidth="1"/>
    <col min="1525" max="1758" width="9" style="7"/>
    <col min="1759" max="1759" width="3.21818181818182" style="7" customWidth="1"/>
    <col min="1760" max="1760" width="10.2181818181818" style="7" customWidth="1"/>
    <col min="1761" max="1761" width="23.1090909090909" style="7" customWidth="1"/>
    <col min="1762" max="1762" width="12.1090909090909" style="7" customWidth="1"/>
    <col min="1763" max="1763" width="12.4454545454545" style="7" customWidth="1"/>
    <col min="1764" max="1773" width="9" style="7"/>
    <col min="1774" max="1778" width="4.89090909090909" style="7" customWidth="1"/>
    <col min="1779" max="1779" width="53" style="7" customWidth="1"/>
    <col min="1780" max="1780" width="27.4454545454545" style="7" customWidth="1"/>
    <col min="1781" max="2014" width="9" style="7"/>
    <col min="2015" max="2015" width="3.21818181818182" style="7" customWidth="1"/>
    <col min="2016" max="2016" width="10.2181818181818" style="7" customWidth="1"/>
    <col min="2017" max="2017" width="23.1090909090909" style="7" customWidth="1"/>
    <col min="2018" max="2018" width="12.1090909090909" style="7" customWidth="1"/>
    <col min="2019" max="2019" width="12.4454545454545" style="7" customWidth="1"/>
    <col min="2020" max="2029" width="9" style="7"/>
    <col min="2030" max="2034" width="4.89090909090909" style="7" customWidth="1"/>
    <col min="2035" max="2035" width="53" style="7" customWidth="1"/>
    <col min="2036" max="2036" width="27.4454545454545" style="7" customWidth="1"/>
    <col min="2037" max="2270" width="9" style="7"/>
    <col min="2271" max="2271" width="3.21818181818182" style="7" customWidth="1"/>
    <col min="2272" max="2272" width="10.2181818181818" style="7" customWidth="1"/>
    <col min="2273" max="2273" width="23.1090909090909" style="7" customWidth="1"/>
    <col min="2274" max="2274" width="12.1090909090909" style="7" customWidth="1"/>
    <col min="2275" max="2275" width="12.4454545454545" style="7" customWidth="1"/>
    <col min="2276" max="2285" width="9" style="7"/>
    <col min="2286" max="2290" width="4.89090909090909" style="7" customWidth="1"/>
    <col min="2291" max="2291" width="53" style="7" customWidth="1"/>
    <col min="2292" max="2292" width="27.4454545454545" style="7" customWidth="1"/>
    <col min="2293" max="2526" width="9" style="7"/>
    <col min="2527" max="2527" width="3.21818181818182" style="7" customWidth="1"/>
    <col min="2528" max="2528" width="10.2181818181818" style="7" customWidth="1"/>
    <col min="2529" max="2529" width="23.1090909090909" style="7" customWidth="1"/>
    <col min="2530" max="2530" width="12.1090909090909" style="7" customWidth="1"/>
    <col min="2531" max="2531" width="12.4454545454545" style="7" customWidth="1"/>
    <col min="2532" max="2541" width="9" style="7"/>
    <col min="2542" max="2546" width="4.89090909090909" style="7" customWidth="1"/>
    <col min="2547" max="2547" width="53" style="7" customWidth="1"/>
    <col min="2548" max="2548" width="27.4454545454545" style="7" customWidth="1"/>
    <col min="2549" max="2782" width="9" style="7"/>
    <col min="2783" max="2783" width="3.21818181818182" style="7" customWidth="1"/>
    <col min="2784" max="2784" width="10.2181818181818" style="7" customWidth="1"/>
    <col min="2785" max="2785" width="23.1090909090909" style="7" customWidth="1"/>
    <col min="2786" max="2786" width="12.1090909090909" style="7" customWidth="1"/>
    <col min="2787" max="2787" width="12.4454545454545" style="7" customWidth="1"/>
    <col min="2788" max="2797" width="9" style="7"/>
    <col min="2798" max="2802" width="4.89090909090909" style="7" customWidth="1"/>
    <col min="2803" max="2803" width="53" style="7" customWidth="1"/>
    <col min="2804" max="2804" width="27.4454545454545" style="7" customWidth="1"/>
    <col min="2805" max="3038" width="9" style="7"/>
    <col min="3039" max="3039" width="3.21818181818182" style="7" customWidth="1"/>
    <col min="3040" max="3040" width="10.2181818181818" style="7" customWidth="1"/>
    <col min="3041" max="3041" width="23.1090909090909" style="7" customWidth="1"/>
    <col min="3042" max="3042" width="12.1090909090909" style="7" customWidth="1"/>
    <col min="3043" max="3043" width="12.4454545454545" style="7" customWidth="1"/>
    <col min="3044" max="3053" width="9" style="7"/>
    <col min="3054" max="3058" width="4.89090909090909" style="7" customWidth="1"/>
    <col min="3059" max="3059" width="53" style="7" customWidth="1"/>
    <col min="3060" max="3060" width="27.4454545454545" style="7" customWidth="1"/>
    <col min="3061" max="3294" width="9" style="7"/>
    <col min="3295" max="3295" width="3.21818181818182" style="7" customWidth="1"/>
    <col min="3296" max="3296" width="10.2181818181818" style="7" customWidth="1"/>
    <col min="3297" max="3297" width="23.1090909090909" style="7" customWidth="1"/>
    <col min="3298" max="3298" width="12.1090909090909" style="7" customWidth="1"/>
    <col min="3299" max="3299" width="12.4454545454545" style="7" customWidth="1"/>
    <col min="3300" max="3309" width="9" style="7"/>
    <col min="3310" max="3314" width="4.89090909090909" style="7" customWidth="1"/>
    <col min="3315" max="3315" width="53" style="7" customWidth="1"/>
    <col min="3316" max="3316" width="27.4454545454545" style="7" customWidth="1"/>
    <col min="3317" max="3550" width="9" style="7"/>
    <col min="3551" max="3551" width="3.21818181818182" style="7" customWidth="1"/>
    <col min="3552" max="3552" width="10.2181818181818" style="7" customWidth="1"/>
    <col min="3553" max="3553" width="23.1090909090909" style="7" customWidth="1"/>
    <col min="3554" max="3554" width="12.1090909090909" style="7" customWidth="1"/>
    <col min="3555" max="3555" width="12.4454545454545" style="7" customWidth="1"/>
    <col min="3556" max="3565" width="9" style="7"/>
    <col min="3566" max="3570" width="4.89090909090909" style="7" customWidth="1"/>
    <col min="3571" max="3571" width="53" style="7" customWidth="1"/>
    <col min="3572" max="3572" width="27.4454545454545" style="7" customWidth="1"/>
    <col min="3573" max="3806" width="9" style="7"/>
    <col min="3807" max="3807" width="3.21818181818182" style="7" customWidth="1"/>
    <col min="3808" max="3808" width="10.2181818181818" style="7" customWidth="1"/>
    <col min="3809" max="3809" width="23.1090909090909" style="7" customWidth="1"/>
    <col min="3810" max="3810" width="12.1090909090909" style="7" customWidth="1"/>
    <col min="3811" max="3811" width="12.4454545454545" style="7" customWidth="1"/>
    <col min="3812" max="3821" width="9" style="7"/>
    <col min="3822" max="3826" width="4.89090909090909" style="7" customWidth="1"/>
    <col min="3827" max="3827" width="53" style="7" customWidth="1"/>
    <col min="3828" max="3828" width="27.4454545454545" style="7" customWidth="1"/>
    <col min="3829" max="4062" width="9" style="7"/>
    <col min="4063" max="4063" width="3.21818181818182" style="7" customWidth="1"/>
    <col min="4064" max="4064" width="10.2181818181818" style="7" customWidth="1"/>
    <col min="4065" max="4065" width="23.1090909090909" style="7" customWidth="1"/>
    <col min="4066" max="4066" width="12.1090909090909" style="7" customWidth="1"/>
    <col min="4067" max="4067" width="12.4454545454545" style="7" customWidth="1"/>
    <col min="4068" max="4077" width="9" style="7"/>
    <col min="4078" max="4082" width="4.89090909090909" style="7" customWidth="1"/>
    <col min="4083" max="4083" width="53" style="7" customWidth="1"/>
    <col min="4084" max="4084" width="27.4454545454545" style="7" customWidth="1"/>
    <col min="4085" max="4318" width="9" style="7"/>
    <col min="4319" max="4319" width="3.21818181818182" style="7" customWidth="1"/>
    <col min="4320" max="4320" width="10.2181818181818" style="7" customWidth="1"/>
    <col min="4321" max="4321" width="23.1090909090909" style="7" customWidth="1"/>
    <col min="4322" max="4322" width="12.1090909090909" style="7" customWidth="1"/>
    <col min="4323" max="4323" width="12.4454545454545" style="7" customWidth="1"/>
    <col min="4324" max="4333" width="9" style="7"/>
    <col min="4334" max="4338" width="4.89090909090909" style="7" customWidth="1"/>
    <col min="4339" max="4339" width="53" style="7" customWidth="1"/>
    <col min="4340" max="4340" width="27.4454545454545" style="7" customWidth="1"/>
    <col min="4341" max="4574" width="9" style="7"/>
    <col min="4575" max="4575" width="3.21818181818182" style="7" customWidth="1"/>
    <col min="4576" max="4576" width="10.2181818181818" style="7" customWidth="1"/>
    <col min="4577" max="4577" width="23.1090909090909" style="7" customWidth="1"/>
    <col min="4578" max="4578" width="12.1090909090909" style="7" customWidth="1"/>
    <col min="4579" max="4579" width="12.4454545454545" style="7" customWidth="1"/>
    <col min="4580" max="4589" width="9" style="7"/>
    <col min="4590" max="4594" width="4.89090909090909" style="7" customWidth="1"/>
    <col min="4595" max="4595" width="53" style="7" customWidth="1"/>
    <col min="4596" max="4596" width="27.4454545454545" style="7" customWidth="1"/>
    <col min="4597" max="4830" width="9" style="7"/>
    <col min="4831" max="4831" width="3.21818181818182" style="7" customWidth="1"/>
    <col min="4832" max="4832" width="10.2181818181818" style="7" customWidth="1"/>
    <col min="4833" max="4833" width="23.1090909090909" style="7" customWidth="1"/>
    <col min="4834" max="4834" width="12.1090909090909" style="7" customWidth="1"/>
    <col min="4835" max="4835" width="12.4454545454545" style="7" customWidth="1"/>
    <col min="4836" max="4845" width="9" style="7"/>
    <col min="4846" max="4850" width="4.89090909090909" style="7" customWidth="1"/>
    <col min="4851" max="4851" width="53" style="7" customWidth="1"/>
    <col min="4852" max="4852" width="27.4454545454545" style="7" customWidth="1"/>
    <col min="4853" max="5086" width="9" style="7"/>
    <col min="5087" max="5087" width="3.21818181818182" style="7" customWidth="1"/>
    <col min="5088" max="5088" width="10.2181818181818" style="7" customWidth="1"/>
    <col min="5089" max="5089" width="23.1090909090909" style="7" customWidth="1"/>
    <col min="5090" max="5090" width="12.1090909090909" style="7" customWidth="1"/>
    <col min="5091" max="5091" width="12.4454545454545" style="7" customWidth="1"/>
    <col min="5092" max="5101" width="9" style="7"/>
    <col min="5102" max="5106" width="4.89090909090909" style="7" customWidth="1"/>
    <col min="5107" max="5107" width="53" style="7" customWidth="1"/>
    <col min="5108" max="5108" width="27.4454545454545" style="7" customWidth="1"/>
    <col min="5109" max="5342" width="9" style="7"/>
    <col min="5343" max="5343" width="3.21818181818182" style="7" customWidth="1"/>
    <col min="5344" max="5344" width="10.2181818181818" style="7" customWidth="1"/>
    <col min="5345" max="5345" width="23.1090909090909" style="7" customWidth="1"/>
    <col min="5346" max="5346" width="12.1090909090909" style="7" customWidth="1"/>
    <col min="5347" max="5347" width="12.4454545454545" style="7" customWidth="1"/>
    <col min="5348" max="5357" width="9" style="7"/>
    <col min="5358" max="5362" width="4.89090909090909" style="7" customWidth="1"/>
    <col min="5363" max="5363" width="53" style="7" customWidth="1"/>
    <col min="5364" max="5364" width="27.4454545454545" style="7" customWidth="1"/>
    <col min="5365" max="5598" width="9" style="7"/>
    <col min="5599" max="5599" width="3.21818181818182" style="7" customWidth="1"/>
    <col min="5600" max="5600" width="10.2181818181818" style="7" customWidth="1"/>
    <col min="5601" max="5601" width="23.1090909090909" style="7" customWidth="1"/>
    <col min="5602" max="5602" width="12.1090909090909" style="7" customWidth="1"/>
    <col min="5603" max="5603" width="12.4454545454545" style="7" customWidth="1"/>
    <col min="5604" max="5613" width="9" style="7"/>
    <col min="5614" max="5618" width="4.89090909090909" style="7" customWidth="1"/>
    <col min="5619" max="5619" width="53" style="7" customWidth="1"/>
    <col min="5620" max="5620" width="27.4454545454545" style="7" customWidth="1"/>
    <col min="5621" max="5854" width="9" style="7"/>
    <col min="5855" max="5855" width="3.21818181818182" style="7" customWidth="1"/>
    <col min="5856" max="5856" width="10.2181818181818" style="7" customWidth="1"/>
    <col min="5857" max="5857" width="23.1090909090909" style="7" customWidth="1"/>
    <col min="5858" max="5858" width="12.1090909090909" style="7" customWidth="1"/>
    <col min="5859" max="5859" width="12.4454545454545" style="7" customWidth="1"/>
    <col min="5860" max="5869" width="9" style="7"/>
    <col min="5870" max="5874" width="4.89090909090909" style="7" customWidth="1"/>
    <col min="5875" max="5875" width="53" style="7" customWidth="1"/>
    <col min="5876" max="5876" width="27.4454545454545" style="7" customWidth="1"/>
    <col min="5877" max="6110" width="9" style="7"/>
    <col min="6111" max="6111" width="3.21818181818182" style="7" customWidth="1"/>
    <col min="6112" max="6112" width="10.2181818181818" style="7" customWidth="1"/>
    <col min="6113" max="6113" width="23.1090909090909" style="7" customWidth="1"/>
    <col min="6114" max="6114" width="12.1090909090909" style="7" customWidth="1"/>
    <col min="6115" max="6115" width="12.4454545454545" style="7" customWidth="1"/>
    <col min="6116" max="6125" width="9" style="7"/>
    <col min="6126" max="6130" width="4.89090909090909" style="7" customWidth="1"/>
    <col min="6131" max="6131" width="53" style="7" customWidth="1"/>
    <col min="6132" max="6132" width="27.4454545454545" style="7" customWidth="1"/>
    <col min="6133" max="6366" width="9" style="7"/>
    <col min="6367" max="6367" width="3.21818181818182" style="7" customWidth="1"/>
    <col min="6368" max="6368" width="10.2181818181818" style="7" customWidth="1"/>
    <col min="6369" max="6369" width="23.1090909090909" style="7" customWidth="1"/>
    <col min="6370" max="6370" width="12.1090909090909" style="7" customWidth="1"/>
    <col min="6371" max="6371" width="12.4454545454545" style="7" customWidth="1"/>
    <col min="6372" max="6381" width="9" style="7"/>
    <col min="6382" max="6386" width="4.89090909090909" style="7" customWidth="1"/>
    <col min="6387" max="6387" width="53" style="7" customWidth="1"/>
    <col min="6388" max="6388" width="27.4454545454545" style="7" customWidth="1"/>
    <col min="6389" max="6622" width="9" style="7"/>
    <col min="6623" max="6623" width="3.21818181818182" style="7" customWidth="1"/>
    <col min="6624" max="6624" width="10.2181818181818" style="7" customWidth="1"/>
    <col min="6625" max="6625" width="23.1090909090909" style="7" customWidth="1"/>
    <col min="6626" max="6626" width="12.1090909090909" style="7" customWidth="1"/>
    <col min="6627" max="6627" width="12.4454545454545" style="7" customWidth="1"/>
    <col min="6628" max="6637" width="9" style="7"/>
    <col min="6638" max="6642" width="4.89090909090909" style="7" customWidth="1"/>
    <col min="6643" max="6643" width="53" style="7" customWidth="1"/>
    <col min="6644" max="6644" width="27.4454545454545" style="7" customWidth="1"/>
    <col min="6645" max="6878" width="9" style="7"/>
    <col min="6879" max="6879" width="3.21818181818182" style="7" customWidth="1"/>
    <col min="6880" max="6880" width="10.2181818181818" style="7" customWidth="1"/>
    <col min="6881" max="6881" width="23.1090909090909" style="7" customWidth="1"/>
    <col min="6882" max="6882" width="12.1090909090909" style="7" customWidth="1"/>
    <col min="6883" max="6883" width="12.4454545454545" style="7" customWidth="1"/>
    <col min="6884" max="6893" width="9" style="7"/>
    <col min="6894" max="6898" width="4.89090909090909" style="7" customWidth="1"/>
    <col min="6899" max="6899" width="53" style="7" customWidth="1"/>
    <col min="6900" max="6900" width="27.4454545454545" style="7" customWidth="1"/>
    <col min="6901" max="7134" width="9" style="7"/>
    <col min="7135" max="7135" width="3.21818181818182" style="7" customWidth="1"/>
    <col min="7136" max="7136" width="10.2181818181818" style="7" customWidth="1"/>
    <col min="7137" max="7137" width="23.1090909090909" style="7" customWidth="1"/>
    <col min="7138" max="7138" width="12.1090909090909" style="7" customWidth="1"/>
    <col min="7139" max="7139" width="12.4454545454545" style="7" customWidth="1"/>
    <col min="7140" max="7149" width="9" style="7"/>
    <col min="7150" max="7154" width="4.89090909090909" style="7" customWidth="1"/>
    <col min="7155" max="7155" width="53" style="7" customWidth="1"/>
    <col min="7156" max="7156" width="27.4454545454545" style="7" customWidth="1"/>
    <col min="7157" max="7390" width="9" style="7"/>
    <col min="7391" max="7391" width="3.21818181818182" style="7" customWidth="1"/>
    <col min="7392" max="7392" width="10.2181818181818" style="7" customWidth="1"/>
    <col min="7393" max="7393" width="23.1090909090909" style="7" customWidth="1"/>
    <col min="7394" max="7394" width="12.1090909090909" style="7" customWidth="1"/>
    <col min="7395" max="7395" width="12.4454545454545" style="7" customWidth="1"/>
    <col min="7396" max="7405" width="9" style="7"/>
    <col min="7406" max="7410" width="4.89090909090909" style="7" customWidth="1"/>
    <col min="7411" max="7411" width="53" style="7" customWidth="1"/>
    <col min="7412" max="7412" width="27.4454545454545" style="7" customWidth="1"/>
    <col min="7413" max="7646" width="9" style="7"/>
    <col min="7647" max="7647" width="3.21818181818182" style="7" customWidth="1"/>
    <col min="7648" max="7648" width="10.2181818181818" style="7" customWidth="1"/>
    <col min="7649" max="7649" width="23.1090909090909" style="7" customWidth="1"/>
    <col min="7650" max="7650" width="12.1090909090909" style="7" customWidth="1"/>
    <col min="7651" max="7651" width="12.4454545454545" style="7" customWidth="1"/>
    <col min="7652" max="7661" width="9" style="7"/>
    <col min="7662" max="7666" width="4.89090909090909" style="7" customWidth="1"/>
    <col min="7667" max="7667" width="53" style="7" customWidth="1"/>
    <col min="7668" max="7668" width="27.4454545454545" style="7" customWidth="1"/>
    <col min="7669" max="7902" width="9" style="7"/>
    <col min="7903" max="7903" width="3.21818181818182" style="7" customWidth="1"/>
    <col min="7904" max="7904" width="10.2181818181818" style="7" customWidth="1"/>
    <col min="7905" max="7905" width="23.1090909090909" style="7" customWidth="1"/>
    <col min="7906" max="7906" width="12.1090909090909" style="7" customWidth="1"/>
    <col min="7907" max="7907" width="12.4454545454545" style="7" customWidth="1"/>
    <col min="7908" max="7917" width="9" style="7"/>
    <col min="7918" max="7922" width="4.89090909090909" style="7" customWidth="1"/>
    <col min="7923" max="7923" width="53" style="7" customWidth="1"/>
    <col min="7924" max="7924" width="27.4454545454545" style="7" customWidth="1"/>
    <col min="7925" max="8158" width="9" style="7"/>
    <col min="8159" max="8159" width="3.21818181818182" style="7" customWidth="1"/>
    <col min="8160" max="8160" width="10.2181818181818" style="7" customWidth="1"/>
    <col min="8161" max="8161" width="23.1090909090909" style="7" customWidth="1"/>
    <col min="8162" max="8162" width="12.1090909090909" style="7" customWidth="1"/>
    <col min="8163" max="8163" width="12.4454545454545" style="7" customWidth="1"/>
    <col min="8164" max="8173" width="9" style="7"/>
    <col min="8174" max="8178" width="4.89090909090909" style="7" customWidth="1"/>
    <col min="8179" max="8179" width="53" style="7" customWidth="1"/>
    <col min="8180" max="8180" width="27.4454545454545" style="7" customWidth="1"/>
    <col min="8181" max="8414" width="9" style="7"/>
    <col min="8415" max="8415" width="3.21818181818182" style="7" customWidth="1"/>
    <col min="8416" max="8416" width="10.2181818181818" style="7" customWidth="1"/>
    <col min="8417" max="8417" width="23.1090909090909" style="7" customWidth="1"/>
    <col min="8418" max="8418" width="12.1090909090909" style="7" customWidth="1"/>
    <col min="8419" max="8419" width="12.4454545454545" style="7" customWidth="1"/>
    <col min="8420" max="8429" width="9" style="7"/>
    <col min="8430" max="8434" width="4.89090909090909" style="7" customWidth="1"/>
    <col min="8435" max="8435" width="53" style="7" customWidth="1"/>
    <col min="8436" max="8436" width="27.4454545454545" style="7" customWidth="1"/>
    <col min="8437" max="8670" width="9" style="7"/>
    <col min="8671" max="8671" width="3.21818181818182" style="7" customWidth="1"/>
    <col min="8672" max="8672" width="10.2181818181818" style="7" customWidth="1"/>
    <col min="8673" max="8673" width="23.1090909090909" style="7" customWidth="1"/>
    <col min="8674" max="8674" width="12.1090909090909" style="7" customWidth="1"/>
    <col min="8675" max="8675" width="12.4454545454545" style="7" customWidth="1"/>
    <col min="8676" max="8685" width="9" style="7"/>
    <col min="8686" max="8690" width="4.89090909090909" style="7" customWidth="1"/>
    <col min="8691" max="8691" width="53" style="7" customWidth="1"/>
    <col min="8692" max="8692" width="27.4454545454545" style="7" customWidth="1"/>
    <col min="8693" max="8926" width="9" style="7"/>
    <col min="8927" max="8927" width="3.21818181818182" style="7" customWidth="1"/>
    <col min="8928" max="8928" width="10.2181818181818" style="7" customWidth="1"/>
    <col min="8929" max="8929" width="23.1090909090909" style="7" customWidth="1"/>
    <col min="8930" max="8930" width="12.1090909090909" style="7" customWidth="1"/>
    <col min="8931" max="8931" width="12.4454545454545" style="7" customWidth="1"/>
    <col min="8932" max="8941" width="9" style="7"/>
    <col min="8942" max="8946" width="4.89090909090909" style="7" customWidth="1"/>
    <col min="8947" max="8947" width="53" style="7" customWidth="1"/>
    <col min="8948" max="8948" width="27.4454545454545" style="7" customWidth="1"/>
    <col min="8949" max="9182" width="9" style="7"/>
    <col min="9183" max="9183" width="3.21818181818182" style="7" customWidth="1"/>
    <col min="9184" max="9184" width="10.2181818181818" style="7" customWidth="1"/>
    <col min="9185" max="9185" width="23.1090909090909" style="7" customWidth="1"/>
    <col min="9186" max="9186" width="12.1090909090909" style="7" customWidth="1"/>
    <col min="9187" max="9187" width="12.4454545454545" style="7" customWidth="1"/>
    <col min="9188" max="9197" width="9" style="7"/>
    <col min="9198" max="9202" width="4.89090909090909" style="7" customWidth="1"/>
    <col min="9203" max="9203" width="53" style="7" customWidth="1"/>
    <col min="9204" max="9204" width="27.4454545454545" style="7" customWidth="1"/>
    <col min="9205" max="9438" width="9" style="7"/>
    <col min="9439" max="9439" width="3.21818181818182" style="7" customWidth="1"/>
    <col min="9440" max="9440" width="10.2181818181818" style="7" customWidth="1"/>
    <col min="9441" max="9441" width="23.1090909090909" style="7" customWidth="1"/>
    <col min="9442" max="9442" width="12.1090909090909" style="7" customWidth="1"/>
    <col min="9443" max="9443" width="12.4454545454545" style="7" customWidth="1"/>
    <col min="9444" max="9453" width="9" style="7"/>
    <col min="9454" max="9458" width="4.89090909090909" style="7" customWidth="1"/>
    <col min="9459" max="9459" width="53" style="7" customWidth="1"/>
    <col min="9460" max="9460" width="27.4454545454545" style="7" customWidth="1"/>
    <col min="9461" max="9694" width="9" style="7"/>
    <col min="9695" max="9695" width="3.21818181818182" style="7" customWidth="1"/>
    <col min="9696" max="9696" width="10.2181818181818" style="7" customWidth="1"/>
    <col min="9697" max="9697" width="23.1090909090909" style="7" customWidth="1"/>
    <col min="9698" max="9698" width="12.1090909090909" style="7" customWidth="1"/>
    <col min="9699" max="9699" width="12.4454545454545" style="7" customWidth="1"/>
    <col min="9700" max="9709" width="9" style="7"/>
    <col min="9710" max="9714" width="4.89090909090909" style="7" customWidth="1"/>
    <col min="9715" max="9715" width="53" style="7" customWidth="1"/>
    <col min="9716" max="9716" width="27.4454545454545" style="7" customWidth="1"/>
    <col min="9717" max="9950" width="9" style="7"/>
    <col min="9951" max="9951" width="3.21818181818182" style="7" customWidth="1"/>
    <col min="9952" max="9952" width="10.2181818181818" style="7" customWidth="1"/>
    <col min="9953" max="9953" width="23.1090909090909" style="7" customWidth="1"/>
    <col min="9954" max="9954" width="12.1090909090909" style="7" customWidth="1"/>
    <col min="9955" max="9955" width="12.4454545454545" style="7" customWidth="1"/>
    <col min="9956" max="9965" width="9" style="7"/>
    <col min="9966" max="9970" width="4.89090909090909" style="7" customWidth="1"/>
    <col min="9971" max="9971" width="53" style="7" customWidth="1"/>
    <col min="9972" max="9972" width="27.4454545454545" style="7" customWidth="1"/>
    <col min="9973" max="10206" width="9" style="7"/>
    <col min="10207" max="10207" width="3.21818181818182" style="7" customWidth="1"/>
    <col min="10208" max="10208" width="10.2181818181818" style="7" customWidth="1"/>
    <col min="10209" max="10209" width="23.1090909090909" style="7" customWidth="1"/>
    <col min="10210" max="10210" width="12.1090909090909" style="7" customWidth="1"/>
    <col min="10211" max="10211" width="12.4454545454545" style="7" customWidth="1"/>
    <col min="10212" max="10221" width="9" style="7"/>
    <col min="10222" max="10226" width="4.89090909090909" style="7" customWidth="1"/>
    <col min="10227" max="10227" width="53" style="7" customWidth="1"/>
    <col min="10228" max="10228" width="27.4454545454545" style="7" customWidth="1"/>
    <col min="10229" max="10462" width="9" style="7"/>
    <col min="10463" max="10463" width="3.21818181818182" style="7" customWidth="1"/>
    <col min="10464" max="10464" width="10.2181818181818" style="7" customWidth="1"/>
    <col min="10465" max="10465" width="23.1090909090909" style="7" customWidth="1"/>
    <col min="10466" max="10466" width="12.1090909090909" style="7" customWidth="1"/>
    <col min="10467" max="10467" width="12.4454545454545" style="7" customWidth="1"/>
    <col min="10468" max="10477" width="9" style="7"/>
    <col min="10478" max="10482" width="4.89090909090909" style="7" customWidth="1"/>
    <col min="10483" max="10483" width="53" style="7" customWidth="1"/>
    <col min="10484" max="10484" width="27.4454545454545" style="7" customWidth="1"/>
    <col min="10485" max="10718" width="9" style="7"/>
    <col min="10719" max="10719" width="3.21818181818182" style="7" customWidth="1"/>
    <col min="10720" max="10720" width="10.2181818181818" style="7" customWidth="1"/>
    <col min="10721" max="10721" width="23.1090909090909" style="7" customWidth="1"/>
    <col min="10722" max="10722" width="12.1090909090909" style="7" customWidth="1"/>
    <col min="10723" max="10723" width="12.4454545454545" style="7" customWidth="1"/>
    <col min="10724" max="10733" width="9" style="7"/>
    <col min="10734" max="10738" width="4.89090909090909" style="7" customWidth="1"/>
    <col min="10739" max="10739" width="53" style="7" customWidth="1"/>
    <col min="10740" max="10740" width="27.4454545454545" style="7" customWidth="1"/>
    <col min="10741" max="10974" width="9" style="7"/>
    <col min="10975" max="10975" width="3.21818181818182" style="7" customWidth="1"/>
    <col min="10976" max="10976" width="10.2181818181818" style="7" customWidth="1"/>
    <col min="10977" max="10977" width="23.1090909090909" style="7" customWidth="1"/>
    <col min="10978" max="10978" width="12.1090909090909" style="7" customWidth="1"/>
    <col min="10979" max="10979" width="12.4454545454545" style="7" customWidth="1"/>
    <col min="10980" max="10989" width="9" style="7"/>
    <col min="10990" max="10994" width="4.89090909090909" style="7" customWidth="1"/>
    <col min="10995" max="10995" width="53" style="7" customWidth="1"/>
    <col min="10996" max="10996" width="27.4454545454545" style="7" customWidth="1"/>
    <col min="10997" max="11230" width="9" style="7"/>
    <col min="11231" max="11231" width="3.21818181818182" style="7" customWidth="1"/>
    <col min="11232" max="11232" width="10.2181818181818" style="7" customWidth="1"/>
    <col min="11233" max="11233" width="23.1090909090909" style="7" customWidth="1"/>
    <col min="11234" max="11234" width="12.1090909090909" style="7" customWidth="1"/>
    <col min="11235" max="11235" width="12.4454545454545" style="7" customWidth="1"/>
    <col min="11236" max="11245" width="9" style="7"/>
    <col min="11246" max="11250" width="4.89090909090909" style="7" customWidth="1"/>
    <col min="11251" max="11251" width="53" style="7" customWidth="1"/>
    <col min="11252" max="11252" width="27.4454545454545" style="7" customWidth="1"/>
    <col min="11253" max="11486" width="9" style="7"/>
    <col min="11487" max="11487" width="3.21818181818182" style="7" customWidth="1"/>
    <col min="11488" max="11488" width="10.2181818181818" style="7" customWidth="1"/>
    <col min="11489" max="11489" width="23.1090909090909" style="7" customWidth="1"/>
    <col min="11490" max="11490" width="12.1090909090909" style="7" customWidth="1"/>
    <col min="11491" max="11491" width="12.4454545454545" style="7" customWidth="1"/>
    <col min="11492" max="11501" width="9" style="7"/>
    <col min="11502" max="11506" width="4.89090909090909" style="7" customWidth="1"/>
    <col min="11507" max="11507" width="53" style="7" customWidth="1"/>
    <col min="11508" max="11508" width="27.4454545454545" style="7" customWidth="1"/>
    <col min="11509" max="11742" width="9" style="7"/>
    <col min="11743" max="11743" width="3.21818181818182" style="7" customWidth="1"/>
    <col min="11744" max="11744" width="10.2181818181818" style="7" customWidth="1"/>
    <col min="11745" max="11745" width="23.1090909090909" style="7" customWidth="1"/>
    <col min="11746" max="11746" width="12.1090909090909" style="7" customWidth="1"/>
    <col min="11747" max="11747" width="12.4454545454545" style="7" customWidth="1"/>
    <col min="11748" max="11757" width="9" style="7"/>
    <col min="11758" max="11762" width="4.89090909090909" style="7" customWidth="1"/>
    <col min="11763" max="11763" width="53" style="7" customWidth="1"/>
    <col min="11764" max="11764" width="27.4454545454545" style="7" customWidth="1"/>
    <col min="11765" max="11998" width="9" style="7"/>
    <col min="11999" max="11999" width="3.21818181818182" style="7" customWidth="1"/>
    <col min="12000" max="12000" width="10.2181818181818" style="7" customWidth="1"/>
    <col min="12001" max="12001" width="23.1090909090909" style="7" customWidth="1"/>
    <col min="12002" max="12002" width="12.1090909090909" style="7" customWidth="1"/>
    <col min="12003" max="12003" width="12.4454545454545" style="7" customWidth="1"/>
    <col min="12004" max="12013" width="9" style="7"/>
    <col min="12014" max="12018" width="4.89090909090909" style="7" customWidth="1"/>
    <col min="12019" max="12019" width="53" style="7" customWidth="1"/>
    <col min="12020" max="12020" width="27.4454545454545" style="7" customWidth="1"/>
    <col min="12021" max="12254" width="9" style="7"/>
    <col min="12255" max="12255" width="3.21818181818182" style="7" customWidth="1"/>
    <col min="12256" max="12256" width="10.2181818181818" style="7" customWidth="1"/>
    <col min="12257" max="12257" width="23.1090909090909" style="7" customWidth="1"/>
    <col min="12258" max="12258" width="12.1090909090909" style="7" customWidth="1"/>
    <col min="12259" max="12259" width="12.4454545454545" style="7" customWidth="1"/>
    <col min="12260" max="12269" width="9" style="7"/>
    <col min="12270" max="12274" width="4.89090909090909" style="7" customWidth="1"/>
    <col min="12275" max="12275" width="53" style="7" customWidth="1"/>
    <col min="12276" max="12276" width="27.4454545454545" style="7" customWidth="1"/>
    <col min="12277" max="12510" width="9" style="7"/>
    <col min="12511" max="12511" width="3.21818181818182" style="7" customWidth="1"/>
    <col min="12512" max="12512" width="10.2181818181818" style="7" customWidth="1"/>
    <col min="12513" max="12513" width="23.1090909090909" style="7" customWidth="1"/>
    <col min="12514" max="12514" width="12.1090909090909" style="7" customWidth="1"/>
    <col min="12515" max="12515" width="12.4454545454545" style="7" customWidth="1"/>
    <col min="12516" max="12525" width="9" style="7"/>
    <col min="12526" max="12530" width="4.89090909090909" style="7" customWidth="1"/>
    <col min="12531" max="12531" width="53" style="7" customWidth="1"/>
    <col min="12532" max="12532" width="27.4454545454545" style="7" customWidth="1"/>
    <col min="12533" max="12766" width="9" style="7"/>
    <col min="12767" max="12767" width="3.21818181818182" style="7" customWidth="1"/>
    <col min="12768" max="12768" width="10.2181818181818" style="7" customWidth="1"/>
    <col min="12769" max="12769" width="23.1090909090909" style="7" customWidth="1"/>
    <col min="12770" max="12770" width="12.1090909090909" style="7" customWidth="1"/>
    <col min="12771" max="12771" width="12.4454545454545" style="7" customWidth="1"/>
    <col min="12772" max="12781" width="9" style="7"/>
    <col min="12782" max="12786" width="4.89090909090909" style="7" customWidth="1"/>
    <col min="12787" max="12787" width="53" style="7" customWidth="1"/>
    <col min="12788" max="12788" width="27.4454545454545" style="7" customWidth="1"/>
    <col min="12789" max="13022" width="9" style="7"/>
    <col min="13023" max="13023" width="3.21818181818182" style="7" customWidth="1"/>
    <col min="13024" max="13024" width="10.2181818181818" style="7" customWidth="1"/>
    <col min="13025" max="13025" width="23.1090909090909" style="7" customWidth="1"/>
    <col min="13026" max="13026" width="12.1090909090909" style="7" customWidth="1"/>
    <col min="13027" max="13027" width="12.4454545454545" style="7" customWidth="1"/>
    <col min="13028" max="13037" width="9" style="7"/>
    <col min="13038" max="13042" width="4.89090909090909" style="7" customWidth="1"/>
    <col min="13043" max="13043" width="53" style="7" customWidth="1"/>
    <col min="13044" max="13044" width="27.4454545454545" style="7" customWidth="1"/>
    <col min="13045" max="13278" width="9" style="7"/>
    <col min="13279" max="13279" width="3.21818181818182" style="7" customWidth="1"/>
    <col min="13280" max="13280" width="10.2181818181818" style="7" customWidth="1"/>
    <col min="13281" max="13281" width="23.1090909090909" style="7" customWidth="1"/>
    <col min="13282" max="13282" width="12.1090909090909" style="7" customWidth="1"/>
    <col min="13283" max="13283" width="12.4454545454545" style="7" customWidth="1"/>
    <col min="13284" max="13293" width="9" style="7"/>
    <col min="13294" max="13298" width="4.89090909090909" style="7" customWidth="1"/>
    <col min="13299" max="13299" width="53" style="7" customWidth="1"/>
    <col min="13300" max="13300" width="27.4454545454545" style="7" customWidth="1"/>
    <col min="13301" max="13534" width="9" style="7"/>
    <col min="13535" max="13535" width="3.21818181818182" style="7" customWidth="1"/>
    <col min="13536" max="13536" width="10.2181818181818" style="7" customWidth="1"/>
    <col min="13537" max="13537" width="23.1090909090909" style="7" customWidth="1"/>
    <col min="13538" max="13538" width="12.1090909090909" style="7" customWidth="1"/>
    <col min="13539" max="13539" width="12.4454545454545" style="7" customWidth="1"/>
    <col min="13540" max="13549" width="9" style="7"/>
    <col min="13550" max="13554" width="4.89090909090909" style="7" customWidth="1"/>
    <col min="13555" max="13555" width="53" style="7" customWidth="1"/>
    <col min="13556" max="13556" width="27.4454545454545" style="7" customWidth="1"/>
    <col min="13557" max="13790" width="9" style="7"/>
    <col min="13791" max="13791" width="3.21818181818182" style="7" customWidth="1"/>
    <col min="13792" max="13792" width="10.2181818181818" style="7" customWidth="1"/>
    <col min="13793" max="13793" width="23.1090909090909" style="7" customWidth="1"/>
    <col min="13794" max="13794" width="12.1090909090909" style="7" customWidth="1"/>
    <col min="13795" max="13795" width="12.4454545454545" style="7" customWidth="1"/>
    <col min="13796" max="13805" width="9" style="7"/>
    <col min="13806" max="13810" width="4.89090909090909" style="7" customWidth="1"/>
    <col min="13811" max="13811" width="53" style="7" customWidth="1"/>
    <col min="13812" max="13812" width="27.4454545454545" style="7" customWidth="1"/>
    <col min="13813" max="14046" width="9" style="7"/>
    <col min="14047" max="14047" width="3.21818181818182" style="7" customWidth="1"/>
    <col min="14048" max="14048" width="10.2181818181818" style="7" customWidth="1"/>
    <col min="14049" max="14049" width="23.1090909090909" style="7" customWidth="1"/>
    <col min="14050" max="14050" width="12.1090909090909" style="7" customWidth="1"/>
    <col min="14051" max="14051" width="12.4454545454545" style="7" customWidth="1"/>
    <col min="14052" max="14061" width="9" style="7"/>
    <col min="14062" max="14066" width="4.89090909090909" style="7" customWidth="1"/>
    <col min="14067" max="14067" width="53" style="7" customWidth="1"/>
    <col min="14068" max="14068" width="27.4454545454545" style="7" customWidth="1"/>
    <col min="14069" max="14302" width="9" style="7"/>
    <col min="14303" max="14303" width="3.21818181818182" style="7" customWidth="1"/>
    <col min="14304" max="14304" width="10.2181818181818" style="7" customWidth="1"/>
    <col min="14305" max="14305" width="23.1090909090909" style="7" customWidth="1"/>
    <col min="14306" max="14306" width="12.1090909090909" style="7" customWidth="1"/>
    <col min="14307" max="14307" width="12.4454545454545" style="7" customWidth="1"/>
    <col min="14308" max="14317" width="9" style="7"/>
    <col min="14318" max="14322" width="4.89090909090909" style="7" customWidth="1"/>
    <col min="14323" max="14323" width="53" style="7" customWidth="1"/>
    <col min="14324" max="14324" width="27.4454545454545" style="7" customWidth="1"/>
    <col min="14325" max="14558" width="9" style="7"/>
    <col min="14559" max="14559" width="3.21818181818182" style="7" customWidth="1"/>
    <col min="14560" max="14560" width="10.2181818181818" style="7" customWidth="1"/>
    <col min="14561" max="14561" width="23.1090909090909" style="7" customWidth="1"/>
    <col min="14562" max="14562" width="12.1090909090909" style="7" customWidth="1"/>
    <col min="14563" max="14563" width="12.4454545454545" style="7" customWidth="1"/>
    <col min="14564" max="14573" width="9" style="7"/>
    <col min="14574" max="14578" width="4.89090909090909" style="7" customWidth="1"/>
    <col min="14579" max="14579" width="53" style="7" customWidth="1"/>
    <col min="14580" max="14580" width="27.4454545454545" style="7" customWidth="1"/>
    <col min="14581" max="14814" width="9" style="7"/>
    <col min="14815" max="14815" width="3.21818181818182" style="7" customWidth="1"/>
    <col min="14816" max="14816" width="10.2181818181818" style="7" customWidth="1"/>
    <col min="14817" max="14817" width="23.1090909090909" style="7" customWidth="1"/>
    <col min="14818" max="14818" width="12.1090909090909" style="7" customWidth="1"/>
    <col min="14819" max="14819" width="12.4454545454545" style="7" customWidth="1"/>
    <col min="14820" max="14829" width="9" style="7"/>
    <col min="14830" max="14834" width="4.89090909090909" style="7" customWidth="1"/>
    <col min="14835" max="14835" width="53" style="7" customWidth="1"/>
    <col min="14836" max="14836" width="27.4454545454545" style="7" customWidth="1"/>
    <col min="14837" max="15070" width="9" style="7"/>
    <col min="15071" max="15071" width="3.21818181818182" style="7" customWidth="1"/>
    <col min="15072" max="15072" width="10.2181818181818" style="7" customWidth="1"/>
    <col min="15073" max="15073" width="23.1090909090909" style="7" customWidth="1"/>
    <col min="15074" max="15074" width="12.1090909090909" style="7" customWidth="1"/>
    <col min="15075" max="15075" width="12.4454545454545" style="7" customWidth="1"/>
    <col min="15076" max="15085" width="9" style="7"/>
    <col min="15086" max="15090" width="4.89090909090909" style="7" customWidth="1"/>
    <col min="15091" max="15091" width="53" style="7" customWidth="1"/>
    <col min="15092" max="15092" width="27.4454545454545" style="7" customWidth="1"/>
    <col min="15093" max="15326" width="9" style="7"/>
    <col min="15327" max="15327" width="3.21818181818182" style="7" customWidth="1"/>
    <col min="15328" max="15328" width="10.2181818181818" style="7" customWidth="1"/>
    <col min="15329" max="15329" width="23.1090909090909" style="7" customWidth="1"/>
    <col min="15330" max="15330" width="12.1090909090909" style="7" customWidth="1"/>
    <col min="15331" max="15331" width="12.4454545454545" style="7" customWidth="1"/>
    <col min="15332" max="15341" width="9" style="7"/>
    <col min="15342" max="15346" width="4.89090909090909" style="7" customWidth="1"/>
    <col min="15347" max="15347" width="53" style="7" customWidth="1"/>
    <col min="15348" max="15348" width="27.4454545454545" style="7" customWidth="1"/>
    <col min="15349" max="15582" width="9" style="7"/>
    <col min="15583" max="15583" width="3.21818181818182" style="7" customWidth="1"/>
    <col min="15584" max="15584" width="10.2181818181818" style="7" customWidth="1"/>
    <col min="15585" max="15585" width="23.1090909090909" style="7" customWidth="1"/>
    <col min="15586" max="15586" width="12.1090909090909" style="7" customWidth="1"/>
    <col min="15587" max="15587" width="12.4454545454545" style="7" customWidth="1"/>
    <col min="15588" max="15597" width="9" style="7"/>
    <col min="15598" max="15602" width="4.89090909090909" style="7" customWidth="1"/>
    <col min="15603" max="15603" width="53" style="7" customWidth="1"/>
    <col min="15604" max="15604" width="27.4454545454545" style="7" customWidth="1"/>
    <col min="15605" max="15838" width="9" style="7"/>
    <col min="15839" max="15839" width="3.21818181818182" style="7" customWidth="1"/>
    <col min="15840" max="15840" width="10.2181818181818" style="7" customWidth="1"/>
    <col min="15841" max="15841" width="23.1090909090909" style="7" customWidth="1"/>
    <col min="15842" max="15842" width="12.1090909090909" style="7" customWidth="1"/>
    <col min="15843" max="15843" width="12.4454545454545" style="7" customWidth="1"/>
    <col min="15844" max="15853" width="9" style="7"/>
    <col min="15854" max="15858" width="4.89090909090909" style="7" customWidth="1"/>
    <col min="15859" max="15859" width="53" style="7" customWidth="1"/>
    <col min="15860" max="15860" width="27.4454545454545" style="7" customWidth="1"/>
    <col min="15861" max="16094" width="9" style="7"/>
    <col min="16095" max="16095" width="3.21818181818182" style="7" customWidth="1"/>
    <col min="16096" max="16096" width="10.2181818181818" style="7" customWidth="1"/>
    <col min="16097" max="16097" width="23.1090909090909" style="7" customWidth="1"/>
    <col min="16098" max="16098" width="12.1090909090909" style="7" customWidth="1"/>
    <col min="16099" max="16099" width="12.4454545454545" style="7" customWidth="1"/>
    <col min="16100" max="16109" width="9" style="7"/>
    <col min="16110" max="16114" width="4.89090909090909" style="7" customWidth="1"/>
    <col min="16115" max="16115" width="53" style="7" customWidth="1"/>
    <col min="16116" max="16116" width="27.4454545454545" style="7" customWidth="1"/>
    <col min="16117" max="16384" width="9" style="7"/>
  </cols>
  <sheetData>
    <row r="1" s="1" customFormat="1" ht="24.9"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632</v>
      </c>
      <c r="D12" s="18"/>
      <c r="E12" s="18"/>
      <c r="F12" s="18"/>
      <c r="G12" s="18" t="s">
        <v>633</v>
      </c>
      <c r="H12" s="18" t="s">
        <v>581</v>
      </c>
      <c r="I12" s="18"/>
      <c r="J12" s="63" t="s">
        <v>634</v>
      </c>
      <c r="K12" s="63" t="s">
        <v>635</v>
      </c>
      <c r="L12" s="63"/>
      <c r="M12" s="18" t="s">
        <v>636</v>
      </c>
      <c r="N12" s="64">
        <f>C56</f>
        <v>9888</v>
      </c>
      <c r="O12" s="64"/>
      <c r="P12" s="18" t="s">
        <v>31</v>
      </c>
      <c r="Q12" s="72">
        <f>C54</f>
        <v>9888</v>
      </c>
      <c r="S12" s="73" t="s">
        <v>637</v>
      </c>
    </row>
    <row r="13" s="5" customFormat="1" ht="14.5" spans="2:19">
      <c r="B13" s="19"/>
      <c r="C13" s="20"/>
      <c r="D13" s="20"/>
      <c r="E13" s="20"/>
      <c r="F13" s="20"/>
      <c r="G13" s="20" t="s">
        <v>638</v>
      </c>
      <c r="H13" s="20" t="s">
        <v>590</v>
      </c>
      <c r="I13" s="20"/>
      <c r="J13" s="63" t="s">
        <v>639</v>
      </c>
      <c r="K13" s="63" t="s">
        <v>640</v>
      </c>
      <c r="L13" s="63"/>
      <c r="M13" s="20"/>
      <c r="N13" s="65"/>
      <c r="O13" s="65"/>
      <c r="P13" s="20" t="s">
        <v>32</v>
      </c>
      <c r="Q13" s="74">
        <f>C55</f>
        <v>0</v>
      </c>
      <c r="S13" s="75" t="b">
        <f>$Q$12+$Q$13=$N$12</f>
        <v>1</v>
      </c>
    </row>
    <row r="14" s="2" customFormat="1" ht="14.5" spans="2:17">
      <c r="B14" s="21" t="s">
        <v>722</v>
      </c>
      <c r="C14" s="22"/>
      <c r="D14" s="22"/>
      <c r="E14" s="22"/>
      <c r="F14" s="22"/>
      <c r="G14" s="22"/>
      <c r="H14" s="22"/>
      <c r="I14" s="22"/>
      <c r="J14" s="22"/>
      <c r="K14" s="22"/>
      <c r="L14" s="22"/>
      <c r="M14" s="22"/>
      <c r="N14" s="22"/>
      <c r="O14" s="22"/>
      <c r="P14" s="22"/>
      <c r="Q14" s="76"/>
    </row>
    <row r="15" s="2" customFormat="1" ht="14.25" customHeight="1" spans="2:17">
      <c r="B15" s="112" t="s">
        <v>723</v>
      </c>
      <c r="C15" s="112"/>
      <c r="D15" s="112"/>
      <c r="E15" s="112"/>
      <c r="F15" s="112"/>
      <c r="G15" s="112"/>
      <c r="H15" s="112"/>
      <c r="I15" s="112"/>
      <c r="J15" s="112"/>
      <c r="K15" s="112"/>
      <c r="L15" s="112"/>
      <c r="M15" s="112"/>
      <c r="N15" s="112"/>
      <c r="O15" s="112"/>
      <c r="P15" s="112"/>
      <c r="Q15" s="112"/>
    </row>
    <row r="16" s="2" customFormat="1" ht="13.5" spans="2:17">
      <c r="B16" s="112" t="s">
        <v>724</v>
      </c>
      <c r="C16" s="112"/>
      <c r="D16" s="112"/>
      <c r="E16" s="112"/>
      <c r="F16" s="112"/>
      <c r="G16" s="112"/>
      <c r="H16" s="112"/>
      <c r="I16" s="112"/>
      <c r="J16" s="112"/>
      <c r="K16" s="112"/>
      <c r="L16" s="112"/>
      <c r="M16" s="112"/>
      <c r="N16" s="112"/>
      <c r="O16" s="112"/>
      <c r="P16" s="112"/>
      <c r="Q16" s="112"/>
    </row>
    <row r="17" s="2" customFormat="1" ht="14.5" spans="2:17">
      <c r="B17" s="21" t="s">
        <v>644</v>
      </c>
      <c r="C17" s="22"/>
      <c r="D17" s="22"/>
      <c r="E17" s="22"/>
      <c r="F17" s="22"/>
      <c r="G17" s="22"/>
      <c r="H17" s="22"/>
      <c r="I17" s="22"/>
      <c r="J17" s="22"/>
      <c r="K17" s="22"/>
      <c r="L17" s="22"/>
      <c r="M17" s="22"/>
      <c r="N17" s="22"/>
      <c r="O17" s="22"/>
      <c r="P17" s="22"/>
      <c r="Q17" s="76"/>
    </row>
    <row r="18" s="2" customFormat="1" ht="58" customHeight="1" spans="2:17">
      <c r="B18" s="28" t="s">
        <v>725</v>
      </c>
      <c r="C18" s="29"/>
      <c r="D18" s="29"/>
      <c r="E18" s="29"/>
      <c r="F18" s="29"/>
      <c r="G18" s="29"/>
      <c r="H18" s="29"/>
      <c r="I18" s="29"/>
      <c r="J18" s="29"/>
      <c r="K18" s="29"/>
      <c r="L18" s="29"/>
      <c r="M18" s="29"/>
      <c r="N18" s="29"/>
      <c r="O18" s="29"/>
      <c r="P18" s="29"/>
      <c r="Q18" s="79"/>
    </row>
    <row r="19" s="2" customFormat="1" ht="14" customHeight="1" spans="2:17">
      <c r="B19" s="21" t="s">
        <v>650</v>
      </c>
      <c r="C19" s="22"/>
      <c r="D19" s="22"/>
      <c r="E19" s="22"/>
      <c r="F19" s="22"/>
      <c r="G19" s="22"/>
      <c r="H19" s="22"/>
      <c r="I19" s="22"/>
      <c r="J19" s="22"/>
      <c r="K19" s="22"/>
      <c r="L19" s="22"/>
      <c r="M19" s="22"/>
      <c r="N19" s="22"/>
      <c r="O19" s="22"/>
      <c r="P19" s="22"/>
      <c r="Q19" s="76"/>
    </row>
    <row r="20" s="2" customFormat="1" ht="27" customHeight="1" spans="2:17">
      <c r="B20" s="92" t="s">
        <v>726</v>
      </c>
      <c r="C20" s="93"/>
      <c r="D20" s="93"/>
      <c r="E20" s="93"/>
      <c r="F20" s="93"/>
      <c r="G20" s="93"/>
      <c r="H20" s="93"/>
      <c r="I20" s="93"/>
      <c r="J20" s="93"/>
      <c r="K20" s="93"/>
      <c r="L20" s="93"/>
      <c r="M20" s="93"/>
      <c r="N20" s="93"/>
      <c r="O20" s="93"/>
      <c r="P20" s="93"/>
      <c r="Q20" s="97"/>
    </row>
    <row r="21" s="2" customFormat="1" ht="13.5" spans="2:17">
      <c r="B21" s="92"/>
      <c r="C21" s="93"/>
      <c r="D21" s="93"/>
      <c r="E21" s="93"/>
      <c r="F21" s="93"/>
      <c r="G21" s="93"/>
      <c r="H21" s="93"/>
      <c r="I21" s="93"/>
      <c r="J21" s="93"/>
      <c r="K21" s="93"/>
      <c r="L21" s="93"/>
      <c r="M21" s="93"/>
      <c r="N21" s="93"/>
      <c r="O21" s="93"/>
      <c r="P21" s="93"/>
      <c r="Q21" s="97"/>
    </row>
    <row r="22" s="2" customFormat="1" ht="13.5" spans="2:17">
      <c r="B22" s="92"/>
      <c r="C22" s="93"/>
      <c r="D22" s="93"/>
      <c r="E22" s="93"/>
      <c r="F22" s="93"/>
      <c r="G22" s="93"/>
      <c r="H22" s="93"/>
      <c r="I22" s="93"/>
      <c r="J22" s="93"/>
      <c r="K22" s="93"/>
      <c r="L22" s="93"/>
      <c r="M22" s="93"/>
      <c r="N22" s="93"/>
      <c r="O22" s="93"/>
      <c r="P22" s="93"/>
      <c r="Q22" s="97"/>
    </row>
    <row r="23" s="2" customFormat="1" ht="14.5" spans="2:17">
      <c r="B23" s="21" t="s">
        <v>654</v>
      </c>
      <c r="C23" s="22"/>
      <c r="D23" s="22"/>
      <c r="E23" s="22"/>
      <c r="F23" s="22"/>
      <c r="G23" s="22"/>
      <c r="H23" s="22"/>
      <c r="I23" s="22"/>
      <c r="J23" s="22"/>
      <c r="K23" s="22"/>
      <c r="L23" s="22"/>
      <c r="M23" s="22"/>
      <c r="N23" s="22"/>
      <c r="O23" s="22"/>
      <c r="P23" s="22"/>
      <c r="Q23" s="76"/>
    </row>
    <row r="24" s="2" customFormat="1" ht="13.5" spans="2:17">
      <c r="B24" s="94" t="s">
        <v>655</v>
      </c>
      <c r="C24" s="95"/>
      <c r="D24" s="95"/>
      <c r="E24" s="95"/>
      <c r="F24" s="95"/>
      <c r="G24" s="95"/>
      <c r="H24" s="95"/>
      <c r="I24" s="95"/>
      <c r="J24" s="95"/>
      <c r="K24" s="95"/>
      <c r="L24" s="95"/>
      <c r="M24" s="95"/>
      <c r="N24" s="95"/>
      <c r="O24" s="95"/>
      <c r="P24" s="95"/>
      <c r="Q24" s="98"/>
    </row>
    <row r="25" s="2" customFormat="1" ht="13.5" spans="2:17">
      <c r="B25" s="94" t="s">
        <v>656</v>
      </c>
      <c r="C25" s="95"/>
      <c r="D25" s="95"/>
      <c r="E25" s="95"/>
      <c r="F25" s="95"/>
      <c r="G25" s="95"/>
      <c r="H25" s="95"/>
      <c r="I25" s="95"/>
      <c r="J25" s="95"/>
      <c r="K25" s="95"/>
      <c r="L25" s="95"/>
      <c r="M25" s="95"/>
      <c r="N25" s="95"/>
      <c r="O25" s="95"/>
      <c r="P25" s="95"/>
      <c r="Q25" s="98"/>
    </row>
    <row r="26" s="2" customFormat="1" ht="13.5" spans="2:17">
      <c r="B26" s="94" t="s">
        <v>657</v>
      </c>
      <c r="C26" s="95"/>
      <c r="D26" s="95"/>
      <c r="E26" s="95"/>
      <c r="F26" s="95"/>
      <c r="G26" s="95"/>
      <c r="H26" s="95"/>
      <c r="I26" s="95"/>
      <c r="J26" s="95"/>
      <c r="K26" s="95"/>
      <c r="L26" s="95"/>
      <c r="M26" s="95"/>
      <c r="N26" s="95"/>
      <c r="O26" s="95"/>
      <c r="P26" s="95"/>
      <c r="Q26" s="98"/>
    </row>
    <row r="27" s="2" customFormat="1" ht="13.5" spans="2:17">
      <c r="B27" s="94" t="s">
        <v>658</v>
      </c>
      <c r="C27" s="95"/>
      <c r="D27" s="95"/>
      <c r="E27" s="95"/>
      <c r="F27" s="95"/>
      <c r="G27" s="95"/>
      <c r="H27" s="95"/>
      <c r="I27" s="95"/>
      <c r="J27" s="95"/>
      <c r="K27" s="95"/>
      <c r="L27" s="95"/>
      <c r="M27" s="95"/>
      <c r="N27" s="95"/>
      <c r="O27" s="95"/>
      <c r="P27" s="95"/>
      <c r="Q27" s="98"/>
    </row>
    <row r="28" s="2" customFormat="1" ht="14.5" spans="2:17">
      <c r="B28" s="21" t="s">
        <v>659</v>
      </c>
      <c r="C28" s="22"/>
      <c r="D28" s="22"/>
      <c r="E28" s="22"/>
      <c r="F28" s="22"/>
      <c r="G28" s="22"/>
      <c r="H28" s="22"/>
      <c r="I28" s="22"/>
      <c r="J28" s="22"/>
      <c r="K28" s="22"/>
      <c r="L28" s="22"/>
      <c r="M28" s="22"/>
      <c r="N28" s="22"/>
      <c r="O28" s="22"/>
      <c r="P28" s="22"/>
      <c r="Q28" s="76"/>
    </row>
    <row r="29" s="2" customFormat="1" ht="13.5" spans="2:17">
      <c r="B29" s="32" t="s">
        <v>660</v>
      </c>
      <c r="C29" s="33"/>
      <c r="D29" s="33"/>
      <c r="E29" s="33"/>
      <c r="F29" s="34" t="s">
        <v>13</v>
      </c>
      <c r="G29" s="34" t="s">
        <v>14</v>
      </c>
      <c r="H29" s="34" t="s">
        <v>15</v>
      </c>
      <c r="I29" s="34" t="s">
        <v>16</v>
      </c>
      <c r="J29" s="34" t="s">
        <v>17</v>
      </c>
      <c r="K29" s="34" t="s">
        <v>18</v>
      </c>
      <c r="L29" s="34" t="s">
        <v>19</v>
      </c>
      <c r="M29" s="34" t="s">
        <v>20</v>
      </c>
      <c r="N29" s="34" t="s">
        <v>21</v>
      </c>
      <c r="O29" s="34" t="s">
        <v>22</v>
      </c>
      <c r="P29" s="34" t="s">
        <v>23</v>
      </c>
      <c r="Q29" s="81" t="s">
        <v>24</v>
      </c>
    </row>
    <row r="30" s="2" customFormat="1" spans="2:17">
      <c r="B30" s="28"/>
      <c r="C30" s="29"/>
      <c r="D30" s="29"/>
      <c r="E30" s="29"/>
      <c r="F30" s="113"/>
      <c r="G30" s="114"/>
      <c r="H30" s="114">
        <v>2472</v>
      </c>
      <c r="I30" s="114"/>
      <c r="J30" s="114"/>
      <c r="K30" s="113">
        <v>2472</v>
      </c>
      <c r="L30" s="113"/>
      <c r="M30" s="113"/>
      <c r="N30" s="113">
        <v>2472</v>
      </c>
      <c r="O30" s="113"/>
      <c r="P30" s="113"/>
      <c r="Q30" s="118">
        <v>2472</v>
      </c>
    </row>
    <row r="31" s="2" customFormat="1" spans="2:17">
      <c r="B31" s="28"/>
      <c r="C31" s="29"/>
      <c r="D31" s="29"/>
      <c r="E31" s="29"/>
      <c r="F31" s="113"/>
      <c r="G31" s="115"/>
      <c r="H31" s="115"/>
      <c r="I31" s="115"/>
      <c r="J31" s="115"/>
      <c r="K31" s="113"/>
      <c r="L31" s="113"/>
      <c r="M31" s="113"/>
      <c r="N31" s="113"/>
      <c r="O31" s="113"/>
      <c r="P31" s="113"/>
      <c r="Q31" s="119"/>
    </row>
    <row r="32" s="2" customFormat="1" spans="2:17">
      <c r="B32" s="28"/>
      <c r="C32" s="29"/>
      <c r="D32" s="29"/>
      <c r="E32" s="29"/>
      <c r="F32" s="113"/>
      <c r="G32" s="115"/>
      <c r="H32" s="115"/>
      <c r="I32" s="115"/>
      <c r="J32" s="115"/>
      <c r="K32" s="113"/>
      <c r="L32" s="113"/>
      <c r="M32" s="113"/>
      <c r="N32" s="113"/>
      <c r="O32" s="113"/>
      <c r="P32" s="113"/>
      <c r="Q32" s="119"/>
    </row>
    <row r="33" s="2" customFormat="1" spans="2:17">
      <c r="B33" s="28"/>
      <c r="C33" s="29"/>
      <c r="D33" s="29"/>
      <c r="E33" s="29"/>
      <c r="F33" s="113"/>
      <c r="G33" s="115"/>
      <c r="H33" s="115"/>
      <c r="I33" s="115"/>
      <c r="J33" s="115"/>
      <c r="K33" s="113"/>
      <c r="L33" s="113"/>
      <c r="M33" s="113"/>
      <c r="N33" s="113"/>
      <c r="O33" s="113"/>
      <c r="P33" s="113"/>
      <c r="Q33" s="119"/>
    </row>
    <row r="34" s="2" customFormat="1" ht="34.5" customHeight="1" spans="2:17">
      <c r="B34" s="28"/>
      <c r="C34" s="29"/>
      <c r="D34" s="29"/>
      <c r="E34" s="29"/>
      <c r="F34" s="113"/>
      <c r="G34" s="116"/>
      <c r="H34" s="116"/>
      <c r="I34" s="116"/>
      <c r="J34" s="116"/>
      <c r="K34" s="113"/>
      <c r="L34" s="113"/>
      <c r="M34" s="113"/>
      <c r="N34" s="113"/>
      <c r="O34" s="113"/>
      <c r="P34" s="113"/>
      <c r="Q34" s="120"/>
    </row>
    <row r="35" s="2" customFormat="1" ht="14.5" spans="2:17">
      <c r="B35" s="36" t="s">
        <v>667</v>
      </c>
      <c r="C35" s="37"/>
      <c r="D35" s="37"/>
      <c r="E35" s="37"/>
      <c r="F35" s="37"/>
      <c r="G35" s="38"/>
      <c r="H35" s="38"/>
      <c r="I35" s="38"/>
      <c r="J35" s="38"/>
      <c r="K35" s="38"/>
      <c r="L35" s="38"/>
      <c r="M35" s="38"/>
      <c r="N35" s="38"/>
      <c r="O35" s="38"/>
      <c r="P35" s="38"/>
      <c r="Q35" s="82"/>
    </row>
    <row r="36" s="6" customFormat="1" ht="27" spans="2:17">
      <c r="B36" s="39" t="s">
        <v>668</v>
      </c>
      <c r="C36" s="40" t="s">
        <v>669</v>
      </c>
      <c r="D36" s="40" t="s">
        <v>11</v>
      </c>
      <c r="E36" s="40" t="s">
        <v>584</v>
      </c>
      <c r="F36" s="41" t="s">
        <v>13</v>
      </c>
      <c r="G36" s="41" t="s">
        <v>14</v>
      </c>
      <c r="H36" s="41" t="s">
        <v>15</v>
      </c>
      <c r="I36" s="41" t="s">
        <v>16</v>
      </c>
      <c r="J36" s="41" t="s">
        <v>17</v>
      </c>
      <c r="K36" s="41" t="s">
        <v>18</v>
      </c>
      <c r="L36" s="41" t="s">
        <v>19</v>
      </c>
      <c r="M36" s="41" t="s">
        <v>20</v>
      </c>
      <c r="N36" s="41" t="s">
        <v>21</v>
      </c>
      <c r="O36" s="41" t="s">
        <v>22</v>
      </c>
      <c r="P36" s="41" t="s">
        <v>23</v>
      </c>
      <c r="Q36" s="121" t="s">
        <v>24</v>
      </c>
    </row>
    <row r="37" ht="13.5" spans="2:17">
      <c r="B37" s="42" t="s">
        <v>670</v>
      </c>
      <c r="C37" s="43" t="s">
        <v>671</v>
      </c>
      <c r="D37" s="43"/>
      <c r="E37" s="43"/>
      <c r="F37" s="44"/>
      <c r="G37" s="44"/>
      <c r="H37" s="44">
        <v>1677</v>
      </c>
      <c r="I37" s="44"/>
      <c r="J37" s="44"/>
      <c r="K37" s="44">
        <v>1677</v>
      </c>
      <c r="L37" s="66"/>
      <c r="M37" s="66"/>
      <c r="N37" s="44">
        <v>1677</v>
      </c>
      <c r="O37" s="66"/>
      <c r="P37" s="66"/>
      <c r="Q37" s="44">
        <v>1677</v>
      </c>
    </row>
    <row r="38" ht="13.5" spans="2:17">
      <c r="B38" s="42"/>
      <c r="C38" s="43" t="s">
        <v>672</v>
      </c>
      <c r="D38" s="43"/>
      <c r="E38" s="43"/>
      <c r="F38" s="44"/>
      <c r="G38" s="44"/>
      <c r="H38" s="44">
        <v>525</v>
      </c>
      <c r="I38" s="44"/>
      <c r="J38" s="44"/>
      <c r="K38" s="44">
        <v>525</v>
      </c>
      <c r="L38" s="66"/>
      <c r="M38" s="66"/>
      <c r="N38" s="44">
        <v>525</v>
      </c>
      <c r="O38" s="66"/>
      <c r="P38" s="66"/>
      <c r="Q38" s="44">
        <v>525</v>
      </c>
    </row>
    <row r="39" ht="13.5" spans="2:17">
      <c r="B39" s="42"/>
      <c r="C39" s="43" t="s">
        <v>673</v>
      </c>
      <c r="D39" s="43"/>
      <c r="E39" s="43"/>
      <c r="F39" s="44"/>
      <c r="G39" s="44"/>
      <c r="H39" s="44">
        <v>270</v>
      </c>
      <c r="I39" s="44"/>
      <c r="J39" s="66"/>
      <c r="K39" s="44">
        <v>270</v>
      </c>
      <c r="L39" s="66"/>
      <c r="M39" s="66"/>
      <c r="N39" s="44">
        <v>270</v>
      </c>
      <c r="O39" s="66"/>
      <c r="P39" s="66"/>
      <c r="Q39" s="44">
        <v>270</v>
      </c>
    </row>
    <row r="40" ht="19" customHeight="1" spans="2:17">
      <c r="B40" s="42"/>
      <c r="C40" s="43" t="s">
        <v>674</v>
      </c>
      <c r="D40" s="43"/>
      <c r="E40" s="43"/>
      <c r="F40" s="44"/>
      <c r="G40" s="44"/>
      <c r="H40" s="44"/>
      <c r="I40" s="44"/>
      <c r="J40" s="66"/>
      <c r="K40" s="44"/>
      <c r="L40" s="66"/>
      <c r="M40" s="66"/>
      <c r="N40" s="44"/>
      <c r="O40" s="66"/>
      <c r="P40" s="66"/>
      <c r="Q40" s="44"/>
    </row>
    <row r="41" ht="13.5" spans="2:17">
      <c r="B41" s="42"/>
      <c r="C41" s="43" t="s">
        <v>675</v>
      </c>
      <c r="D41" s="43"/>
      <c r="E41" s="43"/>
      <c r="F41" s="44"/>
      <c r="G41" s="44"/>
      <c r="H41" s="44"/>
      <c r="I41" s="44"/>
      <c r="J41" s="66"/>
      <c r="K41" s="66"/>
      <c r="L41" s="66"/>
      <c r="M41" s="66"/>
      <c r="N41" s="66"/>
      <c r="O41" s="66"/>
      <c r="P41" s="66"/>
      <c r="Q41" s="84"/>
    </row>
    <row r="42" ht="13.5" spans="2:17">
      <c r="B42" s="42"/>
      <c r="C42" s="43" t="s">
        <v>676</v>
      </c>
      <c r="D42" s="43"/>
      <c r="E42" s="43"/>
      <c r="F42" s="44"/>
      <c r="G42" s="44"/>
      <c r="H42" s="44"/>
      <c r="I42" s="44"/>
      <c r="J42" s="66"/>
      <c r="K42" s="66"/>
      <c r="L42" s="66"/>
      <c r="M42" s="66"/>
      <c r="N42" s="66"/>
      <c r="O42" s="66"/>
      <c r="P42" s="66"/>
      <c r="Q42" s="84"/>
    </row>
    <row r="43" ht="14" customHeight="1" spans="2:17">
      <c r="B43" s="42"/>
      <c r="C43" s="43" t="s">
        <v>677</v>
      </c>
      <c r="D43" s="43"/>
      <c r="E43" s="43"/>
      <c r="F43" s="44"/>
      <c r="G43" s="44"/>
      <c r="H43" s="44"/>
      <c r="I43" s="44"/>
      <c r="J43" s="66"/>
      <c r="K43" s="66"/>
      <c r="L43" s="66"/>
      <c r="M43" s="66"/>
      <c r="N43" s="66"/>
      <c r="O43" s="66"/>
      <c r="P43" s="66"/>
      <c r="Q43" s="84"/>
    </row>
    <row r="44" ht="13.5" spans="2:17">
      <c r="B44" s="42" t="s">
        <v>678</v>
      </c>
      <c r="C44" s="43" t="s">
        <v>679</v>
      </c>
      <c r="D44" s="43"/>
      <c r="E44" s="43"/>
      <c r="F44" s="44"/>
      <c r="G44" s="44"/>
      <c r="H44" s="44"/>
      <c r="I44" s="44"/>
      <c r="J44" s="66"/>
      <c r="K44" s="66"/>
      <c r="L44" s="66"/>
      <c r="M44" s="66"/>
      <c r="N44" s="66"/>
      <c r="O44" s="66"/>
      <c r="P44" s="66"/>
      <c r="Q44" s="84"/>
    </row>
    <row r="45" ht="13.5" spans="2:17">
      <c r="B45" s="42"/>
      <c r="C45" s="43" t="s">
        <v>680</v>
      </c>
      <c r="D45" s="43"/>
      <c r="E45" s="43"/>
      <c r="F45" s="44"/>
      <c r="G45" s="44"/>
      <c r="H45" s="44"/>
      <c r="I45" s="44"/>
      <c r="J45" s="66"/>
      <c r="K45" s="66"/>
      <c r="L45" s="66"/>
      <c r="M45" s="66"/>
      <c r="N45" s="66"/>
      <c r="O45" s="66"/>
      <c r="P45" s="66"/>
      <c r="Q45" s="84"/>
    </row>
    <row r="46" ht="13.5" spans="2:17">
      <c r="B46" s="42"/>
      <c r="C46" s="43" t="s">
        <v>681</v>
      </c>
      <c r="D46" s="43"/>
      <c r="E46" s="43"/>
      <c r="F46" s="44"/>
      <c r="G46" s="44"/>
      <c r="H46" s="44"/>
      <c r="I46" s="44"/>
      <c r="J46" s="66"/>
      <c r="K46" s="66"/>
      <c r="L46" s="66"/>
      <c r="M46" s="66"/>
      <c r="N46" s="66"/>
      <c r="O46" s="66"/>
      <c r="P46" s="66"/>
      <c r="Q46" s="84"/>
    </row>
    <row r="47" ht="13.5" spans="2:17">
      <c r="B47" s="42"/>
      <c r="C47" s="117" t="s">
        <v>682</v>
      </c>
      <c r="D47" s="117"/>
      <c r="E47" s="117"/>
      <c r="F47" s="44"/>
      <c r="G47" s="44"/>
      <c r="H47" s="44"/>
      <c r="I47" s="44"/>
      <c r="J47" s="66"/>
      <c r="K47" s="66"/>
      <c r="L47" s="66"/>
      <c r="M47" s="66"/>
      <c r="N47" s="66"/>
      <c r="O47" s="66"/>
      <c r="P47" s="66"/>
      <c r="Q47" s="84"/>
    </row>
    <row r="48" ht="13.5" spans="2:17">
      <c r="B48" s="42"/>
      <c r="C48" s="43" t="s">
        <v>683</v>
      </c>
      <c r="D48" s="43"/>
      <c r="E48" s="43"/>
      <c r="F48" s="44"/>
      <c r="G48" s="44"/>
      <c r="H48" s="44"/>
      <c r="I48" s="44"/>
      <c r="J48" s="66"/>
      <c r="K48" s="66"/>
      <c r="L48" s="66"/>
      <c r="M48" s="66"/>
      <c r="N48" s="66"/>
      <c r="O48" s="66"/>
      <c r="P48" s="66"/>
      <c r="Q48" s="84"/>
    </row>
    <row r="49" ht="13.5" spans="2:17">
      <c r="B49" s="42"/>
      <c r="C49" s="43" t="s">
        <v>40</v>
      </c>
      <c r="D49" s="43"/>
      <c r="E49" s="43"/>
      <c r="F49" s="44"/>
      <c r="G49" s="44"/>
      <c r="H49" s="44"/>
      <c r="I49" s="44"/>
      <c r="J49" s="66"/>
      <c r="K49" s="66"/>
      <c r="L49" s="66"/>
      <c r="M49" s="66"/>
      <c r="N49" s="66"/>
      <c r="O49" s="66"/>
      <c r="P49" s="66"/>
      <c r="Q49" s="84"/>
    </row>
    <row r="50" ht="13.5" spans="2:17">
      <c r="B50" s="42" t="s">
        <v>40</v>
      </c>
      <c r="C50" s="43" t="s">
        <v>32</v>
      </c>
      <c r="D50" s="43"/>
      <c r="E50" s="43"/>
      <c r="F50" s="44"/>
      <c r="G50" s="44"/>
      <c r="H50" s="44"/>
      <c r="I50" s="44"/>
      <c r="J50" s="66"/>
      <c r="K50" s="66"/>
      <c r="L50" s="66"/>
      <c r="M50" s="66"/>
      <c r="N50" s="66"/>
      <c r="O50" s="66"/>
      <c r="P50" s="66"/>
      <c r="Q50" s="84"/>
    </row>
    <row r="51" ht="13.5" spans="2:17">
      <c r="B51" s="45"/>
      <c r="C51" s="46"/>
      <c r="D51" s="46"/>
      <c r="E51" s="46"/>
      <c r="F51" s="47"/>
      <c r="G51" s="47"/>
      <c r="H51" s="47"/>
      <c r="I51" s="47"/>
      <c r="J51" s="67"/>
      <c r="K51" s="67"/>
      <c r="L51" s="67"/>
      <c r="M51" s="67"/>
      <c r="N51" s="67"/>
      <c r="O51" s="67"/>
      <c r="P51" s="67"/>
      <c r="Q51" s="85"/>
    </row>
    <row r="52" ht="14.5" spans="2:17">
      <c r="B52" s="48" t="s">
        <v>684</v>
      </c>
      <c r="C52" s="49"/>
      <c r="D52" s="49"/>
      <c r="E52" s="49"/>
      <c r="F52" s="49"/>
      <c r="G52" s="49"/>
      <c r="H52" s="49"/>
      <c r="I52" s="49"/>
      <c r="J52" s="49"/>
      <c r="K52" s="49"/>
      <c r="L52" s="49"/>
      <c r="M52" s="49"/>
      <c r="N52" s="49"/>
      <c r="O52" s="49"/>
      <c r="P52" s="49"/>
      <c r="Q52" s="86"/>
    </row>
    <row r="53" ht="14.5" spans="2:17">
      <c r="B53" s="50" t="s">
        <v>685</v>
      </c>
      <c r="C53" s="51" t="s">
        <v>583</v>
      </c>
      <c r="D53" s="51"/>
      <c r="E53" s="51"/>
      <c r="F53" s="51" t="s">
        <v>13</v>
      </c>
      <c r="G53" s="51" t="s">
        <v>14</v>
      </c>
      <c r="H53" s="51" t="s">
        <v>15</v>
      </c>
      <c r="I53" s="51" t="s">
        <v>16</v>
      </c>
      <c r="J53" s="51" t="s">
        <v>17</v>
      </c>
      <c r="K53" s="51" t="s">
        <v>18</v>
      </c>
      <c r="L53" s="51" t="s">
        <v>19</v>
      </c>
      <c r="M53" s="51" t="s">
        <v>20</v>
      </c>
      <c r="N53" s="51" t="s">
        <v>21</v>
      </c>
      <c r="O53" s="51" t="s">
        <v>22</v>
      </c>
      <c r="P53" s="51" t="s">
        <v>23</v>
      </c>
      <c r="Q53" s="87" t="s">
        <v>24</v>
      </c>
    </row>
    <row r="54" ht="14.5" spans="2:17">
      <c r="B54" s="52" t="s">
        <v>686</v>
      </c>
      <c r="C54" s="53">
        <f>SUM(F54:Q54)</f>
        <v>9888</v>
      </c>
      <c r="D54" s="54"/>
      <c r="E54" s="55"/>
      <c r="F54" s="56">
        <f>F43</f>
        <v>0</v>
      </c>
      <c r="G54" s="56">
        <f>G37+G38+G40+G42</f>
        <v>0</v>
      </c>
      <c r="H54" s="56">
        <f>H37+H39+H38</f>
        <v>2472</v>
      </c>
      <c r="I54" s="56">
        <f>I37+I38+I39</f>
        <v>0</v>
      </c>
      <c r="J54" s="56">
        <f>J37+J38+J39</f>
        <v>0</v>
      </c>
      <c r="K54" s="56">
        <f>K37+K38+K39</f>
        <v>2472</v>
      </c>
      <c r="L54" s="56"/>
      <c r="M54" s="56"/>
      <c r="N54" s="56">
        <f>N37+N38+N39</f>
        <v>2472</v>
      </c>
      <c r="O54" s="56"/>
      <c r="P54" s="56"/>
      <c r="Q54" s="56">
        <f>Q37+Q38+Q39</f>
        <v>2472</v>
      </c>
    </row>
    <row r="55" ht="14.5" spans="2:17">
      <c r="B55" s="52" t="s">
        <v>687</v>
      </c>
      <c r="C55" s="53">
        <f>SUM(F55:Q55)</f>
        <v>0</v>
      </c>
      <c r="D55" s="54"/>
      <c r="E55" s="55"/>
      <c r="F55" s="56"/>
      <c r="G55" s="56">
        <f>G5</f>
        <v>0</v>
      </c>
      <c r="H55" s="56"/>
      <c r="I55" s="56"/>
      <c r="J55" s="56"/>
      <c r="K55" s="56"/>
      <c r="L55" s="56"/>
      <c r="M55" s="56"/>
      <c r="N55" s="56"/>
      <c r="O55" s="56"/>
      <c r="P55" s="56"/>
      <c r="Q55" s="56"/>
    </row>
    <row r="56" ht="14.5" spans="2:17">
      <c r="B56" s="57" t="s">
        <v>583</v>
      </c>
      <c r="C56" s="58">
        <f>SUM(F56:Q56)</f>
        <v>9888</v>
      </c>
      <c r="D56" s="59"/>
      <c r="E56" s="60"/>
      <c r="F56" s="61">
        <f t="shared" ref="F56:Q56" si="0">SUM(F54:F55)</f>
        <v>0</v>
      </c>
      <c r="G56" s="61">
        <f t="shared" si="0"/>
        <v>0</v>
      </c>
      <c r="H56" s="61">
        <f t="shared" si="0"/>
        <v>2472</v>
      </c>
      <c r="I56" s="61">
        <f t="shared" si="0"/>
        <v>0</v>
      </c>
      <c r="J56" s="61">
        <f t="shared" si="0"/>
        <v>0</v>
      </c>
      <c r="K56" s="61">
        <f t="shared" si="0"/>
        <v>2472</v>
      </c>
      <c r="L56" s="61">
        <f t="shared" si="0"/>
        <v>0</v>
      </c>
      <c r="M56" s="61">
        <f t="shared" si="0"/>
        <v>0</v>
      </c>
      <c r="N56" s="61">
        <f t="shared" si="0"/>
        <v>2472</v>
      </c>
      <c r="O56" s="61">
        <f t="shared" si="0"/>
        <v>0</v>
      </c>
      <c r="P56" s="61">
        <f t="shared" si="0"/>
        <v>0</v>
      </c>
      <c r="Q56" s="61">
        <f t="shared" si="0"/>
        <v>2472</v>
      </c>
    </row>
  </sheetData>
  <mergeCells count="57">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6:Q26"/>
    <mergeCell ref="B27:Q27"/>
    <mergeCell ref="B28:Q28"/>
    <mergeCell ref="B29:E29"/>
    <mergeCell ref="B35:E35"/>
    <mergeCell ref="B52:Q52"/>
    <mergeCell ref="C53:E53"/>
    <mergeCell ref="C54:E54"/>
    <mergeCell ref="C55:E55"/>
    <mergeCell ref="C56:E56"/>
    <mergeCell ref="B12:B13"/>
    <mergeCell ref="B37:B43"/>
    <mergeCell ref="B44:B49"/>
    <mergeCell ref="B50:B51"/>
    <mergeCell ref="F30:F34"/>
    <mergeCell ref="G30:G34"/>
    <mergeCell ref="H30:H34"/>
    <mergeCell ref="I30:I34"/>
    <mergeCell ref="J30:J34"/>
    <mergeCell ref="K30:K34"/>
    <mergeCell ref="L30:L34"/>
    <mergeCell ref="M12:M13"/>
    <mergeCell ref="M30:M34"/>
    <mergeCell ref="N30:N34"/>
    <mergeCell ref="O30:O34"/>
    <mergeCell ref="P30:P34"/>
    <mergeCell ref="Q30:Q34"/>
    <mergeCell ref="C12:F13"/>
    <mergeCell ref="N12:O13"/>
    <mergeCell ref="B30:E34"/>
  </mergeCells>
  <pageMargins left="0.156944444444444" right="0.156944444444444" top="0.196527777777778" bottom="0.118055555555556" header="0.31496062992126" footer="0.118055555555556"/>
  <pageSetup paperSize="9" scale="66" orientation="landscape"/>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L10"/>
  <sheetViews>
    <sheetView workbookViewId="0">
      <selection activeCell="E8" sqref="E8:L10"/>
    </sheetView>
  </sheetViews>
  <sheetFormatPr defaultColWidth="8.72727272727273" defaultRowHeight="14"/>
  <sheetData>
    <row r="4" spans="4:12">
      <c r="D4" s="44">
        <v>4040</v>
      </c>
      <c r="E4" s="111">
        <v>5960</v>
      </c>
      <c r="F4" s="111">
        <v>6437</v>
      </c>
      <c r="G4" s="111">
        <v>4040</v>
      </c>
      <c r="H4" s="111">
        <v>4040</v>
      </c>
      <c r="I4" s="111">
        <v>6517</v>
      </c>
      <c r="J4" s="111">
        <v>4040</v>
      </c>
      <c r="K4" s="111">
        <v>4040</v>
      </c>
      <c r="L4" s="111">
        <v>2685</v>
      </c>
    </row>
    <row r="5" spans="4:12">
      <c r="D5" s="44">
        <v>2160</v>
      </c>
      <c r="E5" s="111">
        <v>3060</v>
      </c>
      <c r="F5" s="111">
        <v>3765</v>
      </c>
      <c r="G5" s="111">
        <v>2160</v>
      </c>
      <c r="H5" s="111">
        <v>2160</v>
      </c>
      <c r="I5" s="111">
        <v>2685</v>
      </c>
      <c r="J5" s="111">
        <v>2160</v>
      </c>
      <c r="K5" s="111">
        <v>2160</v>
      </c>
      <c r="L5" s="111">
        <v>5717</v>
      </c>
    </row>
    <row r="6" spans="4:12">
      <c r="D6" s="44">
        <v>640</v>
      </c>
      <c r="E6" s="111">
        <v>1440</v>
      </c>
      <c r="F6" s="111">
        <v>1150</v>
      </c>
      <c r="G6" s="111">
        <v>640</v>
      </c>
      <c r="H6" s="111">
        <v>640</v>
      </c>
      <c r="I6" s="111">
        <v>1360</v>
      </c>
      <c r="J6" s="111">
        <v>640</v>
      </c>
      <c r="K6" s="111">
        <v>640</v>
      </c>
      <c r="L6" s="111">
        <v>910</v>
      </c>
    </row>
    <row r="8" spans="4:12">
      <c r="D8" s="111"/>
      <c r="E8">
        <f>E4+D4</f>
        <v>10000</v>
      </c>
      <c r="F8">
        <f>F4+4040</f>
        <v>10477</v>
      </c>
      <c r="G8">
        <f t="shared" ref="G8:L8" si="0">G4+4040</f>
        <v>8080</v>
      </c>
      <c r="H8">
        <f t="shared" si="0"/>
        <v>8080</v>
      </c>
      <c r="I8">
        <f t="shared" si="0"/>
        <v>10557</v>
      </c>
      <c r="J8">
        <f t="shared" si="0"/>
        <v>8080</v>
      </c>
      <c r="K8">
        <f t="shared" si="0"/>
        <v>8080</v>
      </c>
      <c r="L8">
        <f t="shared" si="0"/>
        <v>6725</v>
      </c>
    </row>
    <row r="9" spans="4:12">
      <c r="D9" s="111"/>
      <c r="E9">
        <f>E5+D5</f>
        <v>5220</v>
      </c>
      <c r="F9">
        <f>F5+2160</f>
        <v>5925</v>
      </c>
      <c r="G9">
        <f t="shared" ref="G9:L9" si="1">G5+2160</f>
        <v>4320</v>
      </c>
      <c r="H9">
        <f t="shared" si="1"/>
        <v>4320</v>
      </c>
      <c r="I9">
        <f t="shared" si="1"/>
        <v>4845</v>
      </c>
      <c r="J9">
        <f t="shared" si="1"/>
        <v>4320</v>
      </c>
      <c r="K9">
        <f t="shared" si="1"/>
        <v>4320</v>
      </c>
      <c r="L9">
        <f t="shared" si="1"/>
        <v>7877</v>
      </c>
    </row>
    <row r="10" spans="4:12">
      <c r="D10" s="111"/>
      <c r="E10">
        <f>E6+D6</f>
        <v>2080</v>
      </c>
      <c r="F10">
        <f>F6+640</f>
        <v>1790</v>
      </c>
      <c r="G10">
        <f t="shared" ref="G10:L10" si="2">G6+640</f>
        <v>1280</v>
      </c>
      <c r="H10">
        <f t="shared" si="2"/>
        <v>1280</v>
      </c>
      <c r="I10">
        <f t="shared" si="2"/>
        <v>2000</v>
      </c>
      <c r="J10">
        <f t="shared" si="2"/>
        <v>1280</v>
      </c>
      <c r="K10">
        <f t="shared" si="2"/>
        <v>1280</v>
      </c>
      <c r="L10">
        <f t="shared" si="2"/>
        <v>1550</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X220"/>
  <sheetViews>
    <sheetView zoomScale="70" zoomScaleNormal="70" topLeftCell="A21" workbookViewId="0">
      <selection activeCell="R38" sqref="R38:R40"/>
    </sheetView>
  </sheetViews>
  <sheetFormatPr defaultColWidth="8.72727272727273" defaultRowHeight="14"/>
  <cols>
    <col min="1" max="1" width="3.36363636363636" customWidth="1"/>
    <col min="2" max="2" width="2.54545454545455" customWidth="1"/>
    <col min="4" max="4" width="11.2727272727273" customWidth="1"/>
    <col min="7" max="8" width="10.4545454545455"/>
    <col min="9" max="9" width="9.72727272727273" customWidth="1"/>
    <col min="10" max="15" width="9.36363636363636"/>
    <col min="16" max="16" width="9.27272727272727" customWidth="1"/>
    <col min="17" max="18" width="9.36363636363636"/>
  </cols>
  <sheetData>
    <row r="3" ht="18" customHeight="1" spans="3:18">
      <c r="C3" s="99" t="s">
        <v>668</v>
      </c>
      <c r="D3" s="100" t="s">
        <v>669</v>
      </c>
      <c r="E3" s="100" t="s">
        <v>11</v>
      </c>
      <c r="F3" s="100" t="s">
        <v>584</v>
      </c>
      <c r="G3" s="101" t="s">
        <v>13</v>
      </c>
      <c r="H3" s="101" t="s">
        <v>14</v>
      </c>
      <c r="I3" s="101" t="s">
        <v>15</v>
      </c>
      <c r="J3" s="101" t="s">
        <v>16</v>
      </c>
      <c r="K3" s="101" t="s">
        <v>17</v>
      </c>
      <c r="L3" s="101" t="s">
        <v>18</v>
      </c>
      <c r="M3" s="101" t="s">
        <v>19</v>
      </c>
      <c r="N3" s="101" t="s">
        <v>20</v>
      </c>
      <c r="O3" s="101" t="s">
        <v>21</v>
      </c>
      <c r="P3" s="101" t="s">
        <v>22</v>
      </c>
      <c r="Q3" s="101" t="s">
        <v>23</v>
      </c>
      <c r="R3" s="110" t="s">
        <v>24</v>
      </c>
    </row>
    <row r="4" ht="18" customHeight="1" spans="3:20">
      <c r="C4" s="102">
        <v>16949</v>
      </c>
      <c r="D4" s="100" t="s">
        <v>671</v>
      </c>
      <c r="E4" s="100"/>
      <c r="F4" s="100"/>
      <c r="G4" s="103"/>
      <c r="H4" s="103">
        <v>2000</v>
      </c>
      <c r="I4" s="103">
        <v>400</v>
      </c>
      <c r="J4" s="103">
        <v>720</v>
      </c>
      <c r="K4" s="103">
        <v>720</v>
      </c>
      <c r="L4" s="109">
        <v>720</v>
      </c>
      <c r="M4" s="109"/>
      <c r="N4" s="109"/>
      <c r="O4" s="109"/>
      <c r="P4" s="109"/>
      <c r="Q4" s="109"/>
      <c r="R4" s="109"/>
      <c r="T4">
        <f t="shared" ref="T4:T10" si="0">G4+H4+I4+J4+K4+L4+M4+N4+O4+P4+Q4+R4</f>
        <v>4560</v>
      </c>
    </row>
    <row r="5" ht="18" customHeight="1" spans="3:23">
      <c r="C5" s="102"/>
      <c r="D5" s="100" t="s">
        <v>672</v>
      </c>
      <c r="E5" s="100"/>
      <c r="F5" s="100"/>
      <c r="G5" s="103"/>
      <c r="H5" s="103">
        <v>2100</v>
      </c>
      <c r="I5" s="103">
        <v>0</v>
      </c>
      <c r="J5" s="103">
        <v>1800</v>
      </c>
      <c r="K5" s="103">
        <v>900</v>
      </c>
      <c r="L5" s="109">
        <v>1080</v>
      </c>
      <c r="M5" s="109"/>
      <c r="N5" s="109"/>
      <c r="O5" s="109"/>
      <c r="P5" s="109"/>
      <c r="Q5" s="109"/>
      <c r="R5" s="109"/>
      <c r="T5">
        <f t="shared" si="0"/>
        <v>5880</v>
      </c>
      <c r="W5" s="103"/>
    </row>
    <row r="6" ht="18" customHeight="1" spans="3:23">
      <c r="C6" s="102"/>
      <c r="D6" s="100" t="s">
        <v>673</v>
      </c>
      <c r="E6" s="100"/>
      <c r="F6" s="100"/>
      <c r="G6" s="103"/>
      <c r="H6" s="103"/>
      <c r="I6" s="103">
        <v>150</v>
      </c>
      <c r="J6" s="103">
        <v>400</v>
      </c>
      <c r="K6" s="109">
        <v>200</v>
      </c>
      <c r="L6" s="109">
        <v>240</v>
      </c>
      <c r="M6" s="109"/>
      <c r="N6" s="109"/>
      <c r="O6" s="109"/>
      <c r="P6" s="109"/>
      <c r="Q6" s="109"/>
      <c r="R6" s="109"/>
      <c r="T6">
        <f t="shared" si="0"/>
        <v>990</v>
      </c>
      <c r="W6" s="103"/>
    </row>
    <row r="7" ht="18" customHeight="1" spans="3:23">
      <c r="C7" s="102"/>
      <c r="D7" s="100" t="s">
        <v>674</v>
      </c>
      <c r="E7" s="100"/>
      <c r="F7" s="100"/>
      <c r="G7" s="103"/>
      <c r="H7" s="103">
        <v>6600</v>
      </c>
      <c r="I7" s="103"/>
      <c r="J7" s="103"/>
      <c r="K7" s="109"/>
      <c r="L7" s="109"/>
      <c r="M7" s="109"/>
      <c r="N7" s="109"/>
      <c r="O7" s="109"/>
      <c r="P7" s="109"/>
      <c r="Q7" s="109"/>
      <c r="R7" s="109"/>
      <c r="T7">
        <f t="shared" si="0"/>
        <v>6600</v>
      </c>
      <c r="W7" s="103"/>
    </row>
    <row r="8" ht="18" customHeight="1" spans="3:23">
      <c r="C8" s="102"/>
      <c r="D8" s="100" t="s">
        <v>675</v>
      </c>
      <c r="E8" s="100"/>
      <c r="F8" s="100"/>
      <c r="G8" s="103"/>
      <c r="H8" s="103"/>
      <c r="I8" s="103"/>
      <c r="J8" s="103"/>
      <c r="K8" s="109"/>
      <c r="L8" s="109"/>
      <c r="M8" s="109"/>
      <c r="N8" s="109"/>
      <c r="O8" s="109"/>
      <c r="P8" s="109"/>
      <c r="Q8" s="109"/>
      <c r="R8" s="109"/>
      <c r="T8">
        <f t="shared" si="0"/>
        <v>0</v>
      </c>
      <c r="W8" s="103"/>
    </row>
    <row r="9" ht="18" customHeight="1" spans="3:23">
      <c r="C9" s="102"/>
      <c r="D9" s="100" t="s">
        <v>676</v>
      </c>
      <c r="E9" s="100"/>
      <c r="F9" s="100"/>
      <c r="G9" s="103"/>
      <c r="H9" s="103">
        <v>15000</v>
      </c>
      <c r="I9" s="103"/>
      <c r="J9" s="103"/>
      <c r="K9" s="109"/>
      <c r="L9" s="109"/>
      <c r="M9" s="109"/>
      <c r="N9" s="109"/>
      <c r="O9" s="109"/>
      <c r="P9" s="109"/>
      <c r="Q9" s="109"/>
      <c r="R9" s="109"/>
      <c r="T9">
        <f t="shared" si="0"/>
        <v>15000</v>
      </c>
      <c r="W9" s="103"/>
    </row>
    <row r="10" ht="18" customHeight="1" spans="3:23">
      <c r="C10" s="102"/>
      <c r="D10" s="100" t="s">
        <v>677</v>
      </c>
      <c r="E10" s="100"/>
      <c r="F10" s="100"/>
      <c r="G10" s="103">
        <v>4000</v>
      </c>
      <c r="H10" s="103"/>
      <c r="I10" s="103"/>
      <c r="J10" s="103"/>
      <c r="K10" s="109"/>
      <c r="L10" s="109"/>
      <c r="M10" s="109"/>
      <c r="N10" s="109"/>
      <c r="O10" s="109"/>
      <c r="P10" s="109"/>
      <c r="Q10" s="109"/>
      <c r="R10" s="109"/>
      <c r="S10">
        <f>G10+H4+H5+H7+H9+I4+I6+J4+J5+J6+K4+K5+K6+L4+L5+L6</f>
        <v>37030</v>
      </c>
      <c r="T10">
        <f t="shared" si="0"/>
        <v>4000</v>
      </c>
      <c r="W10" s="103"/>
    </row>
    <row r="11" ht="40" customHeight="1" spans="3:18">
      <c r="C11" s="102"/>
      <c r="D11" s="100"/>
      <c r="E11" s="100"/>
      <c r="F11" s="100"/>
      <c r="G11" s="103">
        <f>G4+G5+G6+G7+G8+G9+G10</f>
        <v>4000</v>
      </c>
      <c r="H11" s="103">
        <f t="shared" ref="H11:R11" si="1">H4+H5+H6+H7+H8+H9+H10</f>
        <v>25700</v>
      </c>
      <c r="I11" s="103">
        <f t="shared" si="1"/>
        <v>550</v>
      </c>
      <c r="J11" s="103">
        <f t="shared" si="1"/>
        <v>2920</v>
      </c>
      <c r="K11" s="103">
        <f t="shared" si="1"/>
        <v>1820</v>
      </c>
      <c r="L11" s="103">
        <f t="shared" si="1"/>
        <v>2040</v>
      </c>
      <c r="M11" s="103">
        <f t="shared" si="1"/>
        <v>0</v>
      </c>
      <c r="N11" s="103">
        <f t="shared" si="1"/>
        <v>0</v>
      </c>
      <c r="O11" s="103">
        <f t="shared" si="1"/>
        <v>0</v>
      </c>
      <c r="P11" s="103">
        <f t="shared" si="1"/>
        <v>0</v>
      </c>
      <c r="Q11" s="103">
        <f t="shared" si="1"/>
        <v>0</v>
      </c>
      <c r="R11" s="103">
        <f t="shared" si="1"/>
        <v>0</v>
      </c>
    </row>
    <row r="12" spans="3:20">
      <c r="C12" s="102" t="s">
        <v>727</v>
      </c>
      <c r="D12" s="100" t="s">
        <v>671</v>
      </c>
      <c r="E12" s="100"/>
      <c r="F12" s="100"/>
      <c r="G12" s="103"/>
      <c r="H12" s="103"/>
      <c r="I12" s="103"/>
      <c r="J12" s="103"/>
      <c r="K12" s="103">
        <v>400</v>
      </c>
      <c r="L12" s="109"/>
      <c r="M12" s="109"/>
      <c r="N12" s="109"/>
      <c r="O12" s="109">
        <v>400</v>
      </c>
      <c r="P12" s="109"/>
      <c r="Q12" s="109"/>
      <c r="R12" s="109"/>
      <c r="T12">
        <f t="shared" ref="T12:T43" si="2">G12+H12+I12+J12+K12+L12+M12+N12+O12+P12+Q12+R12</f>
        <v>800</v>
      </c>
    </row>
    <row r="13" spans="3:20">
      <c r="C13" s="102"/>
      <c r="D13" s="100" t="s">
        <v>672</v>
      </c>
      <c r="E13" s="100"/>
      <c r="F13" s="100"/>
      <c r="G13" s="103"/>
      <c r="H13" s="103"/>
      <c r="I13" s="103"/>
      <c r="J13" s="103"/>
      <c r="K13" s="103"/>
      <c r="L13" s="109"/>
      <c r="M13" s="103"/>
      <c r="N13" s="109"/>
      <c r="O13" s="109"/>
      <c r="P13" s="103"/>
      <c r="Q13" s="109"/>
      <c r="R13" s="109"/>
      <c r="T13">
        <f t="shared" si="2"/>
        <v>0</v>
      </c>
    </row>
    <row r="14" spans="3:20">
      <c r="C14" s="102"/>
      <c r="D14" s="100" t="s">
        <v>673</v>
      </c>
      <c r="E14" s="100"/>
      <c r="F14" s="100"/>
      <c r="G14" s="103"/>
      <c r="H14" s="103"/>
      <c r="I14" s="103"/>
      <c r="J14" s="103"/>
      <c r="K14" s="103">
        <v>150</v>
      </c>
      <c r="L14" s="103"/>
      <c r="M14" s="103"/>
      <c r="N14" s="103"/>
      <c r="O14" s="103">
        <v>150</v>
      </c>
      <c r="P14" s="103"/>
      <c r="Q14" s="103"/>
      <c r="R14" s="103"/>
      <c r="T14">
        <f t="shared" si="2"/>
        <v>300</v>
      </c>
    </row>
    <row r="15" spans="3:20">
      <c r="C15" s="102"/>
      <c r="D15" s="100" t="s">
        <v>675</v>
      </c>
      <c r="E15" s="100"/>
      <c r="F15" s="100"/>
      <c r="G15" s="103"/>
      <c r="H15" s="103"/>
      <c r="I15" s="103"/>
      <c r="J15" s="103"/>
      <c r="K15" s="109"/>
      <c r="L15" s="109"/>
      <c r="M15" s="109"/>
      <c r="N15" s="109"/>
      <c r="O15" s="109"/>
      <c r="P15" s="109"/>
      <c r="Q15" s="109"/>
      <c r="R15" s="109"/>
      <c r="T15">
        <f t="shared" si="2"/>
        <v>0</v>
      </c>
    </row>
    <row r="16" spans="3:20">
      <c r="C16" s="102"/>
      <c r="D16" s="100"/>
      <c r="E16" s="100"/>
      <c r="F16" s="100"/>
      <c r="G16" s="103"/>
      <c r="H16" s="103"/>
      <c r="I16" s="103"/>
      <c r="J16" s="103"/>
      <c r="K16" s="109"/>
      <c r="L16" s="109"/>
      <c r="M16" s="109"/>
      <c r="N16" s="109"/>
      <c r="O16" s="109"/>
      <c r="P16" s="109"/>
      <c r="Q16" s="109"/>
      <c r="R16" s="109"/>
      <c r="T16">
        <f t="shared" si="2"/>
        <v>0</v>
      </c>
    </row>
    <row r="17" spans="3:20">
      <c r="C17" s="102"/>
      <c r="D17" s="100"/>
      <c r="E17" s="100"/>
      <c r="F17" s="100"/>
      <c r="G17" s="103"/>
      <c r="H17" s="103"/>
      <c r="I17" s="103"/>
      <c r="J17" s="103"/>
      <c r="K17" s="109"/>
      <c r="L17" s="109"/>
      <c r="M17" s="109"/>
      <c r="N17" s="109"/>
      <c r="O17" s="109"/>
      <c r="P17" s="109"/>
      <c r="Q17" s="109"/>
      <c r="R17" s="109"/>
      <c r="S17">
        <f>G15+K14+K12+O12+O14+P15</f>
        <v>1100</v>
      </c>
      <c r="T17">
        <f t="shared" si="2"/>
        <v>0</v>
      </c>
    </row>
    <row r="18" spans="3:20">
      <c r="C18" s="102" t="s">
        <v>578</v>
      </c>
      <c r="D18" s="100" t="s">
        <v>671</v>
      </c>
      <c r="E18" s="100"/>
      <c r="F18" s="100"/>
      <c r="G18" s="103"/>
      <c r="H18" s="103"/>
      <c r="I18" s="103">
        <v>400</v>
      </c>
      <c r="J18" s="103"/>
      <c r="K18" s="103">
        <v>400</v>
      </c>
      <c r="L18" s="109"/>
      <c r="M18" s="109"/>
      <c r="N18" s="109"/>
      <c r="O18" s="109"/>
      <c r="P18" s="109"/>
      <c r="Q18" s="109"/>
      <c r="R18" s="109"/>
      <c r="T18">
        <f t="shared" si="2"/>
        <v>800</v>
      </c>
    </row>
    <row r="19" spans="3:20">
      <c r="C19" s="102"/>
      <c r="D19" s="100" t="s">
        <v>672</v>
      </c>
      <c r="E19" s="100"/>
      <c r="F19" s="100"/>
      <c r="G19" s="103"/>
      <c r="H19" s="103"/>
      <c r="I19" s="103"/>
      <c r="J19" s="103"/>
      <c r="K19" s="103"/>
      <c r="L19" s="109"/>
      <c r="M19" s="103"/>
      <c r="N19" s="109"/>
      <c r="O19" s="109"/>
      <c r="P19" s="103"/>
      <c r="Q19" s="109"/>
      <c r="R19" s="109"/>
      <c r="T19">
        <f t="shared" si="2"/>
        <v>0</v>
      </c>
    </row>
    <row r="20" spans="3:20">
      <c r="C20" s="102"/>
      <c r="D20" s="100" t="s">
        <v>673</v>
      </c>
      <c r="E20" s="100"/>
      <c r="F20" s="100"/>
      <c r="G20" s="103"/>
      <c r="H20" s="103"/>
      <c r="I20" s="103">
        <v>150</v>
      </c>
      <c r="J20" s="103"/>
      <c r="K20" s="103">
        <v>150</v>
      </c>
      <c r="L20" s="103"/>
      <c r="M20" s="103"/>
      <c r="N20" s="103"/>
      <c r="O20" s="103"/>
      <c r="P20" s="103"/>
      <c r="Q20" s="103"/>
      <c r="R20" s="103"/>
      <c r="T20">
        <f t="shared" si="2"/>
        <v>300</v>
      </c>
    </row>
    <row r="21" spans="3:20">
      <c r="C21" s="102"/>
      <c r="D21" s="100" t="s">
        <v>675</v>
      </c>
      <c r="E21" s="100"/>
      <c r="F21" s="100"/>
      <c r="G21" s="103"/>
      <c r="H21" s="103"/>
      <c r="I21" s="103"/>
      <c r="J21" s="103"/>
      <c r="K21" s="109"/>
      <c r="L21" s="109"/>
      <c r="M21" s="109"/>
      <c r="N21" s="109"/>
      <c r="O21" s="109"/>
      <c r="P21" s="109"/>
      <c r="Q21" s="109"/>
      <c r="R21" s="109"/>
      <c r="T21">
        <f t="shared" si="2"/>
        <v>0</v>
      </c>
    </row>
    <row r="22" spans="3:20">
      <c r="C22" s="102"/>
      <c r="D22" s="100" t="s">
        <v>676</v>
      </c>
      <c r="E22" s="100"/>
      <c r="F22" s="100"/>
      <c r="G22" s="103"/>
      <c r="H22" s="103"/>
      <c r="I22" s="103">
        <v>25000</v>
      </c>
      <c r="J22" s="103"/>
      <c r="K22" s="109"/>
      <c r="L22" s="109"/>
      <c r="M22" s="109"/>
      <c r="N22" s="109"/>
      <c r="O22" s="109"/>
      <c r="P22" s="109"/>
      <c r="Q22" s="109"/>
      <c r="R22" s="109"/>
      <c r="T22">
        <f t="shared" si="2"/>
        <v>25000</v>
      </c>
    </row>
    <row r="23" spans="3:20">
      <c r="C23" s="102"/>
      <c r="D23" s="100"/>
      <c r="E23" s="100"/>
      <c r="F23" s="100"/>
      <c r="G23" s="103"/>
      <c r="H23" s="103"/>
      <c r="I23" s="103"/>
      <c r="J23" s="103"/>
      <c r="K23" s="109"/>
      <c r="L23" s="109"/>
      <c r="M23" s="109"/>
      <c r="N23" s="109"/>
      <c r="O23" s="109"/>
      <c r="P23" s="109"/>
      <c r="Q23" s="109"/>
      <c r="R23" s="109"/>
      <c r="S23">
        <f>I18+I20+I22+K18+K20</f>
        <v>26100</v>
      </c>
      <c r="T23">
        <f t="shared" si="2"/>
        <v>0</v>
      </c>
    </row>
    <row r="24" spans="3:20">
      <c r="C24" s="102" t="s">
        <v>728</v>
      </c>
      <c r="D24" s="100" t="s">
        <v>671</v>
      </c>
      <c r="E24" s="100"/>
      <c r="F24" s="100"/>
      <c r="G24" s="103"/>
      <c r="H24" s="103"/>
      <c r="I24" s="103"/>
      <c r="J24" s="103"/>
      <c r="K24" s="103">
        <v>400</v>
      </c>
      <c r="L24" s="109"/>
      <c r="M24" s="109"/>
      <c r="N24" s="109"/>
      <c r="O24" s="109">
        <v>400</v>
      </c>
      <c r="P24" s="109"/>
      <c r="Q24" s="109"/>
      <c r="R24" s="109"/>
      <c r="T24">
        <f t="shared" si="2"/>
        <v>800</v>
      </c>
    </row>
    <row r="25" spans="3:20">
      <c r="C25" s="102"/>
      <c r="D25" s="100" t="s">
        <v>672</v>
      </c>
      <c r="E25" s="100"/>
      <c r="F25" s="100"/>
      <c r="G25" s="103"/>
      <c r="H25" s="103"/>
      <c r="I25" s="103"/>
      <c r="J25" s="103"/>
      <c r="K25" s="103"/>
      <c r="L25" s="109"/>
      <c r="M25" s="103"/>
      <c r="N25" s="109"/>
      <c r="O25" s="109"/>
      <c r="P25" s="103"/>
      <c r="Q25" s="109"/>
      <c r="R25" s="109"/>
      <c r="T25">
        <f t="shared" si="2"/>
        <v>0</v>
      </c>
    </row>
    <row r="26" spans="3:20">
      <c r="C26" s="102"/>
      <c r="D26" s="100" t="s">
        <v>673</v>
      </c>
      <c r="E26" s="100"/>
      <c r="F26" s="100"/>
      <c r="G26" s="103"/>
      <c r="H26" s="103"/>
      <c r="I26" s="103"/>
      <c r="J26" s="103"/>
      <c r="K26" s="103">
        <v>300</v>
      </c>
      <c r="L26" s="103"/>
      <c r="M26" s="103"/>
      <c r="N26" s="103"/>
      <c r="O26" s="103">
        <v>300</v>
      </c>
      <c r="P26" s="103"/>
      <c r="Q26" s="103"/>
      <c r="R26" s="103"/>
      <c r="T26">
        <f t="shared" si="2"/>
        <v>600</v>
      </c>
    </row>
    <row r="27" spans="3:20">
      <c r="C27" s="102"/>
      <c r="D27" s="100" t="s">
        <v>675</v>
      </c>
      <c r="E27" s="100"/>
      <c r="F27" s="100"/>
      <c r="G27" s="103"/>
      <c r="H27" s="103"/>
      <c r="I27" s="103"/>
      <c r="J27" s="103"/>
      <c r="K27" s="109"/>
      <c r="L27" s="109"/>
      <c r="M27" s="109"/>
      <c r="N27" s="109"/>
      <c r="O27" s="109"/>
      <c r="P27" s="109"/>
      <c r="Q27" s="109"/>
      <c r="R27" s="109"/>
      <c r="T27">
        <f t="shared" si="2"/>
        <v>0</v>
      </c>
    </row>
    <row r="28" spans="3:20">
      <c r="C28" s="102"/>
      <c r="D28" s="100" t="s">
        <v>676</v>
      </c>
      <c r="E28" s="100"/>
      <c r="F28" s="100"/>
      <c r="G28" s="103"/>
      <c r="H28" s="103"/>
      <c r="I28" s="103"/>
      <c r="J28" s="103"/>
      <c r="K28" s="109"/>
      <c r="L28" s="109"/>
      <c r="M28" s="109"/>
      <c r="N28" s="109"/>
      <c r="O28" s="109"/>
      <c r="P28" s="109"/>
      <c r="Q28" s="109"/>
      <c r="R28" s="109"/>
      <c r="T28">
        <f t="shared" si="2"/>
        <v>0</v>
      </c>
    </row>
    <row r="29" spans="3:24">
      <c r="C29" s="102"/>
      <c r="D29" s="100"/>
      <c r="E29" s="100"/>
      <c r="F29" s="100"/>
      <c r="G29" s="103"/>
      <c r="H29" s="103"/>
      <c r="I29" s="103"/>
      <c r="J29" s="103"/>
      <c r="K29" s="109"/>
      <c r="L29" s="109"/>
      <c r="M29" s="109"/>
      <c r="N29" s="109"/>
      <c r="O29" s="109"/>
      <c r="P29" s="109"/>
      <c r="Q29" s="109"/>
      <c r="R29" s="109"/>
      <c r="S29">
        <f>K24+K26+O24+O26</f>
        <v>1400</v>
      </c>
      <c r="T29">
        <f t="shared" si="2"/>
        <v>0</v>
      </c>
      <c r="X29">
        <v>0</v>
      </c>
    </row>
    <row r="30" ht="24" customHeight="1" spans="3:20">
      <c r="C30" s="102" t="s">
        <v>729</v>
      </c>
      <c r="D30" s="100" t="s">
        <v>671</v>
      </c>
      <c r="E30" s="100"/>
      <c r="F30" s="100"/>
      <c r="G30" s="103">
        <v>0</v>
      </c>
      <c r="H30" s="103">
        <v>1010</v>
      </c>
      <c r="I30" s="103">
        <v>3030</v>
      </c>
      <c r="J30" s="103">
        <v>4040</v>
      </c>
      <c r="K30" s="103">
        <v>4040</v>
      </c>
      <c r="L30" s="103">
        <v>4040</v>
      </c>
      <c r="M30" s="103">
        <v>4040</v>
      </c>
      <c r="N30" s="103">
        <v>4040</v>
      </c>
      <c r="O30" s="103">
        <v>4040</v>
      </c>
      <c r="P30" s="103">
        <v>4040</v>
      </c>
      <c r="Q30" s="103">
        <v>4040</v>
      </c>
      <c r="R30" s="103">
        <v>4040</v>
      </c>
      <c r="T30">
        <f>W36+H30+I30+J30+K30+L30+M30+N30+O30+P30+Q30+R30</f>
        <v>40400</v>
      </c>
    </row>
    <row r="31" ht="24" customHeight="1" spans="3:20">
      <c r="C31" s="102"/>
      <c r="D31" s="100" t="s">
        <v>672</v>
      </c>
      <c r="E31" s="100"/>
      <c r="F31" s="100"/>
      <c r="G31" s="103">
        <v>0</v>
      </c>
      <c r="H31" s="103">
        <v>540</v>
      </c>
      <c r="I31" s="103">
        <v>1620</v>
      </c>
      <c r="J31" s="103">
        <v>2160</v>
      </c>
      <c r="K31" s="103">
        <v>2160</v>
      </c>
      <c r="L31" s="103">
        <v>2160</v>
      </c>
      <c r="M31" s="103">
        <v>2160</v>
      </c>
      <c r="N31" s="103">
        <v>2160</v>
      </c>
      <c r="O31" s="103">
        <v>2160</v>
      </c>
      <c r="P31" s="103">
        <v>2160</v>
      </c>
      <c r="Q31" s="103">
        <v>2160</v>
      </c>
      <c r="R31" s="103">
        <v>2160</v>
      </c>
      <c r="T31">
        <f t="shared" si="2"/>
        <v>21600</v>
      </c>
    </row>
    <row r="32" ht="24" customHeight="1" spans="3:20">
      <c r="C32" s="102"/>
      <c r="D32" s="100" t="s">
        <v>673</v>
      </c>
      <c r="E32" s="100"/>
      <c r="F32" s="100"/>
      <c r="G32" s="103">
        <v>0</v>
      </c>
      <c r="H32" s="103">
        <v>160</v>
      </c>
      <c r="I32" s="103">
        <v>480</v>
      </c>
      <c r="J32" s="103">
        <v>640</v>
      </c>
      <c r="K32" s="103">
        <v>640</v>
      </c>
      <c r="L32" s="103">
        <v>640</v>
      </c>
      <c r="M32" s="103">
        <v>640</v>
      </c>
      <c r="N32" s="103">
        <v>640</v>
      </c>
      <c r="O32" s="103">
        <v>640</v>
      </c>
      <c r="P32" s="103">
        <v>640</v>
      </c>
      <c r="Q32" s="103">
        <v>640</v>
      </c>
      <c r="R32" s="103">
        <v>640</v>
      </c>
      <c r="S32">
        <f>H30+H31+H32+I30+I31+I32+J30+J31+J32+K30+K31+K32+L30+L31+L32+M30+M31+M32+N30+N31+N32+O30+O31+O32+P30+P31+P32+Q30+Q31+Q32</f>
        <v>61560</v>
      </c>
      <c r="T32">
        <f t="shared" si="2"/>
        <v>6400</v>
      </c>
    </row>
    <row r="33" customFormat="1" ht="24" customHeight="1" spans="3:18">
      <c r="C33" s="104"/>
      <c r="D33" s="105"/>
      <c r="E33" s="105"/>
      <c r="F33" s="105"/>
      <c r="G33" s="106">
        <f>G30+G31+G32</f>
        <v>0</v>
      </c>
      <c r="H33" s="106">
        <f t="shared" ref="H33:R33" si="3">H30+H31+H32</f>
        <v>1710</v>
      </c>
      <c r="I33" s="106">
        <f t="shared" si="3"/>
        <v>5130</v>
      </c>
      <c r="J33" s="106">
        <f t="shared" si="3"/>
        <v>6840</v>
      </c>
      <c r="K33" s="106">
        <f t="shared" si="3"/>
        <v>6840</v>
      </c>
      <c r="L33" s="106">
        <f t="shared" si="3"/>
        <v>6840</v>
      </c>
      <c r="M33" s="106">
        <f t="shared" si="3"/>
        <v>6840</v>
      </c>
      <c r="N33" s="106">
        <f t="shared" si="3"/>
        <v>6840</v>
      </c>
      <c r="O33" s="106">
        <f t="shared" si="3"/>
        <v>6840</v>
      </c>
      <c r="P33" s="106">
        <f t="shared" si="3"/>
        <v>6840</v>
      </c>
      <c r="Q33" s="106">
        <f t="shared" si="3"/>
        <v>6840</v>
      </c>
      <c r="R33" s="106">
        <f t="shared" si="3"/>
        <v>6840</v>
      </c>
    </row>
    <row r="34" customFormat="1" spans="4:20">
      <c r="D34" s="43" t="s">
        <v>671</v>
      </c>
      <c r="E34" s="43"/>
      <c r="F34" s="43"/>
      <c r="G34" s="44"/>
      <c r="H34" s="44"/>
      <c r="I34" s="44">
        <v>1677</v>
      </c>
      <c r="J34" s="44"/>
      <c r="K34" s="44"/>
      <c r="L34" s="44">
        <v>1677</v>
      </c>
      <c r="M34" s="66"/>
      <c r="N34" s="66"/>
      <c r="O34" s="44">
        <v>1677</v>
      </c>
      <c r="P34" s="66"/>
      <c r="Q34" s="66"/>
      <c r="R34" s="44">
        <v>1677</v>
      </c>
      <c r="T34">
        <f>G34+H34+I34+J34+K34+L34+M34+N34+O34+P34+Q34+R34</f>
        <v>6708</v>
      </c>
    </row>
    <row r="35" customFormat="1" spans="4:20">
      <c r="D35" s="43" t="s">
        <v>672</v>
      </c>
      <c r="E35" s="43"/>
      <c r="F35" s="43"/>
      <c r="G35" s="44"/>
      <c r="H35" s="44"/>
      <c r="I35" s="44">
        <v>525</v>
      </c>
      <c r="J35" s="44"/>
      <c r="K35" s="44"/>
      <c r="L35" s="44">
        <v>525</v>
      </c>
      <c r="M35" s="66"/>
      <c r="N35" s="66"/>
      <c r="O35" s="44">
        <v>525</v>
      </c>
      <c r="P35" s="66"/>
      <c r="Q35" s="66"/>
      <c r="R35" s="44">
        <v>525</v>
      </c>
      <c r="T35">
        <f>G35+H35+I35+J35+K35+L35+M35+N35+O35+P35+Q35+R35</f>
        <v>2100</v>
      </c>
    </row>
    <row r="36" customFormat="1" spans="4:20">
      <c r="D36" s="43" t="s">
        <v>673</v>
      </c>
      <c r="E36" s="43"/>
      <c r="F36" s="43"/>
      <c r="G36" s="44"/>
      <c r="H36" s="44"/>
      <c r="I36" s="44">
        <v>270</v>
      </c>
      <c r="J36" s="44"/>
      <c r="K36" s="66"/>
      <c r="L36" s="44">
        <v>270</v>
      </c>
      <c r="M36" s="66"/>
      <c r="N36" s="66"/>
      <c r="O36" s="44">
        <v>270</v>
      </c>
      <c r="P36" s="66"/>
      <c r="Q36" s="66"/>
      <c r="R36" s="44">
        <v>270</v>
      </c>
      <c r="S36">
        <f>I34+I35+I36+L34+L35+L36+O34+O35+O36+R34+R35+R36</f>
        <v>9888</v>
      </c>
      <c r="T36">
        <f>G36+H36+I36+J36+K36+L36+M36+N36+O36+P36+Q36+R36</f>
        <v>1080</v>
      </c>
    </row>
    <row r="37" customFormat="1" spans="4:18">
      <c r="D37" s="105"/>
      <c r="E37" s="105"/>
      <c r="F37" s="105"/>
      <c r="G37" s="106">
        <f>G34+G35+G36</f>
        <v>0</v>
      </c>
      <c r="H37" s="106">
        <f t="shared" ref="H37:R37" si="4">H34+H35+H36</f>
        <v>0</v>
      </c>
      <c r="I37" s="106">
        <f t="shared" si="4"/>
        <v>2472</v>
      </c>
      <c r="J37" s="106">
        <f t="shared" si="4"/>
        <v>0</v>
      </c>
      <c r="K37" s="106">
        <f t="shared" si="4"/>
        <v>0</v>
      </c>
      <c r="L37" s="106">
        <f t="shared" si="4"/>
        <v>2472</v>
      </c>
      <c r="M37" s="106">
        <f t="shared" si="4"/>
        <v>0</v>
      </c>
      <c r="N37" s="106">
        <f t="shared" si="4"/>
        <v>0</v>
      </c>
      <c r="O37" s="106">
        <f t="shared" si="4"/>
        <v>2472</v>
      </c>
      <c r="P37" s="106">
        <f t="shared" si="4"/>
        <v>0</v>
      </c>
      <c r="Q37" s="106">
        <f t="shared" si="4"/>
        <v>0</v>
      </c>
      <c r="R37" s="106">
        <f t="shared" si="4"/>
        <v>2472</v>
      </c>
    </row>
    <row r="38" spans="3:20">
      <c r="C38" s="107" t="s">
        <v>583</v>
      </c>
      <c r="D38" s="100" t="s">
        <v>671</v>
      </c>
      <c r="E38" s="108"/>
      <c r="F38" s="108"/>
      <c r="G38" s="108">
        <f>G4+G12+G18+G24+G30+G34</f>
        <v>0</v>
      </c>
      <c r="H38" s="108">
        <f t="shared" ref="H38:R38" si="5">H4+H12+H18+H24+H30+H34</f>
        <v>3010</v>
      </c>
      <c r="I38" s="108">
        <f t="shared" si="5"/>
        <v>5507</v>
      </c>
      <c r="J38" s="108">
        <f t="shared" si="5"/>
        <v>4760</v>
      </c>
      <c r="K38" s="108">
        <f t="shared" si="5"/>
        <v>5960</v>
      </c>
      <c r="L38" s="108">
        <f t="shared" si="5"/>
        <v>6437</v>
      </c>
      <c r="M38" s="108">
        <f t="shared" si="5"/>
        <v>4040</v>
      </c>
      <c r="N38" s="108">
        <f t="shared" si="5"/>
        <v>4040</v>
      </c>
      <c r="O38" s="108">
        <f t="shared" si="5"/>
        <v>6517</v>
      </c>
      <c r="P38" s="108">
        <f t="shared" si="5"/>
        <v>4040</v>
      </c>
      <c r="Q38" s="108">
        <f t="shared" si="5"/>
        <v>4040</v>
      </c>
      <c r="R38" s="108">
        <f t="shared" si="5"/>
        <v>5717</v>
      </c>
      <c r="S38">
        <f>G38+H38+I38+J38+K38+L38+M38+N38+O38+P38+Q38+R38</f>
        <v>54068</v>
      </c>
      <c r="T38">
        <f t="shared" ref="T38:T45" si="6">G38+H38+I38+J38+K38+L38+M38+N38+O38+P38+Q38+R38</f>
        <v>54068</v>
      </c>
    </row>
    <row r="39" spans="3:20">
      <c r="C39" s="107"/>
      <c r="D39" s="100" t="s">
        <v>672</v>
      </c>
      <c r="E39" s="108"/>
      <c r="F39" s="108"/>
      <c r="G39" s="108">
        <f>G5+G13+G19+G25+G31+G35</f>
        <v>0</v>
      </c>
      <c r="H39" s="108">
        <f t="shared" ref="H39:R39" si="7">H5+H13+H19+H25+H31+H35</f>
        <v>2640</v>
      </c>
      <c r="I39" s="108">
        <f t="shared" si="7"/>
        <v>2145</v>
      </c>
      <c r="J39" s="108">
        <f t="shared" si="7"/>
        <v>3960</v>
      </c>
      <c r="K39" s="108">
        <f t="shared" si="7"/>
        <v>3060</v>
      </c>
      <c r="L39" s="108">
        <f t="shared" si="7"/>
        <v>3765</v>
      </c>
      <c r="M39" s="108">
        <f t="shared" si="7"/>
        <v>2160</v>
      </c>
      <c r="N39" s="108">
        <f t="shared" si="7"/>
        <v>2160</v>
      </c>
      <c r="O39" s="108">
        <f t="shared" si="7"/>
        <v>2685</v>
      </c>
      <c r="P39" s="108">
        <f t="shared" si="7"/>
        <v>2160</v>
      </c>
      <c r="Q39" s="108">
        <f t="shared" si="7"/>
        <v>2160</v>
      </c>
      <c r="R39" s="108">
        <f t="shared" si="7"/>
        <v>2685</v>
      </c>
      <c r="S39">
        <f t="shared" ref="S39:S44" si="8">G39+H39+I39+J39+K39+L39+M39+N39+O39+P39+Q39+R39</f>
        <v>29580</v>
      </c>
      <c r="T39">
        <f t="shared" si="6"/>
        <v>29580</v>
      </c>
    </row>
    <row r="40" spans="3:20">
      <c r="C40" s="107"/>
      <c r="D40" s="100" t="s">
        <v>673</v>
      </c>
      <c r="E40" s="108"/>
      <c r="F40" s="108"/>
      <c r="G40" s="108">
        <f>G6+G14+G20+G26+G32+G36</f>
        <v>0</v>
      </c>
      <c r="H40" s="108">
        <f t="shared" ref="H40:R40" si="9">H6+H14+H20+H26+H32+H36</f>
        <v>160</v>
      </c>
      <c r="I40" s="108">
        <f t="shared" si="9"/>
        <v>1050</v>
      </c>
      <c r="J40" s="108">
        <f t="shared" si="9"/>
        <v>1040</v>
      </c>
      <c r="K40" s="108">
        <f t="shared" si="9"/>
        <v>1440</v>
      </c>
      <c r="L40" s="108">
        <f t="shared" si="9"/>
        <v>1150</v>
      </c>
      <c r="M40" s="108">
        <f t="shared" si="9"/>
        <v>640</v>
      </c>
      <c r="N40" s="108">
        <f t="shared" si="9"/>
        <v>640</v>
      </c>
      <c r="O40" s="108">
        <f t="shared" si="9"/>
        <v>1360</v>
      </c>
      <c r="P40" s="108">
        <f t="shared" si="9"/>
        <v>640</v>
      </c>
      <c r="Q40" s="108">
        <f t="shared" si="9"/>
        <v>640</v>
      </c>
      <c r="R40" s="108">
        <f t="shared" si="9"/>
        <v>910</v>
      </c>
      <c r="S40">
        <f t="shared" si="8"/>
        <v>9670</v>
      </c>
      <c r="T40">
        <f t="shared" si="6"/>
        <v>9670</v>
      </c>
    </row>
    <row r="41" ht="27" spans="3:20">
      <c r="C41" s="107"/>
      <c r="D41" s="100" t="s">
        <v>674</v>
      </c>
      <c r="E41" s="108"/>
      <c r="F41" s="108"/>
      <c r="G41" s="108">
        <f>G7</f>
        <v>0</v>
      </c>
      <c r="H41" s="108">
        <f t="shared" ref="H41:R41" si="10">H7</f>
        <v>6600</v>
      </c>
      <c r="I41" s="108">
        <f t="shared" si="10"/>
        <v>0</v>
      </c>
      <c r="J41" s="108">
        <f t="shared" si="10"/>
        <v>0</v>
      </c>
      <c r="K41" s="108">
        <f t="shared" si="10"/>
        <v>0</v>
      </c>
      <c r="L41" s="108">
        <f t="shared" si="10"/>
        <v>0</v>
      </c>
      <c r="M41" s="108">
        <f t="shared" si="10"/>
        <v>0</v>
      </c>
      <c r="N41" s="108">
        <f t="shared" si="10"/>
        <v>0</v>
      </c>
      <c r="O41" s="108">
        <f t="shared" si="10"/>
        <v>0</v>
      </c>
      <c r="P41" s="108">
        <f t="shared" si="10"/>
        <v>0</v>
      </c>
      <c r="Q41" s="108">
        <f t="shared" si="10"/>
        <v>0</v>
      </c>
      <c r="R41" s="108">
        <f t="shared" si="10"/>
        <v>0</v>
      </c>
      <c r="S41">
        <f t="shared" si="8"/>
        <v>6600</v>
      </c>
      <c r="T41">
        <f t="shared" si="6"/>
        <v>6600</v>
      </c>
    </row>
    <row r="42" spans="3:20">
      <c r="C42" s="107"/>
      <c r="D42" s="100" t="s">
        <v>675</v>
      </c>
      <c r="E42" s="108"/>
      <c r="F42" s="108"/>
      <c r="G42" s="108">
        <f>G8+G21+G15</f>
        <v>0</v>
      </c>
      <c r="H42" s="108">
        <f t="shared" ref="H42:R42" si="11">H8+H21+H15</f>
        <v>0</v>
      </c>
      <c r="I42" s="108">
        <f t="shared" si="11"/>
        <v>0</v>
      </c>
      <c r="J42" s="108">
        <f t="shared" si="11"/>
        <v>0</v>
      </c>
      <c r="K42" s="108">
        <f t="shared" si="11"/>
        <v>0</v>
      </c>
      <c r="L42" s="108">
        <f t="shared" si="11"/>
        <v>0</v>
      </c>
      <c r="M42" s="108">
        <f t="shared" si="11"/>
        <v>0</v>
      </c>
      <c r="N42" s="108">
        <f t="shared" si="11"/>
        <v>0</v>
      </c>
      <c r="O42" s="108">
        <f t="shared" si="11"/>
        <v>0</v>
      </c>
      <c r="P42" s="108">
        <f t="shared" si="11"/>
        <v>0</v>
      </c>
      <c r="Q42" s="108">
        <f t="shared" si="11"/>
        <v>0</v>
      </c>
      <c r="R42" s="108">
        <f t="shared" si="11"/>
        <v>0</v>
      </c>
      <c r="S42">
        <f t="shared" si="8"/>
        <v>0</v>
      </c>
      <c r="T42">
        <f t="shared" si="6"/>
        <v>0</v>
      </c>
    </row>
    <row r="43" spans="3:20">
      <c r="C43" s="107"/>
      <c r="D43" s="100" t="s">
        <v>676</v>
      </c>
      <c r="E43" s="108"/>
      <c r="F43" s="108"/>
      <c r="G43" s="108">
        <f>G9</f>
        <v>0</v>
      </c>
      <c r="H43" s="108">
        <f>H9+H22</f>
        <v>15000</v>
      </c>
      <c r="I43" s="108">
        <f t="shared" ref="I43:R43" si="12">I9+I22</f>
        <v>25000</v>
      </c>
      <c r="J43" s="108">
        <f t="shared" si="12"/>
        <v>0</v>
      </c>
      <c r="K43" s="108">
        <f t="shared" si="12"/>
        <v>0</v>
      </c>
      <c r="L43" s="108">
        <f t="shared" si="12"/>
        <v>0</v>
      </c>
      <c r="M43" s="108">
        <f t="shared" si="12"/>
        <v>0</v>
      </c>
      <c r="N43" s="108">
        <f t="shared" si="12"/>
        <v>0</v>
      </c>
      <c r="O43" s="108">
        <f t="shared" si="12"/>
        <v>0</v>
      </c>
      <c r="P43" s="108">
        <f t="shared" si="12"/>
        <v>0</v>
      </c>
      <c r="Q43" s="108">
        <f t="shared" si="12"/>
        <v>0</v>
      </c>
      <c r="R43" s="108">
        <f t="shared" si="12"/>
        <v>0</v>
      </c>
      <c r="S43">
        <f t="shared" si="8"/>
        <v>40000</v>
      </c>
      <c r="T43">
        <f t="shared" si="6"/>
        <v>40000</v>
      </c>
    </row>
    <row r="44" spans="3:20">
      <c r="C44" s="107"/>
      <c r="D44" s="100" t="s">
        <v>677</v>
      </c>
      <c r="E44" s="108"/>
      <c r="F44" s="108"/>
      <c r="G44" s="108">
        <f>G10</f>
        <v>4000</v>
      </c>
      <c r="H44" s="108">
        <f t="shared" ref="H44:R44" si="13">H10</f>
        <v>0</v>
      </c>
      <c r="I44" s="108">
        <f t="shared" si="13"/>
        <v>0</v>
      </c>
      <c r="J44" s="108">
        <f t="shared" si="13"/>
        <v>0</v>
      </c>
      <c r="K44" s="108">
        <f t="shared" si="13"/>
        <v>0</v>
      </c>
      <c r="L44" s="108">
        <f t="shared" si="13"/>
        <v>0</v>
      </c>
      <c r="M44" s="108">
        <f t="shared" si="13"/>
        <v>0</v>
      </c>
      <c r="N44" s="108">
        <f t="shared" si="13"/>
        <v>0</v>
      </c>
      <c r="O44" s="108">
        <f t="shared" si="13"/>
        <v>0</v>
      </c>
      <c r="P44" s="108">
        <f t="shared" si="13"/>
        <v>0</v>
      </c>
      <c r="Q44" s="108">
        <f t="shared" si="13"/>
        <v>0</v>
      </c>
      <c r="R44" s="108">
        <f t="shared" si="13"/>
        <v>0</v>
      </c>
      <c r="S44">
        <f t="shared" si="8"/>
        <v>4000</v>
      </c>
      <c r="T44">
        <f t="shared" si="6"/>
        <v>4000</v>
      </c>
    </row>
    <row r="45" spans="7:20">
      <c r="G45">
        <f>G38+G39+G40+G41+G42+G43+G44</f>
        <v>4000</v>
      </c>
      <c r="H45">
        <f t="shared" ref="H45:R45" si="14">H38+H39+H40+H41+H42+H43+H44</f>
        <v>27410</v>
      </c>
      <c r="I45">
        <f t="shared" si="14"/>
        <v>33702</v>
      </c>
      <c r="J45">
        <f t="shared" si="14"/>
        <v>9760</v>
      </c>
      <c r="K45">
        <f t="shared" si="14"/>
        <v>10460</v>
      </c>
      <c r="L45">
        <f t="shared" si="14"/>
        <v>11352</v>
      </c>
      <c r="M45">
        <f t="shared" si="14"/>
        <v>6840</v>
      </c>
      <c r="N45">
        <f t="shared" si="14"/>
        <v>6840</v>
      </c>
      <c r="O45">
        <f t="shared" si="14"/>
        <v>10562</v>
      </c>
      <c r="P45">
        <f t="shared" si="14"/>
        <v>6840</v>
      </c>
      <c r="Q45">
        <f t="shared" si="14"/>
        <v>6840</v>
      </c>
      <c r="R45">
        <f t="shared" si="14"/>
        <v>9312</v>
      </c>
      <c r="T45">
        <f t="shared" si="6"/>
        <v>143918</v>
      </c>
    </row>
    <row r="51" spans="8:19">
      <c r="H51">
        <v>0</v>
      </c>
      <c r="I51">
        <v>0</v>
      </c>
      <c r="J51">
        <v>2472</v>
      </c>
      <c r="K51">
        <v>0</v>
      </c>
      <c r="L51">
        <v>0</v>
      </c>
      <c r="M51">
        <v>2472</v>
      </c>
      <c r="N51">
        <v>0</v>
      </c>
      <c r="O51">
        <v>0</v>
      </c>
      <c r="P51">
        <v>2472</v>
      </c>
      <c r="Q51">
        <v>0</v>
      </c>
      <c r="R51">
        <v>0</v>
      </c>
      <c r="S51">
        <v>2472</v>
      </c>
    </row>
    <row r="53" spans="7:7">
      <c r="G53">
        <v>0</v>
      </c>
    </row>
    <row r="54" spans="7:7">
      <c r="G54">
        <v>0</v>
      </c>
    </row>
    <row r="55" spans="7:7">
      <c r="G55">
        <v>2472</v>
      </c>
    </row>
    <row r="56" spans="7:7">
      <c r="G56">
        <v>0</v>
      </c>
    </row>
    <row r="57" spans="7:7">
      <c r="G57">
        <v>0</v>
      </c>
    </row>
    <row r="58" spans="7:7">
      <c r="G58">
        <v>2472</v>
      </c>
    </row>
    <row r="59" spans="7:7">
      <c r="G59">
        <v>0</v>
      </c>
    </row>
    <row r="60" spans="7:7">
      <c r="G60">
        <v>0</v>
      </c>
    </row>
    <row r="61" spans="7:7">
      <c r="G61">
        <v>2472</v>
      </c>
    </row>
    <row r="62" spans="7:7">
      <c r="G62">
        <v>0</v>
      </c>
    </row>
    <row r="63" spans="7:7">
      <c r="G63">
        <v>0</v>
      </c>
    </row>
    <row r="64" spans="7:7">
      <c r="G64">
        <v>2472</v>
      </c>
    </row>
    <row r="218" spans="9:9">
      <c r="I218">
        <v>19440</v>
      </c>
    </row>
    <row r="219" spans="8:9">
      <c r="H219">
        <v>800</v>
      </c>
      <c r="I219">
        <v>36360</v>
      </c>
    </row>
    <row r="220" spans="8:8">
      <c r="H220">
        <v>600</v>
      </c>
    </row>
  </sheetData>
  <mergeCells count="6">
    <mergeCell ref="C4:C10"/>
    <mergeCell ref="C12:C17"/>
    <mergeCell ref="C18:C23"/>
    <mergeCell ref="C24:C29"/>
    <mergeCell ref="C30:C32"/>
    <mergeCell ref="C38:C44"/>
  </mergeCells>
  <pageMargins left="0.75" right="0.75" top="1" bottom="1" header="0.5" footer="0.5"/>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3"/>
  <sheetViews>
    <sheetView zoomScale="70" zoomScaleNormal="70" topLeftCell="A19" workbookViewId="0">
      <selection activeCell="O47" sqref="O47"/>
    </sheetView>
  </sheetViews>
  <sheetFormatPr defaultColWidth="9" defaultRowHeight="13"/>
  <cols>
    <col min="1" max="1" width="2" style="7" customWidth="1"/>
    <col min="2" max="2" width="13.1272727272727" style="7" customWidth="1"/>
    <col min="3" max="3" width="15.3727272727273" style="8" customWidth="1"/>
    <col min="4" max="5" width="6.62727272727273" style="8" customWidth="1"/>
    <col min="6" max="8" width="13.1272727272727" style="7" customWidth="1"/>
    <col min="9" max="9" width="15.6272727272727" style="7" customWidth="1"/>
    <col min="10" max="11" width="13.1272727272727" style="7" customWidth="1"/>
    <col min="12" max="12" width="16.1272727272727" style="7" customWidth="1"/>
    <col min="13" max="17" width="13.1272727272727" style="7" customWidth="1"/>
    <col min="18" max="18" width="2.12727272727273" style="7" customWidth="1"/>
    <col min="19" max="19" width="6.37272727272727" style="7" customWidth="1"/>
    <col min="20" max="222" width="9" style="7"/>
    <col min="223" max="223" width="3.25454545454545" style="7" customWidth="1"/>
    <col min="224" max="224" width="10.2545454545455" style="7" customWidth="1"/>
    <col min="225" max="225" width="23.1272727272727" style="7" customWidth="1"/>
    <col min="226" max="226" width="12.1272727272727" style="7" customWidth="1"/>
    <col min="227" max="227" width="12.5" style="7" customWidth="1"/>
    <col min="228" max="237" width="9" style="7"/>
    <col min="238" max="242" width="4.87272727272727" style="7" customWidth="1"/>
    <col min="243" max="243" width="53" style="7" customWidth="1"/>
    <col min="244" max="244" width="27.5" style="7" customWidth="1"/>
    <col min="245" max="478" width="9" style="7"/>
    <col min="479" max="479" width="3.25454545454545" style="7" customWidth="1"/>
    <col min="480" max="480" width="10.2545454545455" style="7" customWidth="1"/>
    <col min="481" max="481" width="23.1272727272727" style="7" customWidth="1"/>
    <col min="482" max="482" width="12.1272727272727" style="7" customWidth="1"/>
    <col min="483" max="483" width="12.5" style="7" customWidth="1"/>
    <col min="484" max="493" width="9" style="7"/>
    <col min="494" max="498" width="4.87272727272727" style="7" customWidth="1"/>
    <col min="499" max="499" width="53" style="7" customWidth="1"/>
    <col min="500" max="500" width="27.5" style="7" customWidth="1"/>
    <col min="501" max="734" width="9" style="7"/>
    <col min="735" max="735" width="3.25454545454545" style="7" customWidth="1"/>
    <col min="736" max="736" width="10.2545454545455" style="7" customWidth="1"/>
    <col min="737" max="737" width="23.1272727272727" style="7" customWidth="1"/>
    <col min="738" max="738" width="12.1272727272727" style="7" customWidth="1"/>
    <col min="739" max="739" width="12.5" style="7" customWidth="1"/>
    <col min="740" max="749" width="9" style="7"/>
    <col min="750" max="754" width="4.87272727272727" style="7" customWidth="1"/>
    <col min="755" max="755" width="53" style="7" customWidth="1"/>
    <col min="756" max="756" width="27.5" style="7" customWidth="1"/>
    <col min="757" max="990" width="9" style="7"/>
    <col min="991" max="991" width="3.25454545454545" style="7" customWidth="1"/>
    <col min="992" max="992" width="10.2545454545455" style="7" customWidth="1"/>
    <col min="993" max="993" width="23.1272727272727" style="7" customWidth="1"/>
    <col min="994" max="994" width="12.1272727272727" style="7" customWidth="1"/>
    <col min="995" max="995" width="12.5" style="7" customWidth="1"/>
    <col min="996" max="1005" width="9" style="7"/>
    <col min="1006" max="1010" width="4.87272727272727" style="7" customWidth="1"/>
    <col min="1011" max="1011" width="53" style="7" customWidth="1"/>
    <col min="1012" max="1012" width="27.5" style="7" customWidth="1"/>
    <col min="1013" max="1246" width="9" style="7"/>
    <col min="1247" max="1247" width="3.25454545454545" style="7" customWidth="1"/>
    <col min="1248" max="1248" width="10.2545454545455" style="7" customWidth="1"/>
    <col min="1249" max="1249" width="23.1272727272727" style="7" customWidth="1"/>
    <col min="1250" max="1250" width="12.1272727272727" style="7" customWidth="1"/>
    <col min="1251" max="1251" width="12.5" style="7" customWidth="1"/>
    <col min="1252" max="1261" width="9" style="7"/>
    <col min="1262" max="1266" width="4.87272727272727" style="7" customWidth="1"/>
    <col min="1267" max="1267" width="53" style="7" customWidth="1"/>
    <col min="1268" max="1268" width="27.5" style="7" customWidth="1"/>
    <col min="1269" max="1502" width="9" style="7"/>
    <col min="1503" max="1503" width="3.25454545454545" style="7" customWidth="1"/>
    <col min="1504" max="1504" width="10.2545454545455" style="7" customWidth="1"/>
    <col min="1505" max="1505" width="23.1272727272727" style="7" customWidth="1"/>
    <col min="1506" max="1506" width="12.1272727272727" style="7" customWidth="1"/>
    <col min="1507" max="1507" width="12.5" style="7" customWidth="1"/>
    <col min="1508" max="1517" width="9" style="7"/>
    <col min="1518" max="1522" width="4.87272727272727" style="7" customWidth="1"/>
    <col min="1523" max="1523" width="53" style="7" customWidth="1"/>
    <col min="1524" max="1524" width="27.5" style="7" customWidth="1"/>
    <col min="1525" max="1758" width="9" style="7"/>
    <col min="1759" max="1759" width="3.25454545454545" style="7" customWidth="1"/>
    <col min="1760" max="1760" width="10.2545454545455" style="7" customWidth="1"/>
    <col min="1761" max="1761" width="23.1272727272727" style="7" customWidth="1"/>
    <col min="1762" max="1762" width="12.1272727272727" style="7" customWidth="1"/>
    <col min="1763" max="1763" width="12.5" style="7" customWidth="1"/>
    <col min="1764" max="1773" width="9" style="7"/>
    <col min="1774" max="1778" width="4.87272727272727" style="7" customWidth="1"/>
    <col min="1779" max="1779" width="53" style="7" customWidth="1"/>
    <col min="1780" max="1780" width="27.5" style="7" customWidth="1"/>
    <col min="1781" max="2014" width="9" style="7"/>
    <col min="2015" max="2015" width="3.25454545454545" style="7" customWidth="1"/>
    <col min="2016" max="2016" width="10.2545454545455" style="7" customWidth="1"/>
    <col min="2017" max="2017" width="23.1272727272727" style="7" customWidth="1"/>
    <col min="2018" max="2018" width="12.1272727272727" style="7" customWidth="1"/>
    <col min="2019" max="2019" width="12.5" style="7" customWidth="1"/>
    <col min="2020" max="2029" width="9" style="7"/>
    <col min="2030" max="2034" width="4.87272727272727" style="7" customWidth="1"/>
    <col min="2035" max="2035" width="53" style="7" customWidth="1"/>
    <col min="2036" max="2036" width="27.5" style="7" customWidth="1"/>
    <col min="2037" max="2270" width="9" style="7"/>
    <col min="2271" max="2271" width="3.25454545454545" style="7" customWidth="1"/>
    <col min="2272" max="2272" width="10.2545454545455" style="7" customWidth="1"/>
    <col min="2273" max="2273" width="23.1272727272727" style="7" customWidth="1"/>
    <col min="2274" max="2274" width="12.1272727272727" style="7" customWidth="1"/>
    <col min="2275" max="2275" width="12.5" style="7" customWidth="1"/>
    <col min="2276" max="2285" width="9" style="7"/>
    <col min="2286" max="2290" width="4.87272727272727" style="7" customWidth="1"/>
    <col min="2291" max="2291" width="53" style="7" customWidth="1"/>
    <col min="2292" max="2292" width="27.5" style="7" customWidth="1"/>
    <col min="2293" max="2526" width="9" style="7"/>
    <col min="2527" max="2527" width="3.25454545454545" style="7" customWidth="1"/>
    <col min="2528" max="2528" width="10.2545454545455" style="7" customWidth="1"/>
    <col min="2529" max="2529" width="23.1272727272727" style="7" customWidth="1"/>
    <col min="2530" max="2530" width="12.1272727272727" style="7" customWidth="1"/>
    <col min="2531" max="2531" width="12.5" style="7" customWidth="1"/>
    <col min="2532" max="2541" width="9" style="7"/>
    <col min="2542" max="2546" width="4.87272727272727" style="7" customWidth="1"/>
    <col min="2547" max="2547" width="53" style="7" customWidth="1"/>
    <col min="2548" max="2548" width="27.5" style="7" customWidth="1"/>
    <col min="2549" max="2782" width="9" style="7"/>
    <col min="2783" max="2783" width="3.25454545454545" style="7" customWidth="1"/>
    <col min="2784" max="2784" width="10.2545454545455" style="7" customWidth="1"/>
    <col min="2785" max="2785" width="23.1272727272727" style="7" customWidth="1"/>
    <col min="2786" max="2786" width="12.1272727272727" style="7" customWidth="1"/>
    <col min="2787" max="2787" width="12.5" style="7" customWidth="1"/>
    <col min="2788" max="2797" width="9" style="7"/>
    <col min="2798" max="2802" width="4.87272727272727" style="7" customWidth="1"/>
    <col min="2803" max="2803" width="53" style="7" customWidth="1"/>
    <col min="2804" max="2804" width="27.5" style="7" customWidth="1"/>
    <col min="2805" max="3038" width="9" style="7"/>
    <col min="3039" max="3039" width="3.25454545454545" style="7" customWidth="1"/>
    <col min="3040" max="3040" width="10.2545454545455" style="7" customWidth="1"/>
    <col min="3041" max="3041" width="23.1272727272727" style="7" customWidth="1"/>
    <col min="3042" max="3042" width="12.1272727272727" style="7" customWidth="1"/>
    <col min="3043" max="3043" width="12.5" style="7" customWidth="1"/>
    <col min="3044" max="3053" width="9" style="7"/>
    <col min="3054" max="3058" width="4.87272727272727" style="7" customWidth="1"/>
    <col min="3059" max="3059" width="53" style="7" customWidth="1"/>
    <col min="3060" max="3060" width="27.5" style="7" customWidth="1"/>
    <col min="3061" max="3294" width="9" style="7"/>
    <col min="3295" max="3295" width="3.25454545454545" style="7" customWidth="1"/>
    <col min="3296" max="3296" width="10.2545454545455" style="7" customWidth="1"/>
    <col min="3297" max="3297" width="23.1272727272727" style="7" customWidth="1"/>
    <col min="3298" max="3298" width="12.1272727272727" style="7" customWidth="1"/>
    <col min="3299" max="3299" width="12.5" style="7" customWidth="1"/>
    <col min="3300" max="3309" width="9" style="7"/>
    <col min="3310" max="3314" width="4.87272727272727" style="7" customWidth="1"/>
    <col min="3315" max="3315" width="53" style="7" customWidth="1"/>
    <col min="3316" max="3316" width="27.5" style="7" customWidth="1"/>
    <col min="3317" max="3550" width="9" style="7"/>
    <col min="3551" max="3551" width="3.25454545454545" style="7" customWidth="1"/>
    <col min="3552" max="3552" width="10.2545454545455" style="7" customWidth="1"/>
    <col min="3553" max="3553" width="23.1272727272727" style="7" customWidth="1"/>
    <col min="3554" max="3554" width="12.1272727272727" style="7" customWidth="1"/>
    <col min="3555" max="3555" width="12.5" style="7" customWidth="1"/>
    <col min="3556" max="3565" width="9" style="7"/>
    <col min="3566" max="3570" width="4.87272727272727" style="7" customWidth="1"/>
    <col min="3571" max="3571" width="53" style="7" customWidth="1"/>
    <col min="3572" max="3572" width="27.5" style="7" customWidth="1"/>
    <col min="3573" max="3806" width="9" style="7"/>
    <col min="3807" max="3807" width="3.25454545454545" style="7" customWidth="1"/>
    <col min="3808" max="3808" width="10.2545454545455" style="7" customWidth="1"/>
    <col min="3809" max="3809" width="23.1272727272727" style="7" customWidth="1"/>
    <col min="3810" max="3810" width="12.1272727272727" style="7" customWidth="1"/>
    <col min="3811" max="3811" width="12.5" style="7" customWidth="1"/>
    <col min="3812" max="3821" width="9" style="7"/>
    <col min="3822" max="3826" width="4.87272727272727" style="7" customWidth="1"/>
    <col min="3827" max="3827" width="53" style="7" customWidth="1"/>
    <col min="3828" max="3828" width="27.5" style="7" customWidth="1"/>
    <col min="3829" max="4062" width="9" style="7"/>
    <col min="4063" max="4063" width="3.25454545454545" style="7" customWidth="1"/>
    <col min="4064" max="4064" width="10.2545454545455" style="7" customWidth="1"/>
    <col min="4065" max="4065" width="23.1272727272727" style="7" customWidth="1"/>
    <col min="4066" max="4066" width="12.1272727272727" style="7" customWidth="1"/>
    <col min="4067" max="4067" width="12.5" style="7" customWidth="1"/>
    <col min="4068" max="4077" width="9" style="7"/>
    <col min="4078" max="4082" width="4.87272727272727" style="7" customWidth="1"/>
    <col min="4083" max="4083" width="53" style="7" customWidth="1"/>
    <col min="4084" max="4084" width="27.5" style="7" customWidth="1"/>
    <col min="4085" max="4318" width="9" style="7"/>
    <col min="4319" max="4319" width="3.25454545454545" style="7" customWidth="1"/>
    <col min="4320" max="4320" width="10.2545454545455" style="7" customWidth="1"/>
    <col min="4321" max="4321" width="23.1272727272727" style="7" customWidth="1"/>
    <col min="4322" max="4322" width="12.1272727272727" style="7" customWidth="1"/>
    <col min="4323" max="4323" width="12.5" style="7" customWidth="1"/>
    <col min="4324" max="4333" width="9" style="7"/>
    <col min="4334" max="4338" width="4.87272727272727" style="7" customWidth="1"/>
    <col min="4339" max="4339" width="53" style="7" customWidth="1"/>
    <col min="4340" max="4340" width="27.5" style="7" customWidth="1"/>
    <col min="4341" max="4574" width="9" style="7"/>
    <col min="4575" max="4575" width="3.25454545454545" style="7" customWidth="1"/>
    <col min="4576" max="4576" width="10.2545454545455" style="7" customWidth="1"/>
    <col min="4577" max="4577" width="23.1272727272727" style="7" customWidth="1"/>
    <col min="4578" max="4578" width="12.1272727272727" style="7" customWidth="1"/>
    <col min="4579" max="4579" width="12.5" style="7" customWidth="1"/>
    <col min="4580" max="4589" width="9" style="7"/>
    <col min="4590" max="4594" width="4.87272727272727" style="7" customWidth="1"/>
    <col min="4595" max="4595" width="53" style="7" customWidth="1"/>
    <col min="4596" max="4596" width="27.5" style="7" customWidth="1"/>
    <col min="4597" max="4830" width="9" style="7"/>
    <col min="4831" max="4831" width="3.25454545454545" style="7" customWidth="1"/>
    <col min="4832" max="4832" width="10.2545454545455" style="7" customWidth="1"/>
    <col min="4833" max="4833" width="23.1272727272727" style="7" customWidth="1"/>
    <col min="4834" max="4834" width="12.1272727272727" style="7" customWidth="1"/>
    <col min="4835" max="4835" width="12.5" style="7" customWidth="1"/>
    <col min="4836" max="4845" width="9" style="7"/>
    <col min="4846" max="4850" width="4.87272727272727" style="7" customWidth="1"/>
    <col min="4851" max="4851" width="53" style="7" customWidth="1"/>
    <col min="4852" max="4852" width="27.5" style="7" customWidth="1"/>
    <col min="4853" max="5086" width="9" style="7"/>
    <col min="5087" max="5087" width="3.25454545454545" style="7" customWidth="1"/>
    <col min="5088" max="5088" width="10.2545454545455" style="7" customWidth="1"/>
    <col min="5089" max="5089" width="23.1272727272727" style="7" customWidth="1"/>
    <col min="5090" max="5090" width="12.1272727272727" style="7" customWidth="1"/>
    <col min="5091" max="5091" width="12.5" style="7" customWidth="1"/>
    <col min="5092" max="5101" width="9" style="7"/>
    <col min="5102" max="5106" width="4.87272727272727" style="7" customWidth="1"/>
    <col min="5107" max="5107" width="53" style="7" customWidth="1"/>
    <col min="5108" max="5108" width="27.5" style="7" customWidth="1"/>
    <col min="5109" max="5342" width="9" style="7"/>
    <col min="5343" max="5343" width="3.25454545454545" style="7" customWidth="1"/>
    <col min="5344" max="5344" width="10.2545454545455" style="7" customWidth="1"/>
    <col min="5345" max="5345" width="23.1272727272727" style="7" customWidth="1"/>
    <col min="5346" max="5346" width="12.1272727272727" style="7" customWidth="1"/>
    <col min="5347" max="5347" width="12.5" style="7" customWidth="1"/>
    <col min="5348" max="5357" width="9" style="7"/>
    <col min="5358" max="5362" width="4.87272727272727" style="7" customWidth="1"/>
    <col min="5363" max="5363" width="53" style="7" customWidth="1"/>
    <col min="5364" max="5364" width="27.5" style="7" customWidth="1"/>
    <col min="5365" max="5598" width="9" style="7"/>
    <col min="5599" max="5599" width="3.25454545454545" style="7" customWidth="1"/>
    <col min="5600" max="5600" width="10.2545454545455" style="7" customWidth="1"/>
    <col min="5601" max="5601" width="23.1272727272727" style="7" customWidth="1"/>
    <col min="5602" max="5602" width="12.1272727272727" style="7" customWidth="1"/>
    <col min="5603" max="5603" width="12.5" style="7" customWidth="1"/>
    <col min="5604" max="5613" width="9" style="7"/>
    <col min="5614" max="5618" width="4.87272727272727" style="7" customWidth="1"/>
    <col min="5619" max="5619" width="53" style="7" customWidth="1"/>
    <col min="5620" max="5620" width="27.5" style="7" customWidth="1"/>
    <col min="5621" max="5854" width="9" style="7"/>
    <col min="5855" max="5855" width="3.25454545454545" style="7" customWidth="1"/>
    <col min="5856" max="5856" width="10.2545454545455" style="7" customWidth="1"/>
    <col min="5857" max="5857" width="23.1272727272727" style="7" customWidth="1"/>
    <col min="5858" max="5858" width="12.1272727272727" style="7" customWidth="1"/>
    <col min="5859" max="5859" width="12.5" style="7" customWidth="1"/>
    <col min="5860" max="5869" width="9" style="7"/>
    <col min="5870" max="5874" width="4.87272727272727" style="7" customWidth="1"/>
    <col min="5875" max="5875" width="53" style="7" customWidth="1"/>
    <col min="5876" max="5876" width="27.5" style="7" customWidth="1"/>
    <col min="5877" max="6110" width="9" style="7"/>
    <col min="6111" max="6111" width="3.25454545454545" style="7" customWidth="1"/>
    <col min="6112" max="6112" width="10.2545454545455" style="7" customWidth="1"/>
    <col min="6113" max="6113" width="23.1272727272727" style="7" customWidth="1"/>
    <col min="6114" max="6114" width="12.1272727272727" style="7" customWidth="1"/>
    <col min="6115" max="6115" width="12.5" style="7" customWidth="1"/>
    <col min="6116" max="6125" width="9" style="7"/>
    <col min="6126" max="6130" width="4.87272727272727" style="7" customWidth="1"/>
    <col min="6131" max="6131" width="53" style="7" customWidth="1"/>
    <col min="6132" max="6132" width="27.5" style="7" customWidth="1"/>
    <col min="6133" max="6366" width="9" style="7"/>
    <col min="6367" max="6367" width="3.25454545454545" style="7" customWidth="1"/>
    <col min="6368" max="6368" width="10.2545454545455" style="7" customWidth="1"/>
    <col min="6369" max="6369" width="23.1272727272727" style="7" customWidth="1"/>
    <col min="6370" max="6370" width="12.1272727272727" style="7" customWidth="1"/>
    <col min="6371" max="6371" width="12.5" style="7" customWidth="1"/>
    <col min="6372" max="6381" width="9" style="7"/>
    <col min="6382" max="6386" width="4.87272727272727" style="7" customWidth="1"/>
    <col min="6387" max="6387" width="53" style="7" customWidth="1"/>
    <col min="6388" max="6388" width="27.5" style="7" customWidth="1"/>
    <col min="6389" max="6622" width="9" style="7"/>
    <col min="6623" max="6623" width="3.25454545454545" style="7" customWidth="1"/>
    <col min="6624" max="6624" width="10.2545454545455" style="7" customWidth="1"/>
    <col min="6625" max="6625" width="23.1272727272727" style="7" customWidth="1"/>
    <col min="6626" max="6626" width="12.1272727272727" style="7" customWidth="1"/>
    <col min="6627" max="6627" width="12.5" style="7" customWidth="1"/>
    <col min="6628" max="6637" width="9" style="7"/>
    <col min="6638" max="6642" width="4.87272727272727" style="7" customWidth="1"/>
    <col min="6643" max="6643" width="53" style="7" customWidth="1"/>
    <col min="6644" max="6644" width="27.5" style="7" customWidth="1"/>
    <col min="6645" max="6878" width="9" style="7"/>
    <col min="6879" max="6879" width="3.25454545454545" style="7" customWidth="1"/>
    <col min="6880" max="6880" width="10.2545454545455" style="7" customWidth="1"/>
    <col min="6881" max="6881" width="23.1272727272727" style="7" customWidth="1"/>
    <col min="6882" max="6882" width="12.1272727272727" style="7" customWidth="1"/>
    <col min="6883" max="6883" width="12.5" style="7" customWidth="1"/>
    <col min="6884" max="6893" width="9" style="7"/>
    <col min="6894" max="6898" width="4.87272727272727" style="7" customWidth="1"/>
    <col min="6899" max="6899" width="53" style="7" customWidth="1"/>
    <col min="6900" max="6900" width="27.5" style="7" customWidth="1"/>
    <col min="6901" max="7134" width="9" style="7"/>
    <col min="7135" max="7135" width="3.25454545454545" style="7" customWidth="1"/>
    <col min="7136" max="7136" width="10.2545454545455" style="7" customWidth="1"/>
    <col min="7137" max="7137" width="23.1272727272727" style="7" customWidth="1"/>
    <col min="7138" max="7138" width="12.1272727272727" style="7" customWidth="1"/>
    <col min="7139" max="7139" width="12.5" style="7" customWidth="1"/>
    <col min="7140" max="7149" width="9" style="7"/>
    <col min="7150" max="7154" width="4.87272727272727" style="7" customWidth="1"/>
    <col min="7155" max="7155" width="53" style="7" customWidth="1"/>
    <col min="7156" max="7156" width="27.5" style="7" customWidth="1"/>
    <col min="7157" max="7390" width="9" style="7"/>
    <col min="7391" max="7391" width="3.25454545454545" style="7" customWidth="1"/>
    <col min="7392" max="7392" width="10.2545454545455" style="7" customWidth="1"/>
    <col min="7393" max="7393" width="23.1272727272727" style="7" customWidth="1"/>
    <col min="7394" max="7394" width="12.1272727272727" style="7" customWidth="1"/>
    <col min="7395" max="7395" width="12.5" style="7" customWidth="1"/>
    <col min="7396" max="7405" width="9" style="7"/>
    <col min="7406" max="7410" width="4.87272727272727" style="7" customWidth="1"/>
    <col min="7411" max="7411" width="53" style="7" customWidth="1"/>
    <col min="7412" max="7412" width="27.5" style="7" customWidth="1"/>
    <col min="7413" max="7646" width="9" style="7"/>
    <col min="7647" max="7647" width="3.25454545454545" style="7" customWidth="1"/>
    <col min="7648" max="7648" width="10.2545454545455" style="7" customWidth="1"/>
    <col min="7649" max="7649" width="23.1272727272727" style="7" customWidth="1"/>
    <col min="7650" max="7650" width="12.1272727272727" style="7" customWidth="1"/>
    <col min="7651" max="7651" width="12.5" style="7" customWidth="1"/>
    <col min="7652" max="7661" width="9" style="7"/>
    <col min="7662" max="7666" width="4.87272727272727" style="7" customWidth="1"/>
    <col min="7667" max="7667" width="53" style="7" customWidth="1"/>
    <col min="7668" max="7668" width="27.5" style="7" customWidth="1"/>
    <col min="7669" max="7902" width="9" style="7"/>
    <col min="7903" max="7903" width="3.25454545454545" style="7" customWidth="1"/>
    <col min="7904" max="7904" width="10.2545454545455" style="7" customWidth="1"/>
    <col min="7905" max="7905" width="23.1272727272727" style="7" customWidth="1"/>
    <col min="7906" max="7906" width="12.1272727272727" style="7" customWidth="1"/>
    <col min="7907" max="7907" width="12.5" style="7" customWidth="1"/>
    <col min="7908" max="7917" width="9" style="7"/>
    <col min="7918" max="7922" width="4.87272727272727" style="7" customWidth="1"/>
    <col min="7923" max="7923" width="53" style="7" customWidth="1"/>
    <col min="7924" max="7924" width="27.5" style="7" customWidth="1"/>
    <col min="7925" max="8158" width="9" style="7"/>
    <col min="8159" max="8159" width="3.25454545454545" style="7" customWidth="1"/>
    <col min="8160" max="8160" width="10.2545454545455" style="7" customWidth="1"/>
    <col min="8161" max="8161" width="23.1272727272727" style="7" customWidth="1"/>
    <col min="8162" max="8162" width="12.1272727272727" style="7" customWidth="1"/>
    <col min="8163" max="8163" width="12.5" style="7" customWidth="1"/>
    <col min="8164" max="8173" width="9" style="7"/>
    <col min="8174" max="8178" width="4.87272727272727" style="7" customWidth="1"/>
    <col min="8179" max="8179" width="53" style="7" customWidth="1"/>
    <col min="8180" max="8180" width="27.5" style="7" customWidth="1"/>
    <col min="8181" max="8414" width="9" style="7"/>
    <col min="8415" max="8415" width="3.25454545454545" style="7" customWidth="1"/>
    <col min="8416" max="8416" width="10.2545454545455" style="7" customWidth="1"/>
    <col min="8417" max="8417" width="23.1272727272727" style="7" customWidth="1"/>
    <col min="8418" max="8418" width="12.1272727272727" style="7" customWidth="1"/>
    <col min="8419" max="8419" width="12.5" style="7" customWidth="1"/>
    <col min="8420" max="8429" width="9" style="7"/>
    <col min="8430" max="8434" width="4.87272727272727" style="7" customWidth="1"/>
    <col min="8435" max="8435" width="53" style="7" customWidth="1"/>
    <col min="8436" max="8436" width="27.5" style="7" customWidth="1"/>
    <col min="8437" max="8670" width="9" style="7"/>
    <col min="8671" max="8671" width="3.25454545454545" style="7" customWidth="1"/>
    <col min="8672" max="8672" width="10.2545454545455" style="7" customWidth="1"/>
    <col min="8673" max="8673" width="23.1272727272727" style="7" customWidth="1"/>
    <col min="8674" max="8674" width="12.1272727272727" style="7" customWidth="1"/>
    <col min="8675" max="8675" width="12.5" style="7" customWidth="1"/>
    <col min="8676" max="8685" width="9" style="7"/>
    <col min="8686" max="8690" width="4.87272727272727" style="7" customWidth="1"/>
    <col min="8691" max="8691" width="53" style="7" customWidth="1"/>
    <col min="8692" max="8692" width="27.5" style="7" customWidth="1"/>
    <col min="8693" max="8926" width="9" style="7"/>
    <col min="8927" max="8927" width="3.25454545454545" style="7" customWidth="1"/>
    <col min="8928" max="8928" width="10.2545454545455" style="7" customWidth="1"/>
    <col min="8929" max="8929" width="23.1272727272727" style="7" customWidth="1"/>
    <col min="8930" max="8930" width="12.1272727272727" style="7" customWidth="1"/>
    <col min="8931" max="8931" width="12.5" style="7" customWidth="1"/>
    <col min="8932" max="8941" width="9" style="7"/>
    <col min="8942" max="8946" width="4.87272727272727" style="7" customWidth="1"/>
    <col min="8947" max="8947" width="53" style="7" customWidth="1"/>
    <col min="8948" max="8948" width="27.5" style="7" customWidth="1"/>
    <col min="8949" max="9182" width="9" style="7"/>
    <col min="9183" max="9183" width="3.25454545454545" style="7" customWidth="1"/>
    <col min="9184" max="9184" width="10.2545454545455" style="7" customWidth="1"/>
    <col min="9185" max="9185" width="23.1272727272727" style="7" customWidth="1"/>
    <col min="9186" max="9186" width="12.1272727272727" style="7" customWidth="1"/>
    <col min="9187" max="9187" width="12.5" style="7" customWidth="1"/>
    <col min="9188" max="9197" width="9" style="7"/>
    <col min="9198" max="9202" width="4.87272727272727" style="7" customWidth="1"/>
    <col min="9203" max="9203" width="53" style="7" customWidth="1"/>
    <col min="9204" max="9204" width="27.5" style="7" customWidth="1"/>
    <col min="9205" max="9438" width="9" style="7"/>
    <col min="9439" max="9439" width="3.25454545454545" style="7" customWidth="1"/>
    <col min="9440" max="9440" width="10.2545454545455" style="7" customWidth="1"/>
    <col min="9441" max="9441" width="23.1272727272727" style="7" customWidth="1"/>
    <col min="9442" max="9442" width="12.1272727272727" style="7" customWidth="1"/>
    <col min="9443" max="9443" width="12.5" style="7" customWidth="1"/>
    <col min="9444" max="9453" width="9" style="7"/>
    <col min="9454" max="9458" width="4.87272727272727" style="7" customWidth="1"/>
    <col min="9459" max="9459" width="53" style="7" customWidth="1"/>
    <col min="9460" max="9460" width="27.5" style="7" customWidth="1"/>
    <col min="9461" max="9694" width="9" style="7"/>
    <col min="9695" max="9695" width="3.25454545454545" style="7" customWidth="1"/>
    <col min="9696" max="9696" width="10.2545454545455" style="7" customWidth="1"/>
    <col min="9697" max="9697" width="23.1272727272727" style="7" customWidth="1"/>
    <col min="9698" max="9698" width="12.1272727272727" style="7" customWidth="1"/>
    <col min="9699" max="9699" width="12.5" style="7" customWidth="1"/>
    <col min="9700" max="9709" width="9" style="7"/>
    <col min="9710" max="9714" width="4.87272727272727" style="7" customWidth="1"/>
    <col min="9715" max="9715" width="53" style="7" customWidth="1"/>
    <col min="9716" max="9716" width="27.5" style="7" customWidth="1"/>
    <col min="9717" max="9950" width="9" style="7"/>
    <col min="9951" max="9951" width="3.25454545454545" style="7" customWidth="1"/>
    <col min="9952" max="9952" width="10.2545454545455" style="7" customWidth="1"/>
    <col min="9953" max="9953" width="23.1272727272727" style="7" customWidth="1"/>
    <col min="9954" max="9954" width="12.1272727272727" style="7" customWidth="1"/>
    <col min="9955" max="9955" width="12.5" style="7" customWidth="1"/>
    <col min="9956" max="9965" width="9" style="7"/>
    <col min="9966" max="9970" width="4.87272727272727" style="7" customWidth="1"/>
    <col min="9971" max="9971" width="53" style="7" customWidth="1"/>
    <col min="9972" max="9972" width="27.5" style="7" customWidth="1"/>
    <col min="9973" max="10206" width="9" style="7"/>
    <col min="10207" max="10207" width="3.25454545454545" style="7" customWidth="1"/>
    <col min="10208" max="10208" width="10.2545454545455" style="7" customWidth="1"/>
    <col min="10209" max="10209" width="23.1272727272727" style="7" customWidth="1"/>
    <col min="10210" max="10210" width="12.1272727272727" style="7" customWidth="1"/>
    <col min="10211" max="10211" width="12.5" style="7" customWidth="1"/>
    <col min="10212" max="10221" width="9" style="7"/>
    <col min="10222" max="10226" width="4.87272727272727" style="7" customWidth="1"/>
    <col min="10227" max="10227" width="53" style="7" customWidth="1"/>
    <col min="10228" max="10228" width="27.5" style="7" customWidth="1"/>
    <col min="10229" max="10462" width="9" style="7"/>
    <col min="10463" max="10463" width="3.25454545454545" style="7" customWidth="1"/>
    <col min="10464" max="10464" width="10.2545454545455" style="7" customWidth="1"/>
    <col min="10465" max="10465" width="23.1272727272727" style="7" customWidth="1"/>
    <col min="10466" max="10466" width="12.1272727272727" style="7" customWidth="1"/>
    <col min="10467" max="10467" width="12.5" style="7" customWidth="1"/>
    <col min="10468" max="10477" width="9" style="7"/>
    <col min="10478" max="10482" width="4.87272727272727" style="7" customWidth="1"/>
    <col min="10483" max="10483" width="53" style="7" customWidth="1"/>
    <col min="10484" max="10484" width="27.5" style="7" customWidth="1"/>
    <col min="10485" max="10718" width="9" style="7"/>
    <col min="10719" max="10719" width="3.25454545454545" style="7" customWidth="1"/>
    <col min="10720" max="10720" width="10.2545454545455" style="7" customWidth="1"/>
    <col min="10721" max="10721" width="23.1272727272727" style="7" customWidth="1"/>
    <col min="10722" max="10722" width="12.1272727272727" style="7" customWidth="1"/>
    <col min="10723" max="10723" width="12.5" style="7" customWidth="1"/>
    <col min="10724" max="10733" width="9" style="7"/>
    <col min="10734" max="10738" width="4.87272727272727" style="7" customWidth="1"/>
    <col min="10739" max="10739" width="53" style="7" customWidth="1"/>
    <col min="10740" max="10740" width="27.5" style="7" customWidth="1"/>
    <col min="10741" max="10974" width="9" style="7"/>
    <col min="10975" max="10975" width="3.25454545454545" style="7" customWidth="1"/>
    <col min="10976" max="10976" width="10.2545454545455" style="7" customWidth="1"/>
    <col min="10977" max="10977" width="23.1272727272727" style="7" customWidth="1"/>
    <col min="10978" max="10978" width="12.1272727272727" style="7" customWidth="1"/>
    <col min="10979" max="10979" width="12.5" style="7" customWidth="1"/>
    <col min="10980" max="10989" width="9" style="7"/>
    <col min="10990" max="10994" width="4.87272727272727" style="7" customWidth="1"/>
    <col min="10995" max="10995" width="53" style="7" customWidth="1"/>
    <col min="10996" max="10996" width="27.5" style="7" customWidth="1"/>
    <col min="10997" max="11230" width="9" style="7"/>
    <col min="11231" max="11231" width="3.25454545454545" style="7" customWidth="1"/>
    <col min="11232" max="11232" width="10.2545454545455" style="7" customWidth="1"/>
    <col min="11233" max="11233" width="23.1272727272727" style="7" customWidth="1"/>
    <col min="11234" max="11234" width="12.1272727272727" style="7" customWidth="1"/>
    <col min="11235" max="11235" width="12.5" style="7" customWidth="1"/>
    <col min="11236" max="11245" width="9" style="7"/>
    <col min="11246" max="11250" width="4.87272727272727" style="7" customWidth="1"/>
    <col min="11251" max="11251" width="53" style="7" customWidth="1"/>
    <col min="11252" max="11252" width="27.5" style="7" customWidth="1"/>
    <col min="11253" max="11486" width="9" style="7"/>
    <col min="11487" max="11487" width="3.25454545454545" style="7" customWidth="1"/>
    <col min="11488" max="11488" width="10.2545454545455" style="7" customWidth="1"/>
    <col min="11489" max="11489" width="23.1272727272727" style="7" customWidth="1"/>
    <col min="11490" max="11490" width="12.1272727272727" style="7" customWidth="1"/>
    <col min="11491" max="11491" width="12.5" style="7" customWidth="1"/>
    <col min="11492" max="11501" width="9" style="7"/>
    <col min="11502" max="11506" width="4.87272727272727" style="7" customWidth="1"/>
    <col min="11507" max="11507" width="53" style="7" customWidth="1"/>
    <col min="11508" max="11508" width="27.5" style="7" customWidth="1"/>
    <col min="11509" max="11742" width="9" style="7"/>
    <col min="11743" max="11743" width="3.25454545454545" style="7" customWidth="1"/>
    <col min="11744" max="11744" width="10.2545454545455" style="7" customWidth="1"/>
    <col min="11745" max="11745" width="23.1272727272727" style="7" customWidth="1"/>
    <col min="11746" max="11746" width="12.1272727272727" style="7" customWidth="1"/>
    <col min="11747" max="11747" width="12.5" style="7" customWidth="1"/>
    <col min="11748" max="11757" width="9" style="7"/>
    <col min="11758" max="11762" width="4.87272727272727" style="7" customWidth="1"/>
    <col min="11763" max="11763" width="53" style="7" customWidth="1"/>
    <col min="11764" max="11764" width="27.5" style="7" customWidth="1"/>
    <col min="11765" max="11998" width="9" style="7"/>
    <col min="11999" max="11999" width="3.25454545454545" style="7" customWidth="1"/>
    <col min="12000" max="12000" width="10.2545454545455" style="7" customWidth="1"/>
    <col min="12001" max="12001" width="23.1272727272727" style="7" customWidth="1"/>
    <col min="12002" max="12002" width="12.1272727272727" style="7" customWidth="1"/>
    <col min="12003" max="12003" width="12.5" style="7" customWidth="1"/>
    <col min="12004" max="12013" width="9" style="7"/>
    <col min="12014" max="12018" width="4.87272727272727" style="7" customWidth="1"/>
    <col min="12019" max="12019" width="53" style="7" customWidth="1"/>
    <col min="12020" max="12020" width="27.5" style="7" customWidth="1"/>
    <col min="12021" max="12254" width="9" style="7"/>
    <col min="12255" max="12255" width="3.25454545454545" style="7" customWidth="1"/>
    <col min="12256" max="12256" width="10.2545454545455" style="7" customWidth="1"/>
    <col min="12257" max="12257" width="23.1272727272727" style="7" customWidth="1"/>
    <col min="12258" max="12258" width="12.1272727272727" style="7" customWidth="1"/>
    <col min="12259" max="12259" width="12.5" style="7" customWidth="1"/>
    <col min="12260" max="12269" width="9" style="7"/>
    <col min="12270" max="12274" width="4.87272727272727" style="7" customWidth="1"/>
    <col min="12275" max="12275" width="53" style="7" customWidth="1"/>
    <col min="12276" max="12276" width="27.5" style="7" customWidth="1"/>
    <col min="12277" max="12510" width="9" style="7"/>
    <col min="12511" max="12511" width="3.25454545454545" style="7" customWidth="1"/>
    <col min="12512" max="12512" width="10.2545454545455" style="7" customWidth="1"/>
    <col min="12513" max="12513" width="23.1272727272727" style="7" customWidth="1"/>
    <col min="12514" max="12514" width="12.1272727272727" style="7" customWidth="1"/>
    <col min="12515" max="12515" width="12.5" style="7" customWidth="1"/>
    <col min="12516" max="12525" width="9" style="7"/>
    <col min="12526" max="12530" width="4.87272727272727" style="7" customWidth="1"/>
    <col min="12531" max="12531" width="53" style="7" customWidth="1"/>
    <col min="12532" max="12532" width="27.5" style="7" customWidth="1"/>
    <col min="12533" max="12766" width="9" style="7"/>
    <col min="12767" max="12767" width="3.25454545454545" style="7" customWidth="1"/>
    <col min="12768" max="12768" width="10.2545454545455" style="7" customWidth="1"/>
    <col min="12769" max="12769" width="23.1272727272727" style="7" customWidth="1"/>
    <col min="12770" max="12770" width="12.1272727272727" style="7" customWidth="1"/>
    <col min="12771" max="12771" width="12.5" style="7" customWidth="1"/>
    <col min="12772" max="12781" width="9" style="7"/>
    <col min="12782" max="12786" width="4.87272727272727" style="7" customWidth="1"/>
    <col min="12787" max="12787" width="53" style="7" customWidth="1"/>
    <col min="12788" max="12788" width="27.5" style="7" customWidth="1"/>
    <col min="12789" max="13022" width="9" style="7"/>
    <col min="13023" max="13023" width="3.25454545454545" style="7" customWidth="1"/>
    <col min="13024" max="13024" width="10.2545454545455" style="7" customWidth="1"/>
    <col min="13025" max="13025" width="23.1272727272727" style="7" customWidth="1"/>
    <col min="13026" max="13026" width="12.1272727272727" style="7" customWidth="1"/>
    <col min="13027" max="13027" width="12.5" style="7" customWidth="1"/>
    <col min="13028" max="13037" width="9" style="7"/>
    <col min="13038" max="13042" width="4.87272727272727" style="7" customWidth="1"/>
    <col min="13043" max="13043" width="53" style="7" customWidth="1"/>
    <col min="13044" max="13044" width="27.5" style="7" customWidth="1"/>
    <col min="13045" max="13278" width="9" style="7"/>
    <col min="13279" max="13279" width="3.25454545454545" style="7" customWidth="1"/>
    <col min="13280" max="13280" width="10.2545454545455" style="7" customWidth="1"/>
    <col min="13281" max="13281" width="23.1272727272727" style="7" customWidth="1"/>
    <col min="13282" max="13282" width="12.1272727272727" style="7" customWidth="1"/>
    <col min="13283" max="13283" width="12.5" style="7" customWidth="1"/>
    <col min="13284" max="13293" width="9" style="7"/>
    <col min="13294" max="13298" width="4.87272727272727" style="7" customWidth="1"/>
    <col min="13299" max="13299" width="53" style="7" customWidth="1"/>
    <col min="13300" max="13300" width="27.5" style="7" customWidth="1"/>
    <col min="13301" max="13534" width="9" style="7"/>
    <col min="13535" max="13535" width="3.25454545454545" style="7" customWidth="1"/>
    <col min="13536" max="13536" width="10.2545454545455" style="7" customWidth="1"/>
    <col min="13537" max="13537" width="23.1272727272727" style="7" customWidth="1"/>
    <col min="13538" max="13538" width="12.1272727272727" style="7" customWidth="1"/>
    <col min="13539" max="13539" width="12.5" style="7" customWidth="1"/>
    <col min="13540" max="13549" width="9" style="7"/>
    <col min="13550" max="13554" width="4.87272727272727" style="7" customWidth="1"/>
    <col min="13555" max="13555" width="53" style="7" customWidth="1"/>
    <col min="13556" max="13556" width="27.5" style="7" customWidth="1"/>
    <col min="13557" max="13790" width="9" style="7"/>
    <col min="13791" max="13791" width="3.25454545454545" style="7" customWidth="1"/>
    <col min="13792" max="13792" width="10.2545454545455" style="7" customWidth="1"/>
    <col min="13793" max="13793" width="23.1272727272727" style="7" customWidth="1"/>
    <col min="13794" max="13794" width="12.1272727272727" style="7" customWidth="1"/>
    <col min="13795" max="13795" width="12.5" style="7" customWidth="1"/>
    <col min="13796" max="13805" width="9" style="7"/>
    <col min="13806" max="13810" width="4.87272727272727" style="7" customWidth="1"/>
    <col min="13811" max="13811" width="53" style="7" customWidth="1"/>
    <col min="13812" max="13812" width="27.5" style="7" customWidth="1"/>
    <col min="13813" max="14046" width="9" style="7"/>
    <col min="14047" max="14047" width="3.25454545454545" style="7" customWidth="1"/>
    <col min="14048" max="14048" width="10.2545454545455" style="7" customWidth="1"/>
    <col min="14049" max="14049" width="23.1272727272727" style="7" customWidth="1"/>
    <col min="14050" max="14050" width="12.1272727272727" style="7" customWidth="1"/>
    <col min="14051" max="14051" width="12.5" style="7" customWidth="1"/>
    <col min="14052" max="14061" width="9" style="7"/>
    <col min="14062" max="14066" width="4.87272727272727" style="7" customWidth="1"/>
    <col min="14067" max="14067" width="53" style="7" customWidth="1"/>
    <col min="14068" max="14068" width="27.5" style="7" customWidth="1"/>
    <col min="14069" max="14302" width="9" style="7"/>
    <col min="14303" max="14303" width="3.25454545454545" style="7" customWidth="1"/>
    <col min="14304" max="14304" width="10.2545454545455" style="7" customWidth="1"/>
    <col min="14305" max="14305" width="23.1272727272727" style="7" customWidth="1"/>
    <col min="14306" max="14306" width="12.1272727272727" style="7" customWidth="1"/>
    <col min="14307" max="14307" width="12.5" style="7" customWidth="1"/>
    <col min="14308" max="14317" width="9" style="7"/>
    <col min="14318" max="14322" width="4.87272727272727" style="7" customWidth="1"/>
    <col min="14323" max="14323" width="53" style="7" customWidth="1"/>
    <col min="14324" max="14324" width="27.5" style="7" customWidth="1"/>
    <col min="14325" max="14558" width="9" style="7"/>
    <col min="14559" max="14559" width="3.25454545454545" style="7" customWidth="1"/>
    <col min="14560" max="14560" width="10.2545454545455" style="7" customWidth="1"/>
    <col min="14561" max="14561" width="23.1272727272727" style="7" customWidth="1"/>
    <col min="14562" max="14562" width="12.1272727272727" style="7" customWidth="1"/>
    <col min="14563" max="14563" width="12.5" style="7" customWidth="1"/>
    <col min="14564" max="14573" width="9" style="7"/>
    <col min="14574" max="14578" width="4.87272727272727" style="7" customWidth="1"/>
    <col min="14579" max="14579" width="53" style="7" customWidth="1"/>
    <col min="14580" max="14580" width="27.5" style="7" customWidth="1"/>
    <col min="14581" max="14814" width="9" style="7"/>
    <col min="14815" max="14815" width="3.25454545454545" style="7" customWidth="1"/>
    <col min="14816" max="14816" width="10.2545454545455" style="7" customWidth="1"/>
    <col min="14817" max="14817" width="23.1272727272727" style="7" customWidth="1"/>
    <col min="14818" max="14818" width="12.1272727272727" style="7" customWidth="1"/>
    <col min="14819" max="14819" width="12.5" style="7" customWidth="1"/>
    <col min="14820" max="14829" width="9" style="7"/>
    <col min="14830" max="14834" width="4.87272727272727" style="7" customWidth="1"/>
    <col min="14835" max="14835" width="53" style="7" customWidth="1"/>
    <col min="14836" max="14836" width="27.5" style="7" customWidth="1"/>
    <col min="14837" max="15070" width="9" style="7"/>
    <col min="15071" max="15071" width="3.25454545454545" style="7" customWidth="1"/>
    <col min="15072" max="15072" width="10.2545454545455" style="7" customWidth="1"/>
    <col min="15073" max="15073" width="23.1272727272727" style="7" customWidth="1"/>
    <col min="15074" max="15074" width="12.1272727272727" style="7" customWidth="1"/>
    <col min="15075" max="15075" width="12.5" style="7" customWidth="1"/>
    <col min="15076" max="15085" width="9" style="7"/>
    <col min="15086" max="15090" width="4.87272727272727" style="7" customWidth="1"/>
    <col min="15091" max="15091" width="53" style="7" customWidth="1"/>
    <col min="15092" max="15092" width="27.5" style="7" customWidth="1"/>
    <col min="15093" max="15326" width="9" style="7"/>
    <col min="15327" max="15327" width="3.25454545454545" style="7" customWidth="1"/>
    <col min="15328" max="15328" width="10.2545454545455" style="7" customWidth="1"/>
    <col min="15329" max="15329" width="23.1272727272727" style="7" customWidth="1"/>
    <col min="15330" max="15330" width="12.1272727272727" style="7" customWidth="1"/>
    <col min="15331" max="15331" width="12.5" style="7" customWidth="1"/>
    <col min="15332" max="15341" width="9" style="7"/>
    <col min="15342" max="15346" width="4.87272727272727" style="7" customWidth="1"/>
    <col min="15347" max="15347" width="53" style="7" customWidth="1"/>
    <col min="15348" max="15348" width="27.5" style="7" customWidth="1"/>
    <col min="15349" max="15582" width="9" style="7"/>
    <col min="15583" max="15583" width="3.25454545454545" style="7" customWidth="1"/>
    <col min="15584" max="15584" width="10.2545454545455" style="7" customWidth="1"/>
    <col min="15585" max="15585" width="23.1272727272727" style="7" customWidth="1"/>
    <col min="15586" max="15586" width="12.1272727272727" style="7" customWidth="1"/>
    <col min="15587" max="15587" width="12.5" style="7" customWidth="1"/>
    <col min="15588" max="15597" width="9" style="7"/>
    <col min="15598" max="15602" width="4.87272727272727" style="7" customWidth="1"/>
    <col min="15603" max="15603" width="53" style="7" customWidth="1"/>
    <col min="15604" max="15604" width="27.5" style="7" customWidth="1"/>
    <col min="15605" max="15838" width="9" style="7"/>
    <col min="15839" max="15839" width="3.25454545454545" style="7" customWidth="1"/>
    <col min="15840" max="15840" width="10.2545454545455" style="7" customWidth="1"/>
    <col min="15841" max="15841" width="23.1272727272727" style="7" customWidth="1"/>
    <col min="15842" max="15842" width="12.1272727272727" style="7" customWidth="1"/>
    <col min="15843" max="15843" width="12.5" style="7" customWidth="1"/>
    <col min="15844" max="15853" width="9" style="7"/>
    <col min="15854" max="15858" width="4.87272727272727" style="7" customWidth="1"/>
    <col min="15859" max="15859" width="53" style="7" customWidth="1"/>
    <col min="15860" max="15860" width="27.5" style="7" customWidth="1"/>
    <col min="15861" max="16094" width="9" style="7"/>
    <col min="16095" max="16095" width="3.25454545454545" style="7" customWidth="1"/>
    <col min="16096" max="16096" width="10.2545454545455" style="7" customWidth="1"/>
    <col min="16097" max="16097" width="23.1272727272727" style="7" customWidth="1"/>
    <col min="16098" max="16098" width="12.1272727272727" style="7" customWidth="1"/>
    <col min="16099" max="16099" width="12.5" style="7" customWidth="1"/>
    <col min="16100" max="16109" width="9" style="7"/>
    <col min="16110" max="16114" width="4.87272727272727" style="7" customWidth="1"/>
    <col min="16115" max="16115" width="53" style="7" customWidth="1"/>
    <col min="16116" max="16116" width="27.5" style="7" customWidth="1"/>
    <col min="16117" max="16384" width="9" style="7"/>
  </cols>
  <sheetData>
    <row r="1" s="1" customFormat="1" ht="24.95"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730</v>
      </c>
      <c r="D12" s="18"/>
      <c r="E12" s="18"/>
      <c r="F12" s="18"/>
      <c r="G12" s="18" t="s">
        <v>633</v>
      </c>
      <c r="H12" s="18" t="s">
        <v>577</v>
      </c>
      <c r="I12" s="18"/>
      <c r="J12" s="63" t="s">
        <v>634</v>
      </c>
      <c r="K12" s="63" t="s">
        <v>731</v>
      </c>
      <c r="L12" s="63"/>
      <c r="M12" s="18" t="s">
        <v>636</v>
      </c>
      <c r="N12" s="64">
        <f>C49</f>
        <v>51100</v>
      </c>
      <c r="O12" s="64"/>
      <c r="P12" s="18" t="s">
        <v>31</v>
      </c>
      <c r="Q12" s="72">
        <f>C47</f>
        <v>51100</v>
      </c>
      <c r="S12" s="73" t="s">
        <v>637</v>
      </c>
    </row>
    <row r="13" s="5" customFormat="1" ht="14.5" spans="2:19">
      <c r="B13" s="19"/>
      <c r="C13" s="20"/>
      <c r="D13" s="20"/>
      <c r="E13" s="20"/>
      <c r="F13" s="20"/>
      <c r="G13" s="20" t="s">
        <v>638</v>
      </c>
      <c r="H13" s="20" t="s">
        <v>586</v>
      </c>
      <c r="I13" s="20"/>
      <c r="J13" s="63" t="s">
        <v>639</v>
      </c>
      <c r="K13" s="63" t="s">
        <v>640</v>
      </c>
      <c r="L13" s="63"/>
      <c r="M13" s="20"/>
      <c r="N13" s="65"/>
      <c r="O13" s="65"/>
      <c r="P13" s="20" t="s">
        <v>32</v>
      </c>
      <c r="Q13" s="74">
        <f>C48</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40" customHeight="1" spans="2:17">
      <c r="B15" s="90" t="s">
        <v>688</v>
      </c>
      <c r="C15" s="91"/>
      <c r="D15" s="91"/>
      <c r="E15" s="91"/>
      <c r="F15" s="91"/>
      <c r="G15" s="91"/>
      <c r="H15" s="91"/>
      <c r="I15" s="91"/>
      <c r="J15" s="91"/>
      <c r="K15" s="91"/>
      <c r="L15" s="91"/>
      <c r="M15" s="91"/>
      <c r="N15" s="91"/>
      <c r="O15" s="91"/>
      <c r="P15" s="91"/>
      <c r="Q15" s="96"/>
    </row>
    <row r="16" s="2" customFormat="1" ht="14.5" spans="2:17">
      <c r="B16" s="21" t="s">
        <v>644</v>
      </c>
      <c r="C16" s="22"/>
      <c r="D16" s="22"/>
      <c r="E16" s="22"/>
      <c r="F16" s="22"/>
      <c r="G16" s="22"/>
      <c r="H16" s="22"/>
      <c r="I16" s="22"/>
      <c r="J16" s="22"/>
      <c r="K16" s="22"/>
      <c r="L16" s="22"/>
      <c r="M16" s="22"/>
      <c r="N16" s="22"/>
      <c r="O16" s="22"/>
      <c r="P16" s="22"/>
      <c r="Q16" s="76"/>
    </row>
    <row r="17" s="2" customFormat="1" ht="42" customHeight="1" spans="2:17">
      <c r="B17" s="28" t="s">
        <v>689</v>
      </c>
      <c r="C17" s="29"/>
      <c r="D17" s="29"/>
      <c r="E17" s="29"/>
      <c r="F17" s="29"/>
      <c r="G17" s="29"/>
      <c r="H17" s="29"/>
      <c r="I17" s="29"/>
      <c r="J17" s="29"/>
      <c r="K17" s="29"/>
      <c r="L17" s="29"/>
      <c r="M17" s="29"/>
      <c r="N17" s="29"/>
      <c r="O17" s="29"/>
      <c r="P17" s="29"/>
      <c r="Q17" s="79"/>
    </row>
    <row r="18" s="2" customFormat="1" ht="34" customHeight="1" spans="2:17">
      <c r="B18" s="28" t="s">
        <v>732</v>
      </c>
      <c r="C18" s="29"/>
      <c r="D18" s="29"/>
      <c r="E18" s="29"/>
      <c r="F18" s="29"/>
      <c r="G18" s="29"/>
      <c r="H18" s="29"/>
      <c r="I18" s="29"/>
      <c r="J18" s="29"/>
      <c r="K18" s="29"/>
      <c r="L18" s="29"/>
      <c r="M18" s="29"/>
      <c r="N18" s="29"/>
      <c r="O18" s="29"/>
      <c r="P18" s="29"/>
      <c r="Q18" s="79"/>
    </row>
    <row r="19" s="2" customFormat="1" ht="54" customHeight="1" spans="2:17">
      <c r="B19" s="28" t="s">
        <v>733</v>
      </c>
      <c r="C19" s="29"/>
      <c r="D19" s="29"/>
      <c r="E19" s="29"/>
      <c r="F19" s="29"/>
      <c r="G19" s="29"/>
      <c r="H19" s="29"/>
      <c r="I19" s="29"/>
      <c r="J19" s="29"/>
      <c r="K19" s="29"/>
      <c r="L19" s="29"/>
      <c r="M19" s="29"/>
      <c r="N19" s="29"/>
      <c r="O19" s="29"/>
      <c r="P19" s="29"/>
      <c r="Q19" s="79"/>
    </row>
    <row r="20" s="2" customFormat="1" ht="14.5" spans="2:17">
      <c r="B20" s="21" t="s">
        <v>650</v>
      </c>
      <c r="C20" s="22"/>
      <c r="D20" s="22"/>
      <c r="E20" s="22"/>
      <c r="F20" s="22"/>
      <c r="G20" s="22"/>
      <c r="H20" s="22"/>
      <c r="I20" s="22"/>
      <c r="J20" s="22"/>
      <c r="K20" s="22"/>
      <c r="L20" s="22"/>
      <c r="M20" s="22"/>
      <c r="N20" s="22"/>
      <c r="O20" s="22"/>
      <c r="P20" s="22"/>
      <c r="Q20" s="76"/>
    </row>
    <row r="21" s="2" customFormat="1" ht="13.5" spans="2:17">
      <c r="B21" s="92" t="s">
        <v>690</v>
      </c>
      <c r="C21" s="93"/>
      <c r="D21" s="93"/>
      <c r="E21" s="93"/>
      <c r="F21" s="93"/>
      <c r="G21" s="93"/>
      <c r="H21" s="93"/>
      <c r="I21" s="93"/>
      <c r="J21" s="93"/>
      <c r="K21" s="93"/>
      <c r="L21" s="93"/>
      <c r="M21" s="93"/>
      <c r="N21" s="93"/>
      <c r="O21" s="93"/>
      <c r="P21" s="93"/>
      <c r="Q21" s="97"/>
    </row>
    <row r="22" s="2" customFormat="1" ht="13.5" spans="2:17">
      <c r="B22" s="28" t="s">
        <v>691</v>
      </c>
      <c r="C22" s="29"/>
      <c r="D22" s="29"/>
      <c r="E22" s="29"/>
      <c r="F22" s="29"/>
      <c r="G22" s="29"/>
      <c r="H22" s="29"/>
      <c r="I22" s="29"/>
      <c r="J22" s="29"/>
      <c r="K22" s="29"/>
      <c r="L22" s="29"/>
      <c r="M22" s="29"/>
      <c r="N22" s="29"/>
      <c r="O22" s="29"/>
      <c r="P22" s="29"/>
      <c r="Q22" s="79"/>
    </row>
    <row r="23" s="2" customFormat="1" ht="13.5" spans="2:17">
      <c r="B23" s="28"/>
      <c r="C23" s="29"/>
      <c r="D23" s="29"/>
      <c r="E23" s="29"/>
      <c r="F23" s="29"/>
      <c r="G23" s="29"/>
      <c r="H23" s="29"/>
      <c r="I23" s="29"/>
      <c r="J23" s="29"/>
      <c r="K23" s="29"/>
      <c r="L23" s="29"/>
      <c r="M23" s="29"/>
      <c r="N23" s="29"/>
      <c r="O23" s="29"/>
      <c r="P23" s="29"/>
      <c r="Q23" s="79"/>
    </row>
    <row r="24" s="2" customFormat="1" ht="14.5" spans="2:17">
      <c r="B24" s="21" t="s">
        <v>654</v>
      </c>
      <c r="C24" s="22"/>
      <c r="D24" s="22"/>
      <c r="E24" s="22"/>
      <c r="F24" s="22"/>
      <c r="G24" s="22"/>
      <c r="H24" s="22"/>
      <c r="I24" s="22"/>
      <c r="J24" s="22"/>
      <c r="K24" s="22"/>
      <c r="L24" s="22"/>
      <c r="M24" s="22"/>
      <c r="N24" s="22"/>
      <c r="O24" s="22"/>
      <c r="P24" s="22"/>
      <c r="Q24" s="76"/>
    </row>
    <row r="25" s="2" customFormat="1" ht="13.5" spans="2:17">
      <c r="B25" s="94" t="s">
        <v>692</v>
      </c>
      <c r="C25" s="95"/>
      <c r="D25" s="95"/>
      <c r="E25" s="95"/>
      <c r="F25" s="95"/>
      <c r="G25" s="95"/>
      <c r="H25" s="95"/>
      <c r="I25" s="95"/>
      <c r="J25" s="95"/>
      <c r="K25" s="95"/>
      <c r="L25" s="95"/>
      <c r="M25" s="95"/>
      <c r="N25" s="95"/>
      <c r="O25" s="95"/>
      <c r="P25" s="95"/>
      <c r="Q25" s="98"/>
    </row>
    <row r="26" s="2" customFormat="1" ht="13.5" spans="2:17">
      <c r="B26" s="28"/>
      <c r="C26" s="29"/>
      <c r="D26" s="29"/>
      <c r="E26" s="29"/>
      <c r="F26" s="29"/>
      <c r="G26" s="29"/>
      <c r="H26" s="29"/>
      <c r="I26" s="29"/>
      <c r="J26" s="29"/>
      <c r="K26" s="29"/>
      <c r="L26" s="29"/>
      <c r="M26" s="29"/>
      <c r="N26" s="29"/>
      <c r="O26" s="29"/>
      <c r="P26" s="29"/>
      <c r="Q26" s="79"/>
    </row>
    <row r="27" s="2" customFormat="1" ht="13.5" spans="2:17">
      <c r="B27" s="28"/>
      <c r="C27" s="29"/>
      <c r="D27" s="29"/>
      <c r="E27" s="29"/>
      <c r="F27" s="29"/>
      <c r="G27" s="29"/>
      <c r="H27" s="29"/>
      <c r="I27" s="29"/>
      <c r="J27" s="29"/>
      <c r="K27" s="29"/>
      <c r="L27" s="29"/>
      <c r="M27" s="29"/>
      <c r="N27" s="29"/>
      <c r="O27" s="29"/>
      <c r="P27" s="29"/>
      <c r="Q27" s="79"/>
    </row>
    <row r="28" s="2" customFormat="1" ht="14.5" spans="2:17">
      <c r="B28" s="21" t="s">
        <v>659</v>
      </c>
      <c r="C28" s="22"/>
      <c r="D28" s="22"/>
      <c r="E28" s="22"/>
      <c r="F28" s="22"/>
      <c r="G28" s="22"/>
      <c r="H28" s="22"/>
      <c r="I28" s="22"/>
      <c r="J28" s="22"/>
      <c r="K28" s="22"/>
      <c r="L28" s="22"/>
      <c r="M28" s="22"/>
      <c r="N28" s="22"/>
      <c r="O28" s="22"/>
      <c r="P28" s="22"/>
      <c r="Q28" s="76"/>
    </row>
    <row r="29" s="2" customFormat="1" ht="13.5" spans="2:17">
      <c r="B29" s="32" t="s">
        <v>660</v>
      </c>
      <c r="C29" s="33"/>
      <c r="D29" s="33"/>
      <c r="E29" s="33"/>
      <c r="F29" s="34" t="s">
        <v>13</v>
      </c>
      <c r="G29" s="34" t="s">
        <v>14</v>
      </c>
      <c r="H29" s="34" t="s">
        <v>15</v>
      </c>
      <c r="I29" s="34" t="s">
        <v>16</v>
      </c>
      <c r="J29" s="34" t="s">
        <v>17</v>
      </c>
      <c r="K29" s="34" t="s">
        <v>18</v>
      </c>
      <c r="L29" s="34" t="s">
        <v>19</v>
      </c>
      <c r="M29" s="34" t="s">
        <v>20</v>
      </c>
      <c r="N29" s="34" t="s">
        <v>21</v>
      </c>
      <c r="O29" s="34" t="s">
        <v>22</v>
      </c>
      <c r="P29" s="34" t="s">
        <v>23</v>
      </c>
      <c r="Q29" s="81" t="s">
        <v>24</v>
      </c>
    </row>
    <row r="30" s="2" customFormat="1" spans="2:17">
      <c r="B30" s="28"/>
      <c r="C30" s="29"/>
      <c r="D30" s="29"/>
      <c r="E30" s="29"/>
      <c r="F30" s="35" t="s">
        <v>693</v>
      </c>
      <c r="G30" s="35"/>
      <c r="H30" s="35"/>
      <c r="I30" s="27"/>
      <c r="J30" s="35" t="s">
        <v>694</v>
      </c>
      <c r="K30" s="35"/>
      <c r="L30" s="27"/>
      <c r="M30" s="35"/>
      <c r="N30" s="35" t="s">
        <v>694</v>
      </c>
      <c r="O30" s="35" t="s">
        <v>695</v>
      </c>
      <c r="P30" s="35"/>
      <c r="Q30" s="35"/>
    </row>
    <row r="31" s="2" customFormat="1" spans="2:17">
      <c r="B31" s="28"/>
      <c r="C31" s="29"/>
      <c r="D31" s="29"/>
      <c r="E31" s="29"/>
      <c r="F31" s="35"/>
      <c r="G31" s="35"/>
      <c r="H31" s="35"/>
      <c r="I31" s="27"/>
      <c r="J31" s="35"/>
      <c r="K31" s="35"/>
      <c r="L31" s="27"/>
      <c r="M31" s="35"/>
      <c r="N31" s="35"/>
      <c r="O31" s="35"/>
      <c r="P31" s="35"/>
      <c r="Q31" s="35"/>
    </row>
    <row r="32" s="2" customFormat="1" spans="2:17">
      <c r="B32" s="28"/>
      <c r="C32" s="29"/>
      <c r="D32" s="29"/>
      <c r="E32" s="29"/>
      <c r="F32" s="35"/>
      <c r="G32" s="35"/>
      <c r="H32" s="35"/>
      <c r="I32" s="27"/>
      <c r="J32" s="35"/>
      <c r="K32" s="35"/>
      <c r="L32" s="27"/>
      <c r="M32" s="35"/>
      <c r="N32" s="35"/>
      <c r="O32" s="35"/>
      <c r="P32" s="35"/>
      <c r="Q32" s="35"/>
    </row>
    <row r="33" s="2" customFormat="1" spans="2:17">
      <c r="B33" s="28"/>
      <c r="C33" s="29"/>
      <c r="D33" s="29"/>
      <c r="E33" s="29"/>
      <c r="F33" s="35"/>
      <c r="G33" s="35"/>
      <c r="H33" s="35"/>
      <c r="I33" s="27"/>
      <c r="J33" s="35"/>
      <c r="K33" s="35"/>
      <c r="L33" s="27"/>
      <c r="M33" s="35"/>
      <c r="N33" s="35"/>
      <c r="O33" s="35"/>
      <c r="P33" s="35"/>
      <c r="Q33" s="35"/>
    </row>
    <row r="34" s="2" customFormat="1" ht="34.5" customHeight="1" spans="2:17">
      <c r="B34" s="28"/>
      <c r="C34" s="29"/>
      <c r="D34" s="29"/>
      <c r="E34" s="29"/>
      <c r="F34" s="35"/>
      <c r="G34" s="35"/>
      <c r="H34" s="35"/>
      <c r="I34" s="27"/>
      <c r="J34" s="35"/>
      <c r="K34" s="35"/>
      <c r="L34" s="27"/>
      <c r="M34" s="35"/>
      <c r="N34" s="35"/>
      <c r="O34" s="35"/>
      <c r="P34" s="35"/>
      <c r="Q34" s="35"/>
    </row>
    <row r="35" s="2" customFormat="1" ht="14.5" spans="2:17">
      <c r="B35" s="36" t="s">
        <v>667</v>
      </c>
      <c r="C35" s="37"/>
      <c r="D35" s="37"/>
      <c r="E35" s="37"/>
      <c r="F35" s="37"/>
      <c r="G35" s="38"/>
      <c r="H35" s="38"/>
      <c r="I35" s="38"/>
      <c r="J35" s="38"/>
      <c r="K35" s="38"/>
      <c r="L35" s="38"/>
      <c r="M35" s="38"/>
      <c r="N35" s="38"/>
      <c r="O35" s="38"/>
      <c r="P35" s="38"/>
      <c r="Q35" s="82"/>
    </row>
    <row r="36" s="6" customFormat="1" ht="27" spans="2:17">
      <c r="B36" s="39" t="s">
        <v>668</v>
      </c>
      <c r="C36" s="40" t="s">
        <v>669</v>
      </c>
      <c r="D36" s="40" t="s">
        <v>11</v>
      </c>
      <c r="E36" s="40" t="s">
        <v>584</v>
      </c>
      <c r="F36" s="41" t="s">
        <v>13</v>
      </c>
      <c r="G36" s="41" t="s">
        <v>14</v>
      </c>
      <c r="H36" s="41" t="s">
        <v>15</v>
      </c>
      <c r="I36" s="41" t="s">
        <v>16</v>
      </c>
      <c r="J36" s="41" t="s">
        <v>17</v>
      </c>
      <c r="K36" s="41" t="s">
        <v>18</v>
      </c>
      <c r="L36" s="41" t="s">
        <v>19</v>
      </c>
      <c r="M36" s="41" t="s">
        <v>20</v>
      </c>
      <c r="N36" s="41" t="s">
        <v>21</v>
      </c>
      <c r="O36" s="41" t="s">
        <v>22</v>
      </c>
      <c r="P36" s="41" t="s">
        <v>23</v>
      </c>
      <c r="Q36" s="83" t="s">
        <v>24</v>
      </c>
    </row>
    <row r="37" ht="13.5" spans="2:17">
      <c r="B37" s="42" t="s">
        <v>670</v>
      </c>
      <c r="C37" s="43" t="s">
        <v>671</v>
      </c>
      <c r="D37" s="43"/>
      <c r="E37" s="43"/>
      <c r="F37" s="44"/>
      <c r="G37" s="44"/>
      <c r="H37" s="44"/>
      <c r="I37" s="44"/>
      <c r="J37" s="44">
        <v>400</v>
      </c>
      <c r="K37" s="66"/>
      <c r="L37" s="66"/>
      <c r="M37" s="66"/>
      <c r="N37" s="66">
        <v>400</v>
      </c>
      <c r="O37" s="66"/>
      <c r="P37" s="66"/>
      <c r="Q37" s="84"/>
    </row>
    <row r="38" ht="13.5" spans="2:17">
      <c r="B38" s="42"/>
      <c r="C38" s="43" t="s">
        <v>672</v>
      </c>
      <c r="D38" s="43"/>
      <c r="E38" s="43"/>
      <c r="F38" s="44"/>
      <c r="G38" s="44"/>
      <c r="H38" s="44"/>
      <c r="I38" s="44"/>
      <c r="J38" s="44"/>
      <c r="K38" s="66"/>
      <c r="L38" s="44"/>
      <c r="M38" s="66"/>
      <c r="N38" s="66"/>
      <c r="O38" s="44"/>
      <c r="P38" s="66"/>
      <c r="Q38" s="84"/>
    </row>
    <row r="39" ht="13.5" spans="2:17">
      <c r="B39" s="42"/>
      <c r="C39" s="43" t="s">
        <v>673</v>
      </c>
      <c r="D39" s="43"/>
      <c r="E39" s="43"/>
      <c r="F39" s="44"/>
      <c r="G39" s="44"/>
      <c r="H39" s="44"/>
      <c r="I39" s="44"/>
      <c r="J39" s="44">
        <v>150</v>
      </c>
      <c r="K39" s="44"/>
      <c r="L39" s="44"/>
      <c r="M39" s="44"/>
      <c r="N39" s="44">
        <v>150</v>
      </c>
      <c r="O39" s="44"/>
      <c r="P39" s="44"/>
      <c r="Q39" s="44"/>
    </row>
    <row r="40" ht="13.5" spans="2:17">
      <c r="B40" s="42"/>
      <c r="C40" s="43" t="s">
        <v>675</v>
      </c>
      <c r="D40" s="43"/>
      <c r="E40" s="43"/>
      <c r="F40" s="44">
        <v>25000</v>
      </c>
      <c r="G40" s="44"/>
      <c r="H40" s="44"/>
      <c r="I40" s="44"/>
      <c r="J40" s="66"/>
      <c r="K40" s="66"/>
      <c r="L40" s="66"/>
      <c r="M40" s="66"/>
      <c r="N40" s="66"/>
      <c r="O40" s="66">
        <v>25000</v>
      </c>
      <c r="P40" s="66"/>
      <c r="Q40" s="84"/>
    </row>
    <row r="41" ht="13.5" spans="2:17">
      <c r="B41" s="42"/>
      <c r="C41" s="43"/>
      <c r="D41" s="43"/>
      <c r="E41" s="43"/>
      <c r="F41" s="44"/>
      <c r="G41" s="44"/>
      <c r="H41" s="44"/>
      <c r="I41" s="44"/>
      <c r="J41" s="66"/>
      <c r="K41" s="66"/>
      <c r="L41" s="66"/>
      <c r="M41" s="66"/>
      <c r="N41" s="66"/>
      <c r="O41" s="66"/>
      <c r="P41" s="66"/>
      <c r="Q41" s="84"/>
    </row>
    <row r="42" ht="13.5" spans="2:17">
      <c r="B42" s="42"/>
      <c r="C42" s="43"/>
      <c r="D42" s="43"/>
      <c r="E42" s="43"/>
      <c r="F42" s="44"/>
      <c r="G42" s="44"/>
      <c r="H42" s="44"/>
      <c r="I42" s="44"/>
      <c r="J42" s="66"/>
      <c r="K42" s="66"/>
      <c r="L42" s="66"/>
      <c r="M42" s="66"/>
      <c r="N42" s="66"/>
      <c r="O42" s="66"/>
      <c r="P42" s="66"/>
      <c r="Q42" s="84"/>
    </row>
    <row r="43" ht="13.5" spans="2:17">
      <c r="B43" s="42" t="s">
        <v>40</v>
      </c>
      <c r="C43" s="43" t="s">
        <v>32</v>
      </c>
      <c r="D43" s="43"/>
      <c r="E43" s="43"/>
      <c r="F43" s="44"/>
      <c r="G43" s="44"/>
      <c r="H43" s="44"/>
      <c r="I43" s="44"/>
      <c r="J43" s="66"/>
      <c r="K43" s="66"/>
      <c r="L43" s="66"/>
      <c r="M43" s="66"/>
      <c r="N43" s="66"/>
      <c r="O43" s="66"/>
      <c r="P43" s="66"/>
      <c r="Q43" s="84"/>
    </row>
    <row r="44" ht="13.5" spans="2:17">
      <c r="B44" s="45"/>
      <c r="C44" s="46"/>
      <c r="D44" s="46"/>
      <c r="E44" s="46"/>
      <c r="F44" s="47"/>
      <c r="G44" s="47"/>
      <c r="H44" s="47"/>
      <c r="I44" s="47"/>
      <c r="J44" s="67"/>
      <c r="K44" s="67"/>
      <c r="L44" s="67"/>
      <c r="M44" s="67"/>
      <c r="N44" s="67"/>
      <c r="O44" s="67"/>
      <c r="P44" s="67"/>
      <c r="Q44" s="85"/>
    </row>
    <row r="45" ht="14.5" spans="2:17">
      <c r="B45" s="48" t="s">
        <v>684</v>
      </c>
      <c r="C45" s="49"/>
      <c r="D45" s="49"/>
      <c r="E45" s="49"/>
      <c r="F45" s="49"/>
      <c r="G45" s="49"/>
      <c r="H45" s="49"/>
      <c r="I45" s="49"/>
      <c r="J45" s="49"/>
      <c r="K45" s="49"/>
      <c r="L45" s="49"/>
      <c r="M45" s="49"/>
      <c r="N45" s="49"/>
      <c r="O45" s="49"/>
      <c r="P45" s="49"/>
      <c r="Q45" s="86"/>
    </row>
    <row r="46" ht="14.5" spans="2:17">
      <c r="B46" s="50" t="s">
        <v>685</v>
      </c>
      <c r="C46" s="51" t="s">
        <v>583</v>
      </c>
      <c r="D46" s="51"/>
      <c r="E46" s="51"/>
      <c r="F46" s="51" t="s">
        <v>13</v>
      </c>
      <c r="G46" s="51" t="s">
        <v>14</v>
      </c>
      <c r="H46" s="51" t="s">
        <v>15</v>
      </c>
      <c r="I46" s="51" t="s">
        <v>16</v>
      </c>
      <c r="J46" s="51" t="s">
        <v>17</v>
      </c>
      <c r="K46" s="51" t="s">
        <v>18</v>
      </c>
      <c r="L46" s="51" t="s">
        <v>19</v>
      </c>
      <c r="M46" s="51" t="s">
        <v>20</v>
      </c>
      <c r="N46" s="51" t="s">
        <v>21</v>
      </c>
      <c r="O46" s="51" t="s">
        <v>22</v>
      </c>
      <c r="P46" s="51" t="s">
        <v>23</v>
      </c>
      <c r="Q46" s="87" t="s">
        <v>24</v>
      </c>
    </row>
    <row r="47" ht="14.5" spans="2:17">
      <c r="B47" s="52" t="s">
        <v>686</v>
      </c>
      <c r="C47" s="53">
        <f t="shared" ref="C47:C49" si="0">SUM(F47:Q47)</f>
        <v>51100</v>
      </c>
      <c r="D47" s="54"/>
      <c r="E47" s="55"/>
      <c r="F47" s="56">
        <f>F40</f>
        <v>25000</v>
      </c>
      <c r="G47" s="56">
        <f t="shared" ref="G47:N47" si="1">G37+G38+G39</f>
        <v>0</v>
      </c>
      <c r="H47" s="56">
        <f t="shared" si="1"/>
        <v>0</v>
      </c>
      <c r="I47" s="56">
        <f t="shared" si="1"/>
        <v>0</v>
      </c>
      <c r="J47" s="56">
        <f t="shared" si="1"/>
        <v>550</v>
      </c>
      <c r="K47" s="56">
        <f t="shared" si="1"/>
        <v>0</v>
      </c>
      <c r="L47" s="56">
        <f t="shared" si="1"/>
        <v>0</v>
      </c>
      <c r="M47" s="56">
        <f t="shared" si="1"/>
        <v>0</v>
      </c>
      <c r="N47" s="56">
        <f t="shared" si="1"/>
        <v>550</v>
      </c>
      <c r="O47" s="56">
        <f>O40</f>
        <v>25000</v>
      </c>
      <c r="P47" s="56">
        <f>P37+P38+P39</f>
        <v>0</v>
      </c>
      <c r="Q47" s="56">
        <f>Q37+Q38+Q39</f>
        <v>0</v>
      </c>
    </row>
    <row r="48" ht="14.5" spans="2:17">
      <c r="B48" s="52" t="s">
        <v>687</v>
      </c>
      <c r="C48" s="53">
        <f t="shared" si="0"/>
        <v>0</v>
      </c>
      <c r="D48" s="54"/>
      <c r="E48" s="55"/>
      <c r="F48" s="56"/>
      <c r="G48" s="56"/>
      <c r="H48" s="56"/>
      <c r="I48" s="56"/>
      <c r="J48" s="56"/>
      <c r="K48" s="56"/>
      <c r="L48" s="56"/>
      <c r="M48" s="56"/>
      <c r="N48" s="56"/>
      <c r="O48" s="56"/>
      <c r="P48" s="56"/>
      <c r="Q48" s="88"/>
    </row>
    <row r="49" ht="14.5" spans="2:17">
      <c r="B49" s="57" t="s">
        <v>583</v>
      </c>
      <c r="C49" s="58">
        <f t="shared" si="0"/>
        <v>51100</v>
      </c>
      <c r="D49" s="59"/>
      <c r="E49" s="60"/>
      <c r="F49" s="61">
        <f t="shared" ref="F49:Q49" si="2">SUM(F47:F48)</f>
        <v>25000</v>
      </c>
      <c r="G49" s="61">
        <f t="shared" si="2"/>
        <v>0</v>
      </c>
      <c r="H49" s="61">
        <f t="shared" si="2"/>
        <v>0</v>
      </c>
      <c r="I49" s="61">
        <f t="shared" si="2"/>
        <v>0</v>
      </c>
      <c r="J49" s="61">
        <f t="shared" si="2"/>
        <v>550</v>
      </c>
      <c r="K49" s="61">
        <f t="shared" si="2"/>
        <v>0</v>
      </c>
      <c r="L49" s="61">
        <f t="shared" si="2"/>
        <v>0</v>
      </c>
      <c r="M49" s="61">
        <f t="shared" si="2"/>
        <v>0</v>
      </c>
      <c r="N49" s="61">
        <f t="shared" si="2"/>
        <v>550</v>
      </c>
      <c r="O49" s="61">
        <f t="shared" si="2"/>
        <v>25000</v>
      </c>
      <c r="P49" s="61">
        <f t="shared" si="2"/>
        <v>0</v>
      </c>
      <c r="Q49" s="89">
        <f t="shared" si="2"/>
        <v>0</v>
      </c>
    </row>
    <row r="53" spans="4:4">
      <c r="D53" s="62"/>
    </row>
  </sheetData>
  <mergeCells count="55">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7:Q27"/>
    <mergeCell ref="B28:Q28"/>
    <mergeCell ref="B29:E29"/>
    <mergeCell ref="B35:E35"/>
    <mergeCell ref="B45:Q45"/>
    <mergeCell ref="C46:E46"/>
    <mergeCell ref="C47:E47"/>
    <mergeCell ref="C48:E48"/>
    <mergeCell ref="C49:E49"/>
    <mergeCell ref="B12:B13"/>
    <mergeCell ref="B37:B42"/>
    <mergeCell ref="B43:B44"/>
    <mergeCell ref="F30:F34"/>
    <mergeCell ref="G30:G34"/>
    <mergeCell ref="H30:H34"/>
    <mergeCell ref="I30:I34"/>
    <mergeCell ref="J30:J34"/>
    <mergeCell ref="K30:K34"/>
    <mergeCell ref="L30:L34"/>
    <mergeCell ref="M12:M13"/>
    <mergeCell ref="M30:M34"/>
    <mergeCell ref="N30:N34"/>
    <mergeCell ref="O30:O34"/>
    <mergeCell ref="P30:P34"/>
    <mergeCell ref="Q30:Q34"/>
    <mergeCell ref="C12:F13"/>
    <mergeCell ref="N12:O13"/>
    <mergeCell ref="B30:E34"/>
  </mergeCells>
  <pageMargins left="0.75" right="0.75" top="1" bottom="1" header="0.5" footer="0.5"/>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B1:S55"/>
  <sheetViews>
    <sheetView workbookViewId="0">
      <selection activeCell="B21" sqref="B21:Q21"/>
    </sheetView>
  </sheetViews>
  <sheetFormatPr defaultColWidth="9" defaultRowHeight="13"/>
  <cols>
    <col min="1" max="1" width="2" style="7" customWidth="1"/>
    <col min="2" max="2" width="13.1272727272727" style="7" customWidth="1"/>
    <col min="3" max="3" width="15.3727272727273" style="8" customWidth="1"/>
    <col min="4" max="5" width="6.62727272727273" style="8" customWidth="1"/>
    <col min="6" max="8" width="13.1272727272727" style="7" customWidth="1"/>
    <col min="9" max="9" width="15.6272727272727" style="7" customWidth="1"/>
    <col min="10" max="11" width="13.1272727272727" style="7" customWidth="1"/>
    <col min="12" max="12" width="16.1272727272727" style="7" customWidth="1"/>
    <col min="13" max="17" width="13.1272727272727" style="7" customWidth="1"/>
    <col min="18" max="18" width="2.12727272727273" style="7" customWidth="1"/>
    <col min="19" max="19" width="6.37272727272727" style="7" customWidth="1"/>
    <col min="20" max="222" width="9" style="7"/>
    <col min="223" max="223" width="3.25454545454545" style="7" customWidth="1"/>
    <col min="224" max="224" width="10.2545454545455" style="7" customWidth="1"/>
    <col min="225" max="225" width="23.1272727272727" style="7" customWidth="1"/>
    <col min="226" max="226" width="12.1272727272727" style="7" customWidth="1"/>
    <col min="227" max="227" width="12.5" style="7" customWidth="1"/>
    <col min="228" max="237" width="9" style="7"/>
    <col min="238" max="242" width="4.87272727272727" style="7" customWidth="1"/>
    <col min="243" max="243" width="53" style="7" customWidth="1"/>
    <col min="244" max="244" width="27.5" style="7" customWidth="1"/>
    <col min="245" max="478" width="9" style="7"/>
    <col min="479" max="479" width="3.25454545454545" style="7" customWidth="1"/>
    <col min="480" max="480" width="10.2545454545455" style="7" customWidth="1"/>
    <col min="481" max="481" width="23.1272727272727" style="7" customWidth="1"/>
    <col min="482" max="482" width="12.1272727272727" style="7" customWidth="1"/>
    <col min="483" max="483" width="12.5" style="7" customWidth="1"/>
    <col min="484" max="493" width="9" style="7"/>
    <col min="494" max="498" width="4.87272727272727" style="7" customWidth="1"/>
    <col min="499" max="499" width="53" style="7" customWidth="1"/>
    <col min="500" max="500" width="27.5" style="7" customWidth="1"/>
    <col min="501" max="734" width="9" style="7"/>
    <col min="735" max="735" width="3.25454545454545" style="7" customWidth="1"/>
    <col min="736" max="736" width="10.2545454545455" style="7" customWidth="1"/>
    <col min="737" max="737" width="23.1272727272727" style="7" customWidth="1"/>
    <col min="738" max="738" width="12.1272727272727" style="7" customWidth="1"/>
    <col min="739" max="739" width="12.5" style="7" customWidth="1"/>
    <col min="740" max="749" width="9" style="7"/>
    <col min="750" max="754" width="4.87272727272727" style="7" customWidth="1"/>
    <col min="755" max="755" width="53" style="7" customWidth="1"/>
    <col min="756" max="756" width="27.5" style="7" customWidth="1"/>
    <col min="757" max="990" width="9" style="7"/>
    <col min="991" max="991" width="3.25454545454545" style="7" customWidth="1"/>
    <col min="992" max="992" width="10.2545454545455" style="7" customWidth="1"/>
    <col min="993" max="993" width="23.1272727272727" style="7" customWidth="1"/>
    <col min="994" max="994" width="12.1272727272727" style="7" customWidth="1"/>
    <col min="995" max="995" width="12.5" style="7" customWidth="1"/>
    <col min="996" max="1005" width="9" style="7"/>
    <col min="1006" max="1010" width="4.87272727272727" style="7" customWidth="1"/>
    <col min="1011" max="1011" width="53" style="7" customWidth="1"/>
    <col min="1012" max="1012" width="27.5" style="7" customWidth="1"/>
    <col min="1013" max="1246" width="9" style="7"/>
    <col min="1247" max="1247" width="3.25454545454545" style="7" customWidth="1"/>
    <col min="1248" max="1248" width="10.2545454545455" style="7" customWidth="1"/>
    <col min="1249" max="1249" width="23.1272727272727" style="7" customWidth="1"/>
    <col min="1250" max="1250" width="12.1272727272727" style="7" customWidth="1"/>
    <col min="1251" max="1251" width="12.5" style="7" customWidth="1"/>
    <col min="1252" max="1261" width="9" style="7"/>
    <col min="1262" max="1266" width="4.87272727272727" style="7" customWidth="1"/>
    <col min="1267" max="1267" width="53" style="7" customWidth="1"/>
    <col min="1268" max="1268" width="27.5" style="7" customWidth="1"/>
    <col min="1269" max="1502" width="9" style="7"/>
    <col min="1503" max="1503" width="3.25454545454545" style="7" customWidth="1"/>
    <col min="1504" max="1504" width="10.2545454545455" style="7" customWidth="1"/>
    <col min="1505" max="1505" width="23.1272727272727" style="7" customWidth="1"/>
    <col min="1506" max="1506" width="12.1272727272727" style="7" customWidth="1"/>
    <col min="1507" max="1507" width="12.5" style="7" customWidth="1"/>
    <col min="1508" max="1517" width="9" style="7"/>
    <col min="1518" max="1522" width="4.87272727272727" style="7" customWidth="1"/>
    <col min="1523" max="1523" width="53" style="7" customWidth="1"/>
    <col min="1524" max="1524" width="27.5" style="7" customWidth="1"/>
    <col min="1525" max="1758" width="9" style="7"/>
    <col min="1759" max="1759" width="3.25454545454545" style="7" customWidth="1"/>
    <col min="1760" max="1760" width="10.2545454545455" style="7" customWidth="1"/>
    <col min="1761" max="1761" width="23.1272727272727" style="7" customWidth="1"/>
    <col min="1762" max="1762" width="12.1272727272727" style="7" customWidth="1"/>
    <col min="1763" max="1763" width="12.5" style="7" customWidth="1"/>
    <col min="1764" max="1773" width="9" style="7"/>
    <col min="1774" max="1778" width="4.87272727272727" style="7" customWidth="1"/>
    <col min="1779" max="1779" width="53" style="7" customWidth="1"/>
    <col min="1780" max="1780" width="27.5" style="7" customWidth="1"/>
    <col min="1781" max="2014" width="9" style="7"/>
    <col min="2015" max="2015" width="3.25454545454545" style="7" customWidth="1"/>
    <col min="2016" max="2016" width="10.2545454545455" style="7" customWidth="1"/>
    <col min="2017" max="2017" width="23.1272727272727" style="7" customWidth="1"/>
    <col min="2018" max="2018" width="12.1272727272727" style="7" customWidth="1"/>
    <col min="2019" max="2019" width="12.5" style="7" customWidth="1"/>
    <col min="2020" max="2029" width="9" style="7"/>
    <col min="2030" max="2034" width="4.87272727272727" style="7" customWidth="1"/>
    <col min="2035" max="2035" width="53" style="7" customWidth="1"/>
    <col min="2036" max="2036" width="27.5" style="7" customWidth="1"/>
    <col min="2037" max="2270" width="9" style="7"/>
    <col min="2271" max="2271" width="3.25454545454545" style="7" customWidth="1"/>
    <col min="2272" max="2272" width="10.2545454545455" style="7" customWidth="1"/>
    <col min="2273" max="2273" width="23.1272727272727" style="7" customWidth="1"/>
    <col min="2274" max="2274" width="12.1272727272727" style="7" customWidth="1"/>
    <col min="2275" max="2275" width="12.5" style="7" customWidth="1"/>
    <col min="2276" max="2285" width="9" style="7"/>
    <col min="2286" max="2290" width="4.87272727272727" style="7" customWidth="1"/>
    <col min="2291" max="2291" width="53" style="7" customWidth="1"/>
    <col min="2292" max="2292" width="27.5" style="7" customWidth="1"/>
    <col min="2293" max="2526" width="9" style="7"/>
    <col min="2527" max="2527" width="3.25454545454545" style="7" customWidth="1"/>
    <col min="2528" max="2528" width="10.2545454545455" style="7" customWidth="1"/>
    <col min="2529" max="2529" width="23.1272727272727" style="7" customWidth="1"/>
    <col min="2530" max="2530" width="12.1272727272727" style="7" customWidth="1"/>
    <col min="2531" max="2531" width="12.5" style="7" customWidth="1"/>
    <col min="2532" max="2541" width="9" style="7"/>
    <col min="2542" max="2546" width="4.87272727272727" style="7" customWidth="1"/>
    <col min="2547" max="2547" width="53" style="7" customWidth="1"/>
    <col min="2548" max="2548" width="27.5" style="7" customWidth="1"/>
    <col min="2549" max="2782" width="9" style="7"/>
    <col min="2783" max="2783" width="3.25454545454545" style="7" customWidth="1"/>
    <col min="2784" max="2784" width="10.2545454545455" style="7" customWidth="1"/>
    <col min="2785" max="2785" width="23.1272727272727" style="7" customWidth="1"/>
    <col min="2786" max="2786" width="12.1272727272727" style="7" customWidth="1"/>
    <col min="2787" max="2787" width="12.5" style="7" customWidth="1"/>
    <col min="2788" max="2797" width="9" style="7"/>
    <col min="2798" max="2802" width="4.87272727272727" style="7" customWidth="1"/>
    <col min="2803" max="2803" width="53" style="7" customWidth="1"/>
    <col min="2804" max="2804" width="27.5" style="7" customWidth="1"/>
    <col min="2805" max="3038" width="9" style="7"/>
    <col min="3039" max="3039" width="3.25454545454545" style="7" customWidth="1"/>
    <col min="3040" max="3040" width="10.2545454545455" style="7" customWidth="1"/>
    <col min="3041" max="3041" width="23.1272727272727" style="7" customWidth="1"/>
    <col min="3042" max="3042" width="12.1272727272727" style="7" customWidth="1"/>
    <col min="3043" max="3043" width="12.5" style="7" customWidth="1"/>
    <col min="3044" max="3053" width="9" style="7"/>
    <col min="3054" max="3058" width="4.87272727272727" style="7" customWidth="1"/>
    <col min="3059" max="3059" width="53" style="7" customWidth="1"/>
    <col min="3060" max="3060" width="27.5" style="7" customWidth="1"/>
    <col min="3061" max="3294" width="9" style="7"/>
    <col min="3295" max="3295" width="3.25454545454545" style="7" customWidth="1"/>
    <col min="3296" max="3296" width="10.2545454545455" style="7" customWidth="1"/>
    <col min="3297" max="3297" width="23.1272727272727" style="7" customWidth="1"/>
    <col min="3298" max="3298" width="12.1272727272727" style="7" customWidth="1"/>
    <col min="3299" max="3299" width="12.5" style="7" customWidth="1"/>
    <col min="3300" max="3309" width="9" style="7"/>
    <col min="3310" max="3314" width="4.87272727272727" style="7" customWidth="1"/>
    <col min="3315" max="3315" width="53" style="7" customWidth="1"/>
    <col min="3316" max="3316" width="27.5" style="7" customWidth="1"/>
    <col min="3317" max="3550" width="9" style="7"/>
    <col min="3551" max="3551" width="3.25454545454545" style="7" customWidth="1"/>
    <col min="3552" max="3552" width="10.2545454545455" style="7" customWidth="1"/>
    <col min="3553" max="3553" width="23.1272727272727" style="7" customWidth="1"/>
    <col min="3554" max="3554" width="12.1272727272727" style="7" customWidth="1"/>
    <col min="3555" max="3555" width="12.5" style="7" customWidth="1"/>
    <col min="3556" max="3565" width="9" style="7"/>
    <col min="3566" max="3570" width="4.87272727272727" style="7" customWidth="1"/>
    <col min="3571" max="3571" width="53" style="7" customWidth="1"/>
    <col min="3572" max="3572" width="27.5" style="7" customWidth="1"/>
    <col min="3573" max="3806" width="9" style="7"/>
    <col min="3807" max="3807" width="3.25454545454545" style="7" customWidth="1"/>
    <col min="3808" max="3808" width="10.2545454545455" style="7" customWidth="1"/>
    <col min="3809" max="3809" width="23.1272727272727" style="7" customWidth="1"/>
    <col min="3810" max="3810" width="12.1272727272727" style="7" customWidth="1"/>
    <col min="3811" max="3811" width="12.5" style="7" customWidth="1"/>
    <col min="3812" max="3821" width="9" style="7"/>
    <col min="3822" max="3826" width="4.87272727272727" style="7" customWidth="1"/>
    <col min="3827" max="3827" width="53" style="7" customWidth="1"/>
    <col min="3828" max="3828" width="27.5" style="7" customWidth="1"/>
    <col min="3829" max="4062" width="9" style="7"/>
    <col min="4063" max="4063" width="3.25454545454545" style="7" customWidth="1"/>
    <col min="4064" max="4064" width="10.2545454545455" style="7" customWidth="1"/>
    <col min="4065" max="4065" width="23.1272727272727" style="7" customWidth="1"/>
    <col min="4066" max="4066" width="12.1272727272727" style="7" customWidth="1"/>
    <col min="4067" max="4067" width="12.5" style="7" customWidth="1"/>
    <col min="4068" max="4077" width="9" style="7"/>
    <col min="4078" max="4082" width="4.87272727272727" style="7" customWidth="1"/>
    <col min="4083" max="4083" width="53" style="7" customWidth="1"/>
    <col min="4084" max="4084" width="27.5" style="7" customWidth="1"/>
    <col min="4085" max="4318" width="9" style="7"/>
    <col min="4319" max="4319" width="3.25454545454545" style="7" customWidth="1"/>
    <col min="4320" max="4320" width="10.2545454545455" style="7" customWidth="1"/>
    <col min="4321" max="4321" width="23.1272727272727" style="7" customWidth="1"/>
    <col min="4322" max="4322" width="12.1272727272727" style="7" customWidth="1"/>
    <col min="4323" max="4323" width="12.5" style="7" customWidth="1"/>
    <col min="4324" max="4333" width="9" style="7"/>
    <col min="4334" max="4338" width="4.87272727272727" style="7" customWidth="1"/>
    <col min="4339" max="4339" width="53" style="7" customWidth="1"/>
    <col min="4340" max="4340" width="27.5" style="7" customWidth="1"/>
    <col min="4341" max="4574" width="9" style="7"/>
    <col min="4575" max="4575" width="3.25454545454545" style="7" customWidth="1"/>
    <col min="4576" max="4576" width="10.2545454545455" style="7" customWidth="1"/>
    <col min="4577" max="4577" width="23.1272727272727" style="7" customWidth="1"/>
    <col min="4578" max="4578" width="12.1272727272727" style="7" customWidth="1"/>
    <col min="4579" max="4579" width="12.5" style="7" customWidth="1"/>
    <col min="4580" max="4589" width="9" style="7"/>
    <col min="4590" max="4594" width="4.87272727272727" style="7" customWidth="1"/>
    <col min="4595" max="4595" width="53" style="7" customWidth="1"/>
    <col min="4596" max="4596" width="27.5" style="7" customWidth="1"/>
    <col min="4597" max="4830" width="9" style="7"/>
    <col min="4831" max="4831" width="3.25454545454545" style="7" customWidth="1"/>
    <col min="4832" max="4832" width="10.2545454545455" style="7" customWidth="1"/>
    <col min="4833" max="4833" width="23.1272727272727" style="7" customWidth="1"/>
    <col min="4834" max="4834" width="12.1272727272727" style="7" customWidth="1"/>
    <col min="4835" max="4835" width="12.5" style="7" customWidth="1"/>
    <col min="4836" max="4845" width="9" style="7"/>
    <col min="4846" max="4850" width="4.87272727272727" style="7" customWidth="1"/>
    <col min="4851" max="4851" width="53" style="7" customWidth="1"/>
    <col min="4852" max="4852" width="27.5" style="7" customWidth="1"/>
    <col min="4853" max="5086" width="9" style="7"/>
    <col min="5087" max="5087" width="3.25454545454545" style="7" customWidth="1"/>
    <col min="5088" max="5088" width="10.2545454545455" style="7" customWidth="1"/>
    <col min="5089" max="5089" width="23.1272727272727" style="7" customWidth="1"/>
    <col min="5090" max="5090" width="12.1272727272727" style="7" customWidth="1"/>
    <col min="5091" max="5091" width="12.5" style="7" customWidth="1"/>
    <col min="5092" max="5101" width="9" style="7"/>
    <col min="5102" max="5106" width="4.87272727272727" style="7" customWidth="1"/>
    <col min="5107" max="5107" width="53" style="7" customWidth="1"/>
    <col min="5108" max="5108" width="27.5" style="7" customWidth="1"/>
    <col min="5109" max="5342" width="9" style="7"/>
    <col min="5343" max="5343" width="3.25454545454545" style="7" customWidth="1"/>
    <col min="5344" max="5344" width="10.2545454545455" style="7" customWidth="1"/>
    <col min="5345" max="5345" width="23.1272727272727" style="7" customWidth="1"/>
    <col min="5346" max="5346" width="12.1272727272727" style="7" customWidth="1"/>
    <col min="5347" max="5347" width="12.5" style="7" customWidth="1"/>
    <col min="5348" max="5357" width="9" style="7"/>
    <col min="5358" max="5362" width="4.87272727272727" style="7" customWidth="1"/>
    <col min="5363" max="5363" width="53" style="7" customWidth="1"/>
    <col min="5364" max="5364" width="27.5" style="7" customWidth="1"/>
    <col min="5365" max="5598" width="9" style="7"/>
    <col min="5599" max="5599" width="3.25454545454545" style="7" customWidth="1"/>
    <col min="5600" max="5600" width="10.2545454545455" style="7" customWidth="1"/>
    <col min="5601" max="5601" width="23.1272727272727" style="7" customWidth="1"/>
    <col min="5602" max="5602" width="12.1272727272727" style="7" customWidth="1"/>
    <col min="5603" max="5603" width="12.5" style="7" customWidth="1"/>
    <col min="5604" max="5613" width="9" style="7"/>
    <col min="5614" max="5618" width="4.87272727272727" style="7" customWidth="1"/>
    <col min="5619" max="5619" width="53" style="7" customWidth="1"/>
    <col min="5620" max="5620" width="27.5" style="7" customWidth="1"/>
    <col min="5621" max="5854" width="9" style="7"/>
    <col min="5855" max="5855" width="3.25454545454545" style="7" customWidth="1"/>
    <col min="5856" max="5856" width="10.2545454545455" style="7" customWidth="1"/>
    <col min="5857" max="5857" width="23.1272727272727" style="7" customWidth="1"/>
    <col min="5858" max="5858" width="12.1272727272727" style="7" customWidth="1"/>
    <col min="5859" max="5859" width="12.5" style="7" customWidth="1"/>
    <col min="5860" max="5869" width="9" style="7"/>
    <col min="5870" max="5874" width="4.87272727272727" style="7" customWidth="1"/>
    <col min="5875" max="5875" width="53" style="7" customWidth="1"/>
    <col min="5876" max="5876" width="27.5" style="7" customWidth="1"/>
    <col min="5877" max="6110" width="9" style="7"/>
    <col min="6111" max="6111" width="3.25454545454545" style="7" customWidth="1"/>
    <col min="6112" max="6112" width="10.2545454545455" style="7" customWidth="1"/>
    <col min="6113" max="6113" width="23.1272727272727" style="7" customWidth="1"/>
    <col min="6114" max="6114" width="12.1272727272727" style="7" customWidth="1"/>
    <col min="6115" max="6115" width="12.5" style="7" customWidth="1"/>
    <col min="6116" max="6125" width="9" style="7"/>
    <col min="6126" max="6130" width="4.87272727272727" style="7" customWidth="1"/>
    <col min="6131" max="6131" width="53" style="7" customWidth="1"/>
    <col min="6132" max="6132" width="27.5" style="7" customWidth="1"/>
    <col min="6133" max="6366" width="9" style="7"/>
    <col min="6367" max="6367" width="3.25454545454545" style="7" customWidth="1"/>
    <col min="6368" max="6368" width="10.2545454545455" style="7" customWidth="1"/>
    <col min="6369" max="6369" width="23.1272727272727" style="7" customWidth="1"/>
    <col min="6370" max="6370" width="12.1272727272727" style="7" customWidth="1"/>
    <col min="6371" max="6371" width="12.5" style="7" customWidth="1"/>
    <col min="6372" max="6381" width="9" style="7"/>
    <col min="6382" max="6386" width="4.87272727272727" style="7" customWidth="1"/>
    <col min="6387" max="6387" width="53" style="7" customWidth="1"/>
    <col min="6388" max="6388" width="27.5" style="7" customWidth="1"/>
    <col min="6389" max="6622" width="9" style="7"/>
    <col min="6623" max="6623" width="3.25454545454545" style="7" customWidth="1"/>
    <col min="6624" max="6624" width="10.2545454545455" style="7" customWidth="1"/>
    <col min="6625" max="6625" width="23.1272727272727" style="7" customWidth="1"/>
    <col min="6626" max="6626" width="12.1272727272727" style="7" customWidth="1"/>
    <col min="6627" max="6627" width="12.5" style="7" customWidth="1"/>
    <col min="6628" max="6637" width="9" style="7"/>
    <col min="6638" max="6642" width="4.87272727272727" style="7" customWidth="1"/>
    <col min="6643" max="6643" width="53" style="7" customWidth="1"/>
    <col min="6644" max="6644" width="27.5" style="7" customWidth="1"/>
    <col min="6645" max="6878" width="9" style="7"/>
    <col min="6879" max="6879" width="3.25454545454545" style="7" customWidth="1"/>
    <col min="6880" max="6880" width="10.2545454545455" style="7" customWidth="1"/>
    <col min="6881" max="6881" width="23.1272727272727" style="7" customWidth="1"/>
    <col min="6882" max="6882" width="12.1272727272727" style="7" customWidth="1"/>
    <col min="6883" max="6883" width="12.5" style="7" customWidth="1"/>
    <col min="6884" max="6893" width="9" style="7"/>
    <col min="6894" max="6898" width="4.87272727272727" style="7" customWidth="1"/>
    <col min="6899" max="6899" width="53" style="7" customWidth="1"/>
    <col min="6900" max="6900" width="27.5" style="7" customWidth="1"/>
    <col min="6901" max="7134" width="9" style="7"/>
    <col min="7135" max="7135" width="3.25454545454545" style="7" customWidth="1"/>
    <col min="7136" max="7136" width="10.2545454545455" style="7" customWidth="1"/>
    <col min="7137" max="7137" width="23.1272727272727" style="7" customWidth="1"/>
    <col min="7138" max="7138" width="12.1272727272727" style="7" customWidth="1"/>
    <col min="7139" max="7139" width="12.5" style="7" customWidth="1"/>
    <col min="7140" max="7149" width="9" style="7"/>
    <col min="7150" max="7154" width="4.87272727272727" style="7" customWidth="1"/>
    <col min="7155" max="7155" width="53" style="7" customWidth="1"/>
    <col min="7156" max="7156" width="27.5" style="7" customWidth="1"/>
    <col min="7157" max="7390" width="9" style="7"/>
    <col min="7391" max="7391" width="3.25454545454545" style="7" customWidth="1"/>
    <col min="7392" max="7392" width="10.2545454545455" style="7" customWidth="1"/>
    <col min="7393" max="7393" width="23.1272727272727" style="7" customWidth="1"/>
    <col min="7394" max="7394" width="12.1272727272727" style="7" customWidth="1"/>
    <col min="7395" max="7395" width="12.5" style="7" customWidth="1"/>
    <col min="7396" max="7405" width="9" style="7"/>
    <col min="7406" max="7410" width="4.87272727272727" style="7" customWidth="1"/>
    <col min="7411" max="7411" width="53" style="7" customWidth="1"/>
    <col min="7412" max="7412" width="27.5" style="7" customWidth="1"/>
    <col min="7413" max="7646" width="9" style="7"/>
    <col min="7647" max="7647" width="3.25454545454545" style="7" customWidth="1"/>
    <col min="7648" max="7648" width="10.2545454545455" style="7" customWidth="1"/>
    <col min="7649" max="7649" width="23.1272727272727" style="7" customWidth="1"/>
    <col min="7650" max="7650" width="12.1272727272727" style="7" customWidth="1"/>
    <col min="7651" max="7651" width="12.5" style="7" customWidth="1"/>
    <col min="7652" max="7661" width="9" style="7"/>
    <col min="7662" max="7666" width="4.87272727272727" style="7" customWidth="1"/>
    <col min="7667" max="7667" width="53" style="7" customWidth="1"/>
    <col min="7668" max="7668" width="27.5" style="7" customWidth="1"/>
    <col min="7669" max="7902" width="9" style="7"/>
    <col min="7903" max="7903" width="3.25454545454545" style="7" customWidth="1"/>
    <col min="7904" max="7904" width="10.2545454545455" style="7" customWidth="1"/>
    <col min="7905" max="7905" width="23.1272727272727" style="7" customWidth="1"/>
    <col min="7906" max="7906" width="12.1272727272727" style="7" customWidth="1"/>
    <col min="7907" max="7907" width="12.5" style="7" customWidth="1"/>
    <col min="7908" max="7917" width="9" style="7"/>
    <col min="7918" max="7922" width="4.87272727272727" style="7" customWidth="1"/>
    <col min="7923" max="7923" width="53" style="7" customWidth="1"/>
    <col min="7924" max="7924" width="27.5" style="7" customWidth="1"/>
    <col min="7925" max="8158" width="9" style="7"/>
    <col min="8159" max="8159" width="3.25454545454545" style="7" customWidth="1"/>
    <col min="8160" max="8160" width="10.2545454545455" style="7" customWidth="1"/>
    <col min="8161" max="8161" width="23.1272727272727" style="7" customWidth="1"/>
    <col min="8162" max="8162" width="12.1272727272727" style="7" customWidth="1"/>
    <col min="8163" max="8163" width="12.5" style="7" customWidth="1"/>
    <col min="8164" max="8173" width="9" style="7"/>
    <col min="8174" max="8178" width="4.87272727272727" style="7" customWidth="1"/>
    <col min="8179" max="8179" width="53" style="7" customWidth="1"/>
    <col min="8180" max="8180" width="27.5" style="7" customWidth="1"/>
    <col min="8181" max="8414" width="9" style="7"/>
    <col min="8415" max="8415" width="3.25454545454545" style="7" customWidth="1"/>
    <col min="8416" max="8416" width="10.2545454545455" style="7" customWidth="1"/>
    <col min="8417" max="8417" width="23.1272727272727" style="7" customWidth="1"/>
    <col min="8418" max="8418" width="12.1272727272727" style="7" customWidth="1"/>
    <col min="8419" max="8419" width="12.5" style="7" customWidth="1"/>
    <col min="8420" max="8429" width="9" style="7"/>
    <col min="8430" max="8434" width="4.87272727272727" style="7" customWidth="1"/>
    <col min="8435" max="8435" width="53" style="7" customWidth="1"/>
    <col min="8436" max="8436" width="27.5" style="7" customWidth="1"/>
    <col min="8437" max="8670" width="9" style="7"/>
    <col min="8671" max="8671" width="3.25454545454545" style="7" customWidth="1"/>
    <col min="8672" max="8672" width="10.2545454545455" style="7" customWidth="1"/>
    <col min="8673" max="8673" width="23.1272727272727" style="7" customWidth="1"/>
    <col min="8674" max="8674" width="12.1272727272727" style="7" customWidth="1"/>
    <col min="8675" max="8675" width="12.5" style="7" customWidth="1"/>
    <col min="8676" max="8685" width="9" style="7"/>
    <col min="8686" max="8690" width="4.87272727272727" style="7" customWidth="1"/>
    <col min="8691" max="8691" width="53" style="7" customWidth="1"/>
    <col min="8692" max="8692" width="27.5" style="7" customWidth="1"/>
    <col min="8693" max="8926" width="9" style="7"/>
    <col min="8927" max="8927" width="3.25454545454545" style="7" customWidth="1"/>
    <col min="8928" max="8928" width="10.2545454545455" style="7" customWidth="1"/>
    <col min="8929" max="8929" width="23.1272727272727" style="7" customWidth="1"/>
    <col min="8930" max="8930" width="12.1272727272727" style="7" customWidth="1"/>
    <col min="8931" max="8931" width="12.5" style="7" customWidth="1"/>
    <col min="8932" max="8941" width="9" style="7"/>
    <col min="8942" max="8946" width="4.87272727272727" style="7" customWidth="1"/>
    <col min="8947" max="8947" width="53" style="7" customWidth="1"/>
    <col min="8948" max="8948" width="27.5" style="7" customWidth="1"/>
    <col min="8949" max="9182" width="9" style="7"/>
    <col min="9183" max="9183" width="3.25454545454545" style="7" customWidth="1"/>
    <col min="9184" max="9184" width="10.2545454545455" style="7" customWidth="1"/>
    <col min="9185" max="9185" width="23.1272727272727" style="7" customWidth="1"/>
    <col min="9186" max="9186" width="12.1272727272727" style="7" customWidth="1"/>
    <col min="9187" max="9187" width="12.5" style="7" customWidth="1"/>
    <col min="9188" max="9197" width="9" style="7"/>
    <col min="9198" max="9202" width="4.87272727272727" style="7" customWidth="1"/>
    <col min="9203" max="9203" width="53" style="7" customWidth="1"/>
    <col min="9204" max="9204" width="27.5" style="7" customWidth="1"/>
    <col min="9205" max="9438" width="9" style="7"/>
    <col min="9439" max="9439" width="3.25454545454545" style="7" customWidth="1"/>
    <col min="9440" max="9440" width="10.2545454545455" style="7" customWidth="1"/>
    <col min="9441" max="9441" width="23.1272727272727" style="7" customWidth="1"/>
    <col min="9442" max="9442" width="12.1272727272727" style="7" customWidth="1"/>
    <col min="9443" max="9443" width="12.5" style="7" customWidth="1"/>
    <col min="9444" max="9453" width="9" style="7"/>
    <col min="9454" max="9458" width="4.87272727272727" style="7" customWidth="1"/>
    <col min="9459" max="9459" width="53" style="7" customWidth="1"/>
    <col min="9460" max="9460" width="27.5" style="7" customWidth="1"/>
    <col min="9461" max="9694" width="9" style="7"/>
    <col min="9695" max="9695" width="3.25454545454545" style="7" customWidth="1"/>
    <col min="9696" max="9696" width="10.2545454545455" style="7" customWidth="1"/>
    <col min="9697" max="9697" width="23.1272727272727" style="7" customWidth="1"/>
    <col min="9698" max="9698" width="12.1272727272727" style="7" customWidth="1"/>
    <col min="9699" max="9699" width="12.5" style="7" customWidth="1"/>
    <col min="9700" max="9709" width="9" style="7"/>
    <col min="9710" max="9714" width="4.87272727272727" style="7" customWidth="1"/>
    <col min="9715" max="9715" width="53" style="7" customWidth="1"/>
    <col min="9716" max="9716" width="27.5" style="7" customWidth="1"/>
    <col min="9717" max="9950" width="9" style="7"/>
    <col min="9951" max="9951" width="3.25454545454545" style="7" customWidth="1"/>
    <col min="9952" max="9952" width="10.2545454545455" style="7" customWidth="1"/>
    <col min="9953" max="9953" width="23.1272727272727" style="7" customWidth="1"/>
    <col min="9954" max="9954" width="12.1272727272727" style="7" customWidth="1"/>
    <col min="9955" max="9955" width="12.5" style="7" customWidth="1"/>
    <col min="9956" max="9965" width="9" style="7"/>
    <col min="9966" max="9970" width="4.87272727272727" style="7" customWidth="1"/>
    <col min="9971" max="9971" width="53" style="7" customWidth="1"/>
    <col min="9972" max="9972" width="27.5" style="7" customWidth="1"/>
    <col min="9973" max="10206" width="9" style="7"/>
    <col min="10207" max="10207" width="3.25454545454545" style="7" customWidth="1"/>
    <col min="10208" max="10208" width="10.2545454545455" style="7" customWidth="1"/>
    <col min="10209" max="10209" width="23.1272727272727" style="7" customWidth="1"/>
    <col min="10210" max="10210" width="12.1272727272727" style="7" customWidth="1"/>
    <col min="10211" max="10211" width="12.5" style="7" customWidth="1"/>
    <col min="10212" max="10221" width="9" style="7"/>
    <col min="10222" max="10226" width="4.87272727272727" style="7" customWidth="1"/>
    <col min="10227" max="10227" width="53" style="7" customWidth="1"/>
    <col min="10228" max="10228" width="27.5" style="7" customWidth="1"/>
    <col min="10229" max="10462" width="9" style="7"/>
    <col min="10463" max="10463" width="3.25454545454545" style="7" customWidth="1"/>
    <col min="10464" max="10464" width="10.2545454545455" style="7" customWidth="1"/>
    <col min="10465" max="10465" width="23.1272727272727" style="7" customWidth="1"/>
    <col min="10466" max="10466" width="12.1272727272727" style="7" customWidth="1"/>
    <col min="10467" max="10467" width="12.5" style="7" customWidth="1"/>
    <col min="10468" max="10477" width="9" style="7"/>
    <col min="10478" max="10482" width="4.87272727272727" style="7" customWidth="1"/>
    <col min="10483" max="10483" width="53" style="7" customWidth="1"/>
    <col min="10484" max="10484" width="27.5" style="7" customWidth="1"/>
    <col min="10485" max="10718" width="9" style="7"/>
    <col min="10719" max="10719" width="3.25454545454545" style="7" customWidth="1"/>
    <col min="10720" max="10720" width="10.2545454545455" style="7" customWidth="1"/>
    <col min="10721" max="10721" width="23.1272727272727" style="7" customWidth="1"/>
    <col min="10722" max="10722" width="12.1272727272727" style="7" customWidth="1"/>
    <col min="10723" max="10723" width="12.5" style="7" customWidth="1"/>
    <col min="10724" max="10733" width="9" style="7"/>
    <col min="10734" max="10738" width="4.87272727272727" style="7" customWidth="1"/>
    <col min="10739" max="10739" width="53" style="7" customWidth="1"/>
    <col min="10740" max="10740" width="27.5" style="7" customWidth="1"/>
    <col min="10741" max="10974" width="9" style="7"/>
    <col min="10975" max="10975" width="3.25454545454545" style="7" customWidth="1"/>
    <col min="10976" max="10976" width="10.2545454545455" style="7" customWidth="1"/>
    <col min="10977" max="10977" width="23.1272727272727" style="7" customWidth="1"/>
    <col min="10978" max="10978" width="12.1272727272727" style="7" customWidth="1"/>
    <col min="10979" max="10979" width="12.5" style="7" customWidth="1"/>
    <col min="10980" max="10989" width="9" style="7"/>
    <col min="10990" max="10994" width="4.87272727272727" style="7" customWidth="1"/>
    <col min="10995" max="10995" width="53" style="7" customWidth="1"/>
    <col min="10996" max="10996" width="27.5" style="7" customWidth="1"/>
    <col min="10997" max="11230" width="9" style="7"/>
    <col min="11231" max="11231" width="3.25454545454545" style="7" customWidth="1"/>
    <col min="11232" max="11232" width="10.2545454545455" style="7" customWidth="1"/>
    <col min="11233" max="11233" width="23.1272727272727" style="7" customWidth="1"/>
    <col min="11234" max="11234" width="12.1272727272727" style="7" customWidth="1"/>
    <col min="11235" max="11235" width="12.5" style="7" customWidth="1"/>
    <col min="11236" max="11245" width="9" style="7"/>
    <col min="11246" max="11250" width="4.87272727272727" style="7" customWidth="1"/>
    <col min="11251" max="11251" width="53" style="7" customWidth="1"/>
    <col min="11252" max="11252" width="27.5" style="7" customWidth="1"/>
    <col min="11253" max="11486" width="9" style="7"/>
    <col min="11487" max="11487" width="3.25454545454545" style="7" customWidth="1"/>
    <col min="11488" max="11488" width="10.2545454545455" style="7" customWidth="1"/>
    <col min="11489" max="11489" width="23.1272727272727" style="7" customWidth="1"/>
    <col min="11490" max="11490" width="12.1272727272727" style="7" customWidth="1"/>
    <col min="11491" max="11491" width="12.5" style="7" customWidth="1"/>
    <col min="11492" max="11501" width="9" style="7"/>
    <col min="11502" max="11506" width="4.87272727272727" style="7" customWidth="1"/>
    <col min="11507" max="11507" width="53" style="7" customWidth="1"/>
    <col min="11508" max="11508" width="27.5" style="7" customWidth="1"/>
    <col min="11509" max="11742" width="9" style="7"/>
    <col min="11743" max="11743" width="3.25454545454545" style="7" customWidth="1"/>
    <col min="11744" max="11744" width="10.2545454545455" style="7" customWidth="1"/>
    <col min="11745" max="11745" width="23.1272727272727" style="7" customWidth="1"/>
    <col min="11746" max="11746" width="12.1272727272727" style="7" customWidth="1"/>
    <col min="11747" max="11747" width="12.5" style="7" customWidth="1"/>
    <col min="11748" max="11757" width="9" style="7"/>
    <col min="11758" max="11762" width="4.87272727272727" style="7" customWidth="1"/>
    <col min="11763" max="11763" width="53" style="7" customWidth="1"/>
    <col min="11764" max="11764" width="27.5" style="7" customWidth="1"/>
    <col min="11765" max="11998" width="9" style="7"/>
    <col min="11999" max="11999" width="3.25454545454545" style="7" customWidth="1"/>
    <col min="12000" max="12000" width="10.2545454545455" style="7" customWidth="1"/>
    <col min="12001" max="12001" width="23.1272727272727" style="7" customWidth="1"/>
    <col min="12002" max="12002" width="12.1272727272727" style="7" customWidth="1"/>
    <col min="12003" max="12003" width="12.5" style="7" customWidth="1"/>
    <col min="12004" max="12013" width="9" style="7"/>
    <col min="12014" max="12018" width="4.87272727272727" style="7" customWidth="1"/>
    <col min="12019" max="12019" width="53" style="7" customWidth="1"/>
    <col min="12020" max="12020" width="27.5" style="7" customWidth="1"/>
    <col min="12021" max="12254" width="9" style="7"/>
    <col min="12255" max="12255" width="3.25454545454545" style="7" customWidth="1"/>
    <col min="12256" max="12256" width="10.2545454545455" style="7" customWidth="1"/>
    <col min="12257" max="12257" width="23.1272727272727" style="7" customWidth="1"/>
    <col min="12258" max="12258" width="12.1272727272727" style="7" customWidth="1"/>
    <col min="12259" max="12259" width="12.5" style="7" customWidth="1"/>
    <col min="12260" max="12269" width="9" style="7"/>
    <col min="12270" max="12274" width="4.87272727272727" style="7" customWidth="1"/>
    <col min="12275" max="12275" width="53" style="7" customWidth="1"/>
    <col min="12276" max="12276" width="27.5" style="7" customWidth="1"/>
    <col min="12277" max="12510" width="9" style="7"/>
    <col min="12511" max="12511" width="3.25454545454545" style="7" customWidth="1"/>
    <col min="12512" max="12512" width="10.2545454545455" style="7" customWidth="1"/>
    <col min="12513" max="12513" width="23.1272727272727" style="7" customWidth="1"/>
    <col min="12514" max="12514" width="12.1272727272727" style="7" customWidth="1"/>
    <col min="12515" max="12515" width="12.5" style="7" customWidth="1"/>
    <col min="12516" max="12525" width="9" style="7"/>
    <col min="12526" max="12530" width="4.87272727272727" style="7" customWidth="1"/>
    <col min="12531" max="12531" width="53" style="7" customWidth="1"/>
    <col min="12532" max="12532" width="27.5" style="7" customWidth="1"/>
    <col min="12533" max="12766" width="9" style="7"/>
    <col min="12767" max="12767" width="3.25454545454545" style="7" customWidth="1"/>
    <col min="12768" max="12768" width="10.2545454545455" style="7" customWidth="1"/>
    <col min="12769" max="12769" width="23.1272727272727" style="7" customWidth="1"/>
    <col min="12770" max="12770" width="12.1272727272727" style="7" customWidth="1"/>
    <col min="12771" max="12771" width="12.5" style="7" customWidth="1"/>
    <col min="12772" max="12781" width="9" style="7"/>
    <col min="12782" max="12786" width="4.87272727272727" style="7" customWidth="1"/>
    <col min="12787" max="12787" width="53" style="7" customWidth="1"/>
    <col min="12788" max="12788" width="27.5" style="7" customWidth="1"/>
    <col min="12789" max="13022" width="9" style="7"/>
    <col min="13023" max="13023" width="3.25454545454545" style="7" customWidth="1"/>
    <col min="13024" max="13024" width="10.2545454545455" style="7" customWidth="1"/>
    <col min="13025" max="13025" width="23.1272727272727" style="7" customWidth="1"/>
    <col min="13026" max="13026" width="12.1272727272727" style="7" customWidth="1"/>
    <col min="13027" max="13027" width="12.5" style="7" customWidth="1"/>
    <col min="13028" max="13037" width="9" style="7"/>
    <col min="13038" max="13042" width="4.87272727272727" style="7" customWidth="1"/>
    <col min="13043" max="13043" width="53" style="7" customWidth="1"/>
    <col min="13044" max="13044" width="27.5" style="7" customWidth="1"/>
    <col min="13045" max="13278" width="9" style="7"/>
    <col min="13279" max="13279" width="3.25454545454545" style="7" customWidth="1"/>
    <col min="13280" max="13280" width="10.2545454545455" style="7" customWidth="1"/>
    <col min="13281" max="13281" width="23.1272727272727" style="7" customWidth="1"/>
    <col min="13282" max="13282" width="12.1272727272727" style="7" customWidth="1"/>
    <col min="13283" max="13283" width="12.5" style="7" customWidth="1"/>
    <col min="13284" max="13293" width="9" style="7"/>
    <col min="13294" max="13298" width="4.87272727272727" style="7" customWidth="1"/>
    <col min="13299" max="13299" width="53" style="7" customWidth="1"/>
    <col min="13300" max="13300" width="27.5" style="7" customWidth="1"/>
    <col min="13301" max="13534" width="9" style="7"/>
    <col min="13535" max="13535" width="3.25454545454545" style="7" customWidth="1"/>
    <col min="13536" max="13536" width="10.2545454545455" style="7" customWidth="1"/>
    <col min="13537" max="13537" width="23.1272727272727" style="7" customWidth="1"/>
    <col min="13538" max="13538" width="12.1272727272727" style="7" customWidth="1"/>
    <col min="13539" max="13539" width="12.5" style="7" customWidth="1"/>
    <col min="13540" max="13549" width="9" style="7"/>
    <col min="13550" max="13554" width="4.87272727272727" style="7" customWidth="1"/>
    <col min="13555" max="13555" width="53" style="7" customWidth="1"/>
    <col min="13556" max="13556" width="27.5" style="7" customWidth="1"/>
    <col min="13557" max="13790" width="9" style="7"/>
    <col min="13791" max="13791" width="3.25454545454545" style="7" customWidth="1"/>
    <col min="13792" max="13792" width="10.2545454545455" style="7" customWidth="1"/>
    <col min="13793" max="13793" width="23.1272727272727" style="7" customWidth="1"/>
    <col min="13794" max="13794" width="12.1272727272727" style="7" customWidth="1"/>
    <col min="13795" max="13795" width="12.5" style="7" customWidth="1"/>
    <col min="13796" max="13805" width="9" style="7"/>
    <col min="13806" max="13810" width="4.87272727272727" style="7" customWidth="1"/>
    <col min="13811" max="13811" width="53" style="7" customWidth="1"/>
    <col min="13812" max="13812" width="27.5" style="7" customWidth="1"/>
    <col min="13813" max="14046" width="9" style="7"/>
    <col min="14047" max="14047" width="3.25454545454545" style="7" customWidth="1"/>
    <col min="14048" max="14048" width="10.2545454545455" style="7" customWidth="1"/>
    <col min="14049" max="14049" width="23.1272727272727" style="7" customWidth="1"/>
    <col min="14050" max="14050" width="12.1272727272727" style="7" customWidth="1"/>
    <col min="14051" max="14051" width="12.5" style="7" customWidth="1"/>
    <col min="14052" max="14061" width="9" style="7"/>
    <col min="14062" max="14066" width="4.87272727272727" style="7" customWidth="1"/>
    <col min="14067" max="14067" width="53" style="7" customWidth="1"/>
    <col min="14068" max="14068" width="27.5" style="7" customWidth="1"/>
    <col min="14069" max="14302" width="9" style="7"/>
    <col min="14303" max="14303" width="3.25454545454545" style="7" customWidth="1"/>
    <col min="14304" max="14304" width="10.2545454545455" style="7" customWidth="1"/>
    <col min="14305" max="14305" width="23.1272727272727" style="7" customWidth="1"/>
    <col min="14306" max="14306" width="12.1272727272727" style="7" customWidth="1"/>
    <col min="14307" max="14307" width="12.5" style="7" customWidth="1"/>
    <col min="14308" max="14317" width="9" style="7"/>
    <col min="14318" max="14322" width="4.87272727272727" style="7" customWidth="1"/>
    <col min="14323" max="14323" width="53" style="7" customWidth="1"/>
    <col min="14324" max="14324" width="27.5" style="7" customWidth="1"/>
    <col min="14325" max="14558" width="9" style="7"/>
    <col min="14559" max="14559" width="3.25454545454545" style="7" customWidth="1"/>
    <col min="14560" max="14560" width="10.2545454545455" style="7" customWidth="1"/>
    <col min="14561" max="14561" width="23.1272727272727" style="7" customWidth="1"/>
    <col min="14562" max="14562" width="12.1272727272727" style="7" customWidth="1"/>
    <col min="14563" max="14563" width="12.5" style="7" customWidth="1"/>
    <col min="14564" max="14573" width="9" style="7"/>
    <col min="14574" max="14578" width="4.87272727272727" style="7" customWidth="1"/>
    <col min="14579" max="14579" width="53" style="7" customWidth="1"/>
    <col min="14580" max="14580" width="27.5" style="7" customWidth="1"/>
    <col min="14581" max="14814" width="9" style="7"/>
    <col min="14815" max="14815" width="3.25454545454545" style="7" customWidth="1"/>
    <col min="14816" max="14816" width="10.2545454545455" style="7" customWidth="1"/>
    <col min="14817" max="14817" width="23.1272727272727" style="7" customWidth="1"/>
    <col min="14818" max="14818" width="12.1272727272727" style="7" customWidth="1"/>
    <col min="14819" max="14819" width="12.5" style="7" customWidth="1"/>
    <col min="14820" max="14829" width="9" style="7"/>
    <col min="14830" max="14834" width="4.87272727272727" style="7" customWidth="1"/>
    <col min="14835" max="14835" width="53" style="7" customWidth="1"/>
    <col min="14836" max="14836" width="27.5" style="7" customWidth="1"/>
    <col min="14837" max="15070" width="9" style="7"/>
    <col min="15071" max="15071" width="3.25454545454545" style="7" customWidth="1"/>
    <col min="15072" max="15072" width="10.2545454545455" style="7" customWidth="1"/>
    <col min="15073" max="15073" width="23.1272727272727" style="7" customWidth="1"/>
    <col min="15074" max="15074" width="12.1272727272727" style="7" customWidth="1"/>
    <col min="15075" max="15075" width="12.5" style="7" customWidth="1"/>
    <col min="15076" max="15085" width="9" style="7"/>
    <col min="15086" max="15090" width="4.87272727272727" style="7" customWidth="1"/>
    <col min="15091" max="15091" width="53" style="7" customWidth="1"/>
    <col min="15092" max="15092" width="27.5" style="7" customWidth="1"/>
    <col min="15093" max="15326" width="9" style="7"/>
    <col min="15327" max="15327" width="3.25454545454545" style="7" customWidth="1"/>
    <col min="15328" max="15328" width="10.2545454545455" style="7" customWidth="1"/>
    <col min="15329" max="15329" width="23.1272727272727" style="7" customWidth="1"/>
    <col min="15330" max="15330" width="12.1272727272727" style="7" customWidth="1"/>
    <col min="15331" max="15331" width="12.5" style="7" customWidth="1"/>
    <col min="15332" max="15341" width="9" style="7"/>
    <col min="15342" max="15346" width="4.87272727272727" style="7" customWidth="1"/>
    <col min="15347" max="15347" width="53" style="7" customWidth="1"/>
    <col min="15348" max="15348" width="27.5" style="7" customWidth="1"/>
    <col min="15349" max="15582" width="9" style="7"/>
    <col min="15583" max="15583" width="3.25454545454545" style="7" customWidth="1"/>
    <col min="15584" max="15584" width="10.2545454545455" style="7" customWidth="1"/>
    <col min="15585" max="15585" width="23.1272727272727" style="7" customWidth="1"/>
    <col min="15586" max="15586" width="12.1272727272727" style="7" customWidth="1"/>
    <col min="15587" max="15587" width="12.5" style="7" customWidth="1"/>
    <col min="15588" max="15597" width="9" style="7"/>
    <col min="15598" max="15602" width="4.87272727272727" style="7" customWidth="1"/>
    <col min="15603" max="15603" width="53" style="7" customWidth="1"/>
    <col min="15604" max="15604" width="27.5" style="7" customWidth="1"/>
    <col min="15605" max="15838" width="9" style="7"/>
    <col min="15839" max="15839" width="3.25454545454545" style="7" customWidth="1"/>
    <col min="15840" max="15840" width="10.2545454545455" style="7" customWidth="1"/>
    <col min="15841" max="15841" width="23.1272727272727" style="7" customWidth="1"/>
    <col min="15842" max="15842" width="12.1272727272727" style="7" customWidth="1"/>
    <col min="15843" max="15843" width="12.5" style="7" customWidth="1"/>
    <col min="15844" max="15853" width="9" style="7"/>
    <col min="15854" max="15858" width="4.87272727272727" style="7" customWidth="1"/>
    <col min="15859" max="15859" width="53" style="7" customWidth="1"/>
    <col min="15860" max="15860" width="27.5" style="7" customWidth="1"/>
    <col min="15861" max="16094" width="9" style="7"/>
    <col min="16095" max="16095" width="3.25454545454545" style="7" customWidth="1"/>
    <col min="16096" max="16096" width="10.2545454545455" style="7" customWidth="1"/>
    <col min="16097" max="16097" width="23.1272727272727" style="7" customWidth="1"/>
    <col min="16098" max="16098" width="12.1272727272727" style="7" customWidth="1"/>
    <col min="16099" max="16099" width="12.5" style="7" customWidth="1"/>
    <col min="16100" max="16109" width="9" style="7"/>
    <col min="16110" max="16114" width="4.87272727272727" style="7" customWidth="1"/>
    <col min="16115" max="16115" width="53" style="7" customWidth="1"/>
    <col min="16116" max="16116" width="27.5" style="7" customWidth="1"/>
    <col min="16117" max="16384" width="9" style="7"/>
  </cols>
  <sheetData>
    <row r="1" s="1" customFormat="1" ht="24.95"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730</v>
      </c>
      <c r="D12" s="18"/>
      <c r="E12" s="18"/>
      <c r="F12" s="18"/>
      <c r="G12" s="18" t="s">
        <v>633</v>
      </c>
      <c r="H12" s="18" t="s">
        <v>734</v>
      </c>
      <c r="I12" s="18"/>
      <c r="J12" s="63" t="s">
        <v>634</v>
      </c>
      <c r="K12" s="63" t="s">
        <v>731</v>
      </c>
      <c r="L12" s="63"/>
      <c r="M12" s="18" t="s">
        <v>636</v>
      </c>
      <c r="N12" s="64">
        <f>C51</f>
        <v>2860</v>
      </c>
      <c r="O12" s="64"/>
      <c r="P12" s="18" t="s">
        <v>31</v>
      </c>
      <c r="Q12" s="72">
        <f>C49</f>
        <v>2860</v>
      </c>
      <c r="S12" s="73" t="s">
        <v>637</v>
      </c>
    </row>
    <row r="13" s="5" customFormat="1" ht="14.5" spans="2:19">
      <c r="B13" s="19"/>
      <c r="C13" s="20"/>
      <c r="D13" s="20"/>
      <c r="E13" s="20"/>
      <c r="F13" s="20"/>
      <c r="G13" s="20" t="s">
        <v>638</v>
      </c>
      <c r="H13" s="20" t="s">
        <v>735</v>
      </c>
      <c r="I13" s="20"/>
      <c r="J13" s="63" t="s">
        <v>639</v>
      </c>
      <c r="K13" s="63" t="s">
        <v>640</v>
      </c>
      <c r="L13" s="63"/>
      <c r="M13" s="20"/>
      <c r="N13" s="65"/>
      <c r="O13" s="65"/>
      <c r="P13" s="20" t="s">
        <v>32</v>
      </c>
      <c r="Q13" s="74">
        <f>C50</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21" customHeight="1" spans="2:17">
      <c r="B15" s="23" t="s">
        <v>736</v>
      </c>
      <c r="C15" s="24"/>
      <c r="D15" s="24"/>
      <c r="E15" s="24"/>
      <c r="F15" s="24"/>
      <c r="G15" s="24"/>
      <c r="H15" s="24"/>
      <c r="I15" s="24"/>
      <c r="J15" s="24"/>
      <c r="K15" s="24"/>
      <c r="L15" s="24"/>
      <c r="M15" s="24"/>
      <c r="N15" s="24"/>
      <c r="O15" s="24"/>
      <c r="P15" s="24"/>
      <c r="Q15" s="77"/>
    </row>
    <row r="16" s="2" customFormat="1" ht="21" customHeight="1" spans="2:17">
      <c r="B16" s="25" t="s">
        <v>737</v>
      </c>
      <c r="C16" s="26"/>
      <c r="D16" s="26"/>
      <c r="E16" s="26"/>
      <c r="F16" s="26"/>
      <c r="G16" s="26"/>
      <c r="H16" s="26"/>
      <c r="I16" s="26"/>
      <c r="J16" s="26"/>
      <c r="K16" s="26"/>
      <c r="L16" s="26"/>
      <c r="M16" s="26"/>
      <c r="N16" s="26"/>
      <c r="O16" s="26"/>
      <c r="P16" s="26"/>
      <c r="Q16" s="78"/>
    </row>
    <row r="17" s="2" customFormat="1" ht="21" customHeight="1" spans="2:17">
      <c r="B17" s="25" t="s">
        <v>738</v>
      </c>
      <c r="C17" s="26"/>
      <c r="D17" s="26"/>
      <c r="E17" s="26"/>
      <c r="F17" s="26"/>
      <c r="G17" s="26"/>
      <c r="H17" s="26"/>
      <c r="I17" s="26"/>
      <c r="J17" s="26"/>
      <c r="K17" s="26"/>
      <c r="L17" s="26"/>
      <c r="M17" s="26"/>
      <c r="N17" s="26"/>
      <c r="O17" s="26"/>
      <c r="P17" s="26"/>
      <c r="Q17" s="78"/>
    </row>
    <row r="18" s="2" customFormat="1" ht="14.5" spans="2:17">
      <c r="B18" s="21" t="s">
        <v>644</v>
      </c>
      <c r="C18" s="22"/>
      <c r="D18" s="22"/>
      <c r="E18" s="22"/>
      <c r="F18" s="22"/>
      <c r="G18" s="22"/>
      <c r="H18" s="22"/>
      <c r="I18" s="22"/>
      <c r="J18" s="22"/>
      <c r="K18" s="22"/>
      <c r="L18" s="22"/>
      <c r="M18" s="22"/>
      <c r="N18" s="22"/>
      <c r="O18" s="22"/>
      <c r="P18" s="22"/>
      <c r="Q18" s="76"/>
    </row>
    <row r="19" s="2" customFormat="1" ht="32" customHeight="1" spans="2:17">
      <c r="B19" s="27" t="s">
        <v>739</v>
      </c>
      <c r="C19" s="27"/>
      <c r="D19" s="27"/>
      <c r="E19" s="27"/>
      <c r="F19" s="27"/>
      <c r="G19" s="27"/>
      <c r="H19" s="27"/>
      <c r="I19" s="27"/>
      <c r="J19" s="27"/>
      <c r="K19" s="27"/>
      <c r="L19" s="27"/>
      <c r="M19" s="27"/>
      <c r="N19" s="27"/>
      <c r="O19" s="27"/>
      <c r="P19" s="27"/>
      <c r="Q19" s="27"/>
    </row>
    <row r="20" s="2" customFormat="1" ht="34.5" customHeight="1" spans="2:17">
      <c r="B20" s="27" t="s">
        <v>740</v>
      </c>
      <c r="C20" s="27"/>
      <c r="D20" s="27"/>
      <c r="E20" s="27"/>
      <c r="F20" s="27"/>
      <c r="G20" s="27"/>
      <c r="H20" s="27"/>
      <c r="I20" s="27"/>
      <c r="J20" s="27"/>
      <c r="K20" s="27"/>
      <c r="L20" s="27"/>
      <c r="M20" s="27"/>
      <c r="N20" s="27"/>
      <c r="O20" s="27"/>
      <c r="P20" s="27"/>
      <c r="Q20" s="27"/>
    </row>
    <row r="21" s="2" customFormat="1" ht="37" customHeight="1" spans="2:17">
      <c r="B21" s="27" t="s">
        <v>741</v>
      </c>
      <c r="C21" s="27"/>
      <c r="D21" s="27"/>
      <c r="E21" s="27"/>
      <c r="F21" s="27"/>
      <c r="G21" s="27"/>
      <c r="H21" s="27"/>
      <c r="I21" s="27"/>
      <c r="J21" s="27"/>
      <c r="K21" s="27"/>
      <c r="L21" s="27"/>
      <c r="M21" s="27"/>
      <c r="N21" s="27"/>
      <c r="O21" s="27"/>
      <c r="P21" s="27"/>
      <c r="Q21" s="27"/>
    </row>
    <row r="22" s="2" customFormat="1" ht="14.5" spans="2:17">
      <c r="B22" s="21" t="s">
        <v>650</v>
      </c>
      <c r="C22" s="22"/>
      <c r="D22" s="22"/>
      <c r="E22" s="22"/>
      <c r="F22" s="22"/>
      <c r="G22" s="22"/>
      <c r="H22" s="22"/>
      <c r="I22" s="22"/>
      <c r="J22" s="22"/>
      <c r="K22" s="22"/>
      <c r="L22" s="22"/>
      <c r="M22" s="22"/>
      <c r="N22" s="22"/>
      <c r="O22" s="22"/>
      <c r="P22" s="22"/>
      <c r="Q22" s="76"/>
    </row>
    <row r="23" s="2" customFormat="1" ht="13.5" spans="2:17">
      <c r="B23" s="28" t="s">
        <v>742</v>
      </c>
      <c r="C23" s="29"/>
      <c r="D23" s="29"/>
      <c r="E23" s="29"/>
      <c r="F23" s="29"/>
      <c r="G23" s="29"/>
      <c r="H23" s="29"/>
      <c r="I23" s="29"/>
      <c r="J23" s="29"/>
      <c r="K23" s="29"/>
      <c r="L23" s="29"/>
      <c r="M23" s="29"/>
      <c r="N23" s="29"/>
      <c r="O23" s="29"/>
      <c r="P23" s="29"/>
      <c r="Q23" s="79"/>
    </row>
    <row r="24" s="2" customFormat="1" ht="13.5" spans="2:17">
      <c r="B24" s="28"/>
      <c r="C24" s="29"/>
      <c r="D24" s="29"/>
      <c r="E24" s="29"/>
      <c r="F24" s="29"/>
      <c r="G24" s="29"/>
      <c r="H24" s="29"/>
      <c r="I24" s="29"/>
      <c r="J24" s="29"/>
      <c r="K24" s="29"/>
      <c r="L24" s="29"/>
      <c r="M24" s="29"/>
      <c r="N24" s="29"/>
      <c r="O24" s="29"/>
      <c r="P24" s="29"/>
      <c r="Q24" s="79"/>
    </row>
    <row r="25" s="2" customFormat="1" ht="13.5" spans="2:17">
      <c r="B25" s="28"/>
      <c r="C25" s="29"/>
      <c r="D25" s="29"/>
      <c r="E25" s="29"/>
      <c r="F25" s="29"/>
      <c r="G25" s="29"/>
      <c r="H25" s="29"/>
      <c r="I25" s="29"/>
      <c r="J25" s="29"/>
      <c r="K25" s="29"/>
      <c r="L25" s="29"/>
      <c r="M25" s="29"/>
      <c r="N25" s="29"/>
      <c r="O25" s="29"/>
      <c r="P25" s="29"/>
      <c r="Q25" s="79"/>
    </row>
    <row r="26" s="2" customFormat="1" ht="14.5" spans="2:17">
      <c r="B26" s="21" t="s">
        <v>654</v>
      </c>
      <c r="C26" s="22"/>
      <c r="D26" s="22"/>
      <c r="E26" s="22"/>
      <c r="F26" s="22"/>
      <c r="G26" s="22"/>
      <c r="H26" s="22"/>
      <c r="I26" s="22"/>
      <c r="J26" s="22"/>
      <c r="K26" s="22"/>
      <c r="L26" s="22"/>
      <c r="M26" s="22"/>
      <c r="N26" s="22"/>
      <c r="O26" s="22"/>
      <c r="P26" s="22"/>
      <c r="Q26" s="76"/>
    </row>
    <row r="27" s="2" customFormat="1" ht="13.5" spans="2:17">
      <c r="B27" s="30" t="s">
        <v>743</v>
      </c>
      <c r="C27" s="31"/>
      <c r="D27" s="31"/>
      <c r="E27" s="31"/>
      <c r="F27" s="31"/>
      <c r="G27" s="31"/>
      <c r="H27" s="31"/>
      <c r="I27" s="31"/>
      <c r="J27" s="31"/>
      <c r="K27" s="31"/>
      <c r="L27" s="31"/>
      <c r="M27" s="31"/>
      <c r="N27" s="31"/>
      <c r="O27" s="31"/>
      <c r="P27" s="31"/>
      <c r="Q27" s="80"/>
    </row>
    <row r="28" s="2" customFormat="1" ht="13.5" spans="2:17">
      <c r="B28" s="28"/>
      <c r="C28" s="29"/>
      <c r="D28" s="29"/>
      <c r="E28" s="29"/>
      <c r="F28" s="29"/>
      <c r="G28" s="29"/>
      <c r="H28" s="29"/>
      <c r="I28" s="29"/>
      <c r="J28" s="29"/>
      <c r="K28" s="29"/>
      <c r="L28" s="29"/>
      <c r="M28" s="29"/>
      <c r="N28" s="29"/>
      <c r="O28" s="29"/>
      <c r="P28" s="29"/>
      <c r="Q28" s="79"/>
    </row>
    <row r="29" s="2" customFormat="1" ht="13.5" spans="2:17">
      <c r="B29" s="28"/>
      <c r="C29" s="29"/>
      <c r="D29" s="29"/>
      <c r="E29" s="29"/>
      <c r="F29" s="29"/>
      <c r="G29" s="29"/>
      <c r="H29" s="29"/>
      <c r="I29" s="29"/>
      <c r="J29" s="29"/>
      <c r="K29" s="29"/>
      <c r="L29" s="29"/>
      <c r="M29" s="29"/>
      <c r="N29" s="29"/>
      <c r="O29" s="29"/>
      <c r="P29" s="29"/>
      <c r="Q29" s="79"/>
    </row>
    <row r="30" s="2" customFormat="1" ht="14.5" spans="2:17">
      <c r="B30" s="21" t="s">
        <v>659</v>
      </c>
      <c r="C30" s="22"/>
      <c r="D30" s="22"/>
      <c r="E30" s="22"/>
      <c r="F30" s="22"/>
      <c r="G30" s="22"/>
      <c r="H30" s="22"/>
      <c r="I30" s="22"/>
      <c r="J30" s="22"/>
      <c r="K30" s="22"/>
      <c r="L30" s="22"/>
      <c r="M30" s="22"/>
      <c r="N30" s="22"/>
      <c r="O30" s="22"/>
      <c r="P30" s="22"/>
      <c r="Q30" s="76"/>
    </row>
    <row r="31" s="2" customFormat="1" ht="13.5" spans="2:17">
      <c r="B31" s="32" t="s">
        <v>660</v>
      </c>
      <c r="C31" s="33"/>
      <c r="D31" s="33"/>
      <c r="E31" s="33"/>
      <c r="F31" s="34" t="s">
        <v>13</v>
      </c>
      <c r="G31" s="34" t="s">
        <v>14</v>
      </c>
      <c r="H31" s="34" t="s">
        <v>15</v>
      </c>
      <c r="I31" s="34" t="s">
        <v>16</v>
      </c>
      <c r="J31" s="34" t="s">
        <v>17</v>
      </c>
      <c r="K31" s="34" t="s">
        <v>18</v>
      </c>
      <c r="L31" s="34" t="s">
        <v>19</v>
      </c>
      <c r="M31" s="34" t="s">
        <v>20</v>
      </c>
      <c r="N31" s="34" t="s">
        <v>21</v>
      </c>
      <c r="O31" s="34" t="s">
        <v>22</v>
      </c>
      <c r="P31" s="34" t="s">
        <v>23</v>
      </c>
      <c r="Q31" s="81" t="s">
        <v>24</v>
      </c>
    </row>
    <row r="32" s="2" customFormat="1" spans="2:17">
      <c r="B32" s="28"/>
      <c r="C32" s="29"/>
      <c r="D32" s="29"/>
      <c r="E32" s="29"/>
      <c r="F32" s="35" t="s">
        <v>744</v>
      </c>
      <c r="G32" s="35" t="s">
        <v>745</v>
      </c>
      <c r="H32" s="35" t="s">
        <v>745</v>
      </c>
      <c r="I32" s="27" t="s">
        <v>746</v>
      </c>
      <c r="J32" s="35" t="s">
        <v>745</v>
      </c>
      <c r="K32" s="35" t="s">
        <v>745</v>
      </c>
      <c r="L32" s="27" t="s">
        <v>747</v>
      </c>
      <c r="M32" s="35" t="s">
        <v>745</v>
      </c>
      <c r="N32" s="35" t="s">
        <v>745</v>
      </c>
      <c r="O32" s="35" t="s">
        <v>744</v>
      </c>
      <c r="P32" s="35" t="s">
        <v>745</v>
      </c>
      <c r="Q32" s="35" t="s">
        <v>745</v>
      </c>
    </row>
    <row r="33" s="2" customFormat="1" spans="2:17">
      <c r="B33" s="28"/>
      <c r="C33" s="29"/>
      <c r="D33" s="29"/>
      <c r="E33" s="29"/>
      <c r="F33" s="35"/>
      <c r="G33" s="35"/>
      <c r="H33" s="35"/>
      <c r="I33" s="27"/>
      <c r="J33" s="35"/>
      <c r="K33" s="35"/>
      <c r="L33" s="27"/>
      <c r="M33" s="35"/>
      <c r="N33" s="35"/>
      <c r="O33" s="35"/>
      <c r="P33" s="35"/>
      <c r="Q33" s="35"/>
    </row>
    <row r="34" s="2" customFormat="1" spans="2:17">
      <c r="B34" s="28"/>
      <c r="C34" s="29"/>
      <c r="D34" s="29"/>
      <c r="E34" s="29"/>
      <c r="F34" s="35"/>
      <c r="G34" s="35"/>
      <c r="H34" s="35"/>
      <c r="I34" s="27"/>
      <c r="J34" s="35"/>
      <c r="K34" s="35"/>
      <c r="L34" s="27"/>
      <c r="M34" s="35"/>
      <c r="N34" s="35"/>
      <c r="O34" s="35"/>
      <c r="P34" s="35"/>
      <c r="Q34" s="35"/>
    </row>
    <row r="35" s="2" customFormat="1" spans="2:17">
      <c r="B35" s="28"/>
      <c r="C35" s="29"/>
      <c r="D35" s="29"/>
      <c r="E35" s="29"/>
      <c r="F35" s="35"/>
      <c r="G35" s="35"/>
      <c r="H35" s="35"/>
      <c r="I35" s="27"/>
      <c r="J35" s="35"/>
      <c r="K35" s="35"/>
      <c r="L35" s="27"/>
      <c r="M35" s="35"/>
      <c r="N35" s="35"/>
      <c r="O35" s="35"/>
      <c r="P35" s="35"/>
      <c r="Q35" s="35"/>
    </row>
    <row r="36" s="2" customFormat="1" ht="34.5" customHeight="1" spans="2:17">
      <c r="B36" s="28"/>
      <c r="C36" s="29"/>
      <c r="D36" s="29"/>
      <c r="E36" s="29"/>
      <c r="F36" s="35"/>
      <c r="G36" s="35"/>
      <c r="H36" s="35"/>
      <c r="I36" s="27"/>
      <c r="J36" s="35"/>
      <c r="K36" s="35"/>
      <c r="L36" s="27"/>
      <c r="M36" s="35"/>
      <c r="N36" s="35"/>
      <c r="O36" s="35"/>
      <c r="P36" s="35"/>
      <c r="Q36" s="35"/>
    </row>
    <row r="37" s="2" customFormat="1" ht="14.5" spans="2:17">
      <c r="B37" s="36" t="s">
        <v>667</v>
      </c>
      <c r="C37" s="37"/>
      <c r="D37" s="37"/>
      <c r="E37" s="37"/>
      <c r="F37" s="37"/>
      <c r="G37" s="38"/>
      <c r="H37" s="38"/>
      <c r="I37" s="38"/>
      <c r="J37" s="38"/>
      <c r="K37" s="38"/>
      <c r="L37" s="38"/>
      <c r="M37" s="38"/>
      <c r="N37" s="38"/>
      <c r="O37" s="38"/>
      <c r="P37" s="38"/>
      <c r="Q37" s="82"/>
    </row>
    <row r="38" s="6" customFormat="1" ht="27" spans="2:17">
      <c r="B38" s="39" t="s">
        <v>668</v>
      </c>
      <c r="C38" s="40" t="s">
        <v>669</v>
      </c>
      <c r="D38" s="40" t="s">
        <v>11</v>
      </c>
      <c r="E38" s="40" t="s">
        <v>584</v>
      </c>
      <c r="F38" s="41" t="s">
        <v>13</v>
      </c>
      <c r="G38" s="41" t="s">
        <v>14</v>
      </c>
      <c r="H38" s="41" t="s">
        <v>15</v>
      </c>
      <c r="I38" s="41" t="s">
        <v>16</v>
      </c>
      <c r="J38" s="41" t="s">
        <v>17</v>
      </c>
      <c r="K38" s="41" t="s">
        <v>18</v>
      </c>
      <c r="L38" s="41" t="s">
        <v>19</v>
      </c>
      <c r="M38" s="41" t="s">
        <v>20</v>
      </c>
      <c r="N38" s="41" t="s">
        <v>21</v>
      </c>
      <c r="O38" s="41" t="s">
        <v>22</v>
      </c>
      <c r="P38" s="41" t="s">
        <v>23</v>
      </c>
      <c r="Q38" s="83" t="s">
        <v>24</v>
      </c>
    </row>
    <row r="39" ht="13.5" spans="2:17">
      <c r="B39" s="42" t="s">
        <v>670</v>
      </c>
      <c r="C39" s="43" t="s">
        <v>748</v>
      </c>
      <c r="D39" s="43"/>
      <c r="E39" s="43"/>
      <c r="F39" s="44">
        <v>200</v>
      </c>
      <c r="G39" s="44"/>
      <c r="H39" s="44"/>
      <c r="I39" s="44">
        <v>200</v>
      </c>
      <c r="J39" s="44"/>
      <c r="K39" s="66"/>
      <c r="L39" s="66">
        <v>200</v>
      </c>
      <c r="M39" s="66"/>
      <c r="N39" s="66"/>
      <c r="O39" s="66">
        <v>200</v>
      </c>
      <c r="P39" s="66"/>
      <c r="Q39" s="84"/>
    </row>
    <row r="40" ht="13.5" spans="2:17">
      <c r="B40" s="42"/>
      <c r="C40" s="43" t="s">
        <v>749</v>
      </c>
      <c r="D40" s="43"/>
      <c r="E40" s="43"/>
      <c r="F40" s="44">
        <v>130</v>
      </c>
      <c r="G40" s="44"/>
      <c r="H40" s="44"/>
      <c r="I40" s="44">
        <v>130</v>
      </c>
      <c r="J40" s="44"/>
      <c r="K40" s="66"/>
      <c r="L40" s="44">
        <v>130</v>
      </c>
      <c r="M40" s="66"/>
      <c r="N40" s="66"/>
      <c r="O40" s="44">
        <v>130</v>
      </c>
      <c r="P40" s="66"/>
      <c r="Q40" s="84"/>
    </row>
    <row r="41" ht="13.5" spans="2:17">
      <c r="B41" s="42"/>
      <c r="C41" s="43" t="s">
        <v>750</v>
      </c>
      <c r="D41" s="43"/>
      <c r="E41" s="43"/>
      <c r="F41" s="44">
        <v>545</v>
      </c>
      <c r="G41" s="44">
        <v>45</v>
      </c>
      <c r="H41" s="44">
        <v>45</v>
      </c>
      <c r="I41" s="44">
        <v>45</v>
      </c>
      <c r="J41" s="44">
        <v>45</v>
      </c>
      <c r="K41" s="44">
        <v>45</v>
      </c>
      <c r="L41" s="44">
        <v>45</v>
      </c>
      <c r="M41" s="44">
        <v>45</v>
      </c>
      <c r="N41" s="44">
        <v>45</v>
      </c>
      <c r="O41" s="44">
        <v>545</v>
      </c>
      <c r="P41" s="44">
        <v>45</v>
      </c>
      <c r="Q41" s="44">
        <v>45</v>
      </c>
    </row>
    <row r="42" ht="13.5" spans="2:17">
      <c r="B42" s="42"/>
      <c r="C42" s="43"/>
      <c r="D42" s="43"/>
      <c r="E42" s="43"/>
      <c r="F42" s="44"/>
      <c r="G42" s="44"/>
      <c r="H42" s="44"/>
      <c r="I42" s="44"/>
      <c r="J42" s="66"/>
      <c r="K42" s="66"/>
      <c r="L42" s="66"/>
      <c r="M42" s="66"/>
      <c r="N42" s="66"/>
      <c r="O42" s="66"/>
      <c r="P42" s="66"/>
      <c r="Q42" s="84"/>
    </row>
    <row r="43" ht="13.5" spans="2:17">
      <c r="B43" s="42"/>
      <c r="C43" s="43"/>
      <c r="D43" s="43"/>
      <c r="E43" s="43"/>
      <c r="F43" s="44"/>
      <c r="G43" s="44"/>
      <c r="H43" s="44"/>
      <c r="I43" s="44"/>
      <c r="J43" s="66"/>
      <c r="K43" s="66"/>
      <c r="L43" s="66"/>
      <c r="M43" s="66"/>
      <c r="N43" s="66"/>
      <c r="O43" s="66"/>
      <c r="P43" s="66"/>
      <c r="Q43" s="84"/>
    </row>
    <row r="44" ht="13.5" spans="2:17">
      <c r="B44" s="42"/>
      <c r="C44" s="43"/>
      <c r="D44" s="43"/>
      <c r="E44" s="43"/>
      <c r="F44" s="44"/>
      <c r="G44" s="44"/>
      <c r="H44" s="44"/>
      <c r="I44" s="44"/>
      <c r="J44" s="66"/>
      <c r="K44" s="66"/>
      <c r="L44" s="66"/>
      <c r="M44" s="66"/>
      <c r="N44" s="66"/>
      <c r="O44" s="66"/>
      <c r="P44" s="66"/>
      <c r="Q44" s="84"/>
    </row>
    <row r="45" ht="13.5" spans="2:17">
      <c r="B45" s="42" t="s">
        <v>40</v>
      </c>
      <c r="C45" s="43" t="s">
        <v>32</v>
      </c>
      <c r="D45" s="43"/>
      <c r="E45" s="43"/>
      <c r="F45" s="44"/>
      <c r="G45" s="44"/>
      <c r="H45" s="44"/>
      <c r="I45" s="44"/>
      <c r="J45" s="66"/>
      <c r="K45" s="66"/>
      <c r="L45" s="66"/>
      <c r="M45" s="66"/>
      <c r="N45" s="66"/>
      <c r="O45" s="66"/>
      <c r="P45" s="66"/>
      <c r="Q45" s="84"/>
    </row>
    <row r="46" ht="13.5" spans="2:17">
      <c r="B46" s="45"/>
      <c r="C46" s="46"/>
      <c r="D46" s="46"/>
      <c r="E46" s="46"/>
      <c r="F46" s="47"/>
      <c r="G46" s="47"/>
      <c r="H46" s="47"/>
      <c r="I46" s="47"/>
      <c r="J46" s="67"/>
      <c r="K46" s="67"/>
      <c r="L46" s="67"/>
      <c r="M46" s="67"/>
      <c r="N46" s="67"/>
      <c r="O46" s="67"/>
      <c r="P46" s="67"/>
      <c r="Q46" s="85"/>
    </row>
    <row r="47" ht="14.5" spans="2:17">
      <c r="B47" s="48" t="s">
        <v>684</v>
      </c>
      <c r="C47" s="49"/>
      <c r="D47" s="49"/>
      <c r="E47" s="49"/>
      <c r="F47" s="49"/>
      <c r="G47" s="49"/>
      <c r="H47" s="49"/>
      <c r="I47" s="49"/>
      <c r="J47" s="49"/>
      <c r="K47" s="49"/>
      <c r="L47" s="49"/>
      <c r="M47" s="49"/>
      <c r="N47" s="49"/>
      <c r="O47" s="49"/>
      <c r="P47" s="49"/>
      <c r="Q47" s="86"/>
    </row>
    <row r="48" ht="14.5" spans="2:17">
      <c r="B48" s="50" t="s">
        <v>685</v>
      </c>
      <c r="C48" s="51" t="s">
        <v>583</v>
      </c>
      <c r="D48" s="51"/>
      <c r="E48" s="51"/>
      <c r="F48" s="51" t="s">
        <v>13</v>
      </c>
      <c r="G48" s="51" t="s">
        <v>14</v>
      </c>
      <c r="H48" s="51" t="s">
        <v>15</v>
      </c>
      <c r="I48" s="51" t="s">
        <v>16</v>
      </c>
      <c r="J48" s="51" t="s">
        <v>17</v>
      </c>
      <c r="K48" s="51" t="s">
        <v>18</v>
      </c>
      <c r="L48" s="51" t="s">
        <v>19</v>
      </c>
      <c r="M48" s="51" t="s">
        <v>20</v>
      </c>
      <c r="N48" s="51" t="s">
        <v>21</v>
      </c>
      <c r="O48" s="51" t="s">
        <v>22</v>
      </c>
      <c r="P48" s="51" t="s">
        <v>23</v>
      </c>
      <c r="Q48" s="87" t="s">
        <v>24</v>
      </c>
    </row>
    <row r="49" ht="14.5" spans="2:17">
      <c r="B49" s="52" t="s">
        <v>686</v>
      </c>
      <c r="C49" s="53">
        <f t="shared" ref="C49:C51" si="0">SUM(F49:Q49)</f>
        <v>2860</v>
      </c>
      <c r="D49" s="54"/>
      <c r="E49" s="55"/>
      <c r="F49" s="56">
        <f t="shared" ref="F49:Q49" si="1">F39+F40+F41</f>
        <v>875</v>
      </c>
      <c r="G49" s="56">
        <f t="shared" si="1"/>
        <v>45</v>
      </c>
      <c r="H49" s="56">
        <f t="shared" si="1"/>
        <v>45</v>
      </c>
      <c r="I49" s="56">
        <f t="shared" si="1"/>
        <v>375</v>
      </c>
      <c r="J49" s="56">
        <f t="shared" si="1"/>
        <v>45</v>
      </c>
      <c r="K49" s="56">
        <f t="shared" si="1"/>
        <v>45</v>
      </c>
      <c r="L49" s="56">
        <f t="shared" si="1"/>
        <v>375</v>
      </c>
      <c r="M49" s="56">
        <f t="shared" si="1"/>
        <v>45</v>
      </c>
      <c r="N49" s="56">
        <f t="shared" si="1"/>
        <v>45</v>
      </c>
      <c r="O49" s="56">
        <f t="shared" si="1"/>
        <v>875</v>
      </c>
      <c r="P49" s="56">
        <f t="shared" si="1"/>
        <v>45</v>
      </c>
      <c r="Q49" s="56">
        <f t="shared" si="1"/>
        <v>45</v>
      </c>
    </row>
    <row r="50" ht="14.5" spans="2:17">
      <c r="B50" s="52" t="s">
        <v>687</v>
      </c>
      <c r="C50" s="53">
        <f t="shared" si="0"/>
        <v>0</v>
      </c>
      <c r="D50" s="54"/>
      <c r="E50" s="55"/>
      <c r="F50" s="56"/>
      <c r="G50" s="56"/>
      <c r="H50" s="56"/>
      <c r="I50" s="56"/>
      <c r="J50" s="56"/>
      <c r="K50" s="56"/>
      <c r="L50" s="56"/>
      <c r="M50" s="56"/>
      <c r="N50" s="56"/>
      <c r="O50" s="56"/>
      <c r="P50" s="56"/>
      <c r="Q50" s="88"/>
    </row>
    <row r="51" ht="14.5" spans="2:17">
      <c r="B51" s="57" t="s">
        <v>583</v>
      </c>
      <c r="C51" s="58">
        <f t="shared" si="0"/>
        <v>2860</v>
      </c>
      <c r="D51" s="59"/>
      <c r="E51" s="60"/>
      <c r="F51" s="61">
        <f t="shared" ref="F51:Q51" si="2">SUM(F49:F50)</f>
        <v>875</v>
      </c>
      <c r="G51" s="61">
        <f t="shared" si="2"/>
        <v>45</v>
      </c>
      <c r="H51" s="61">
        <f t="shared" si="2"/>
        <v>45</v>
      </c>
      <c r="I51" s="61">
        <f t="shared" si="2"/>
        <v>375</v>
      </c>
      <c r="J51" s="61">
        <f t="shared" si="2"/>
        <v>45</v>
      </c>
      <c r="K51" s="61">
        <f t="shared" si="2"/>
        <v>45</v>
      </c>
      <c r="L51" s="61">
        <f t="shared" si="2"/>
        <v>375</v>
      </c>
      <c r="M51" s="61">
        <f t="shared" si="2"/>
        <v>45</v>
      </c>
      <c r="N51" s="61">
        <f t="shared" si="2"/>
        <v>45</v>
      </c>
      <c r="O51" s="61">
        <f t="shared" si="2"/>
        <v>875</v>
      </c>
      <c r="P51" s="61">
        <f t="shared" si="2"/>
        <v>45</v>
      </c>
      <c r="Q51" s="89">
        <f t="shared" si="2"/>
        <v>45</v>
      </c>
    </row>
    <row r="55" spans="4:4">
      <c r="D55" s="62"/>
    </row>
  </sheetData>
  <mergeCells count="57">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6:Q26"/>
    <mergeCell ref="B27:Q27"/>
    <mergeCell ref="B29:Q29"/>
    <mergeCell ref="B30:Q30"/>
    <mergeCell ref="B31:E31"/>
    <mergeCell ref="B37:E37"/>
    <mergeCell ref="B47:Q47"/>
    <mergeCell ref="C48:E48"/>
    <mergeCell ref="C49:E49"/>
    <mergeCell ref="C50:E50"/>
    <mergeCell ref="C51:E51"/>
    <mergeCell ref="B12:B13"/>
    <mergeCell ref="B39:B44"/>
    <mergeCell ref="B45:B46"/>
    <mergeCell ref="F32:F36"/>
    <mergeCell ref="G32:G36"/>
    <mergeCell ref="H32:H36"/>
    <mergeCell ref="I32:I36"/>
    <mergeCell ref="J32:J36"/>
    <mergeCell ref="K32:K36"/>
    <mergeCell ref="L32:L36"/>
    <mergeCell ref="M12:M13"/>
    <mergeCell ref="M32:M36"/>
    <mergeCell ref="N32:N36"/>
    <mergeCell ref="O32:O36"/>
    <mergeCell ref="P32:P36"/>
    <mergeCell ref="Q32:Q36"/>
    <mergeCell ref="C12:F13"/>
    <mergeCell ref="N12:O13"/>
    <mergeCell ref="B32:E36"/>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5"/>
  <sheetViews>
    <sheetView zoomScale="90" zoomScaleNormal="90" workbookViewId="0">
      <pane ySplit="13" topLeftCell="A14" activePane="bottomLeft" state="frozen"/>
      <selection/>
      <selection pane="bottomLeft" activeCell="I21" sqref="I21"/>
    </sheetView>
  </sheetViews>
  <sheetFormatPr defaultColWidth="9" defaultRowHeight="14"/>
  <cols>
    <col min="1" max="1" width="5" style="197" customWidth="1"/>
    <col min="2" max="2" width="8.33636363636364" style="198" customWidth="1"/>
    <col min="3" max="3" width="24" style="191" customWidth="1"/>
    <col min="4" max="4" width="14.1090909090909" style="191" customWidth="1"/>
    <col min="5" max="5" width="10.2181818181818" style="191" customWidth="1"/>
    <col min="6" max="6" width="10.4454545454545" style="191" customWidth="1"/>
    <col min="7" max="7" width="10.7818181818182" style="191" customWidth="1"/>
    <col min="8" max="8" width="8.78181818181818" style="191" customWidth="1"/>
    <col min="9" max="9" width="9.10909090909091" style="191" customWidth="1"/>
    <col min="10" max="10" width="7.10909090909091" style="191" customWidth="1"/>
    <col min="11" max="25" width="4.78181818181818" style="191" customWidth="1"/>
    <col min="26" max="26" width="45.8909090909091" style="191" customWidth="1"/>
    <col min="27" max="27" width="9" style="191"/>
    <col min="28" max="16384" width="9" style="199"/>
  </cols>
  <sheetData>
    <row r="1" s="191" customFormat="1" ht="13.5" spans="1:7">
      <c r="A1" s="200" t="s">
        <v>47</v>
      </c>
      <c r="B1" s="200"/>
      <c r="C1" s="200"/>
      <c r="D1" s="200"/>
      <c r="E1" s="200"/>
      <c r="F1" s="200"/>
      <c r="G1" s="201"/>
    </row>
    <row r="2" s="191" customFormat="1" ht="16.5" spans="1:26">
      <c r="A2" s="202" t="s">
        <v>48</v>
      </c>
      <c r="B2" s="202"/>
      <c r="C2" s="202"/>
      <c r="D2" s="202"/>
      <c r="E2" s="202"/>
      <c r="F2" s="202"/>
      <c r="G2" s="202"/>
      <c r="H2" s="202"/>
      <c r="I2" s="202"/>
      <c r="J2" s="202"/>
      <c r="K2" s="202"/>
      <c r="L2" s="202"/>
      <c r="M2" s="202"/>
      <c r="N2" s="202"/>
      <c r="O2" s="202"/>
      <c r="P2" s="202"/>
      <c r="Q2" s="202"/>
      <c r="R2" s="202"/>
      <c r="S2" s="202"/>
      <c r="T2" s="202"/>
      <c r="U2" s="202"/>
      <c r="V2" s="202"/>
      <c r="W2" s="202"/>
      <c r="X2" s="202"/>
      <c r="Y2" s="202"/>
      <c r="Z2" s="202"/>
    </row>
    <row r="3" s="191" customFormat="1" ht="13" spans="1:1">
      <c r="A3" s="191" t="s">
        <v>49</v>
      </c>
    </row>
    <row r="4" s="191" customFormat="1" ht="13.5" spans="1:26">
      <c r="A4" s="203" t="s">
        <v>50</v>
      </c>
      <c r="B4" s="203"/>
      <c r="C4" s="203"/>
      <c r="D4" s="203"/>
      <c r="E4" s="203"/>
      <c r="F4" s="203"/>
      <c r="G4" s="203"/>
      <c r="H4" s="203"/>
      <c r="I4" s="203"/>
      <c r="J4" s="203"/>
      <c r="K4" s="203"/>
      <c r="L4" s="203"/>
      <c r="M4" s="203"/>
      <c r="N4" s="203"/>
      <c r="O4" s="203"/>
      <c r="P4" s="203"/>
      <c r="Q4" s="203"/>
      <c r="R4" s="203"/>
      <c r="S4" s="203"/>
      <c r="T4" s="203"/>
      <c r="U4" s="203"/>
      <c r="V4" s="203"/>
      <c r="W4" s="203"/>
      <c r="X4" s="203"/>
      <c r="Y4" s="203"/>
      <c r="Z4" s="203"/>
    </row>
    <row r="5" s="191" customFormat="1" ht="13" spans="1:1">
      <c r="A5" s="191" t="s">
        <v>51</v>
      </c>
    </row>
    <row r="6" s="191" customFormat="1" ht="13" spans="1:26">
      <c r="A6" s="197" t="s">
        <v>52</v>
      </c>
      <c r="B6" s="197"/>
      <c r="C6" s="197"/>
      <c r="D6" s="197"/>
      <c r="E6" s="197"/>
      <c r="F6" s="197"/>
      <c r="G6" s="197"/>
      <c r="H6" s="197"/>
      <c r="I6" s="197"/>
      <c r="J6" s="197"/>
      <c r="K6" s="197"/>
      <c r="L6" s="197"/>
      <c r="M6" s="197"/>
      <c r="N6" s="197"/>
      <c r="O6" s="197"/>
      <c r="P6" s="197"/>
      <c r="Q6" s="197"/>
      <c r="R6" s="197"/>
      <c r="S6" s="197"/>
      <c r="T6" s="197"/>
      <c r="U6" s="197"/>
      <c r="V6" s="197"/>
      <c r="W6" s="197"/>
      <c r="X6" s="197"/>
      <c r="Y6" s="197"/>
      <c r="Z6" s="197"/>
    </row>
    <row r="7" s="191" customFormat="1" ht="13" spans="1:1">
      <c r="A7" s="191" t="s">
        <v>53</v>
      </c>
    </row>
    <row r="8" s="191" customFormat="1" ht="13.5" spans="1:1">
      <c r="A8" s="191" t="s">
        <v>54</v>
      </c>
    </row>
    <row r="9" s="191" customFormat="1" ht="13"/>
    <row r="10" s="191" customFormat="1" ht="13" spans="1:11">
      <c r="A10" s="204" t="s">
        <v>1</v>
      </c>
      <c r="B10" s="204"/>
      <c r="C10" s="204"/>
      <c r="D10" s="204"/>
      <c r="E10" s="204"/>
      <c r="F10" s="204"/>
      <c r="G10" s="204"/>
      <c r="J10" s="226" t="s">
        <v>55</v>
      </c>
      <c r="K10" s="226"/>
    </row>
    <row r="11" spans="1:27">
      <c r="A11" s="205" t="s">
        <v>6</v>
      </c>
      <c r="B11" s="206" t="s">
        <v>11</v>
      </c>
      <c r="C11" s="206" t="s">
        <v>56</v>
      </c>
      <c r="D11" s="207" t="s">
        <v>57</v>
      </c>
      <c r="E11" s="208" t="s">
        <v>58</v>
      </c>
      <c r="F11" s="208" t="s">
        <v>59</v>
      </c>
      <c r="G11" s="209" t="s">
        <v>60</v>
      </c>
      <c r="H11" s="210" t="s">
        <v>61</v>
      </c>
      <c r="I11" s="227" t="s">
        <v>62</v>
      </c>
      <c r="J11" s="228" t="s">
        <v>63</v>
      </c>
      <c r="K11" s="228"/>
      <c r="L11" s="228"/>
      <c r="M11" s="228"/>
      <c r="N11" s="228"/>
      <c r="O11" s="228"/>
      <c r="P11" s="228"/>
      <c r="Q11" s="228"/>
      <c r="R11" s="228"/>
      <c r="S11" s="228"/>
      <c r="T11" s="228"/>
      <c r="U11" s="228"/>
      <c r="V11" s="233"/>
      <c r="W11" s="233"/>
      <c r="X11" s="233"/>
      <c r="Y11" s="233"/>
      <c r="Z11" s="237" t="s">
        <v>28</v>
      </c>
      <c r="AA11" s="199"/>
    </row>
    <row r="12" ht="14.75" spans="1:27">
      <c r="A12" s="211"/>
      <c r="B12" s="212"/>
      <c r="C12" s="212"/>
      <c r="D12" s="213"/>
      <c r="E12" s="214"/>
      <c r="F12" s="214"/>
      <c r="G12" s="215"/>
      <c r="H12" s="216"/>
      <c r="I12" s="229"/>
      <c r="J12" s="230" t="s">
        <v>13</v>
      </c>
      <c r="K12" s="230" t="s">
        <v>14</v>
      </c>
      <c r="L12" s="230" t="s">
        <v>15</v>
      </c>
      <c r="M12" s="230" t="s">
        <v>16</v>
      </c>
      <c r="N12" s="230" t="s">
        <v>17</v>
      </c>
      <c r="O12" s="230" t="s">
        <v>18</v>
      </c>
      <c r="P12" s="230" t="s">
        <v>19</v>
      </c>
      <c r="Q12" s="230" t="s">
        <v>20</v>
      </c>
      <c r="R12" s="230" t="s">
        <v>21</v>
      </c>
      <c r="S12" s="230" t="s">
        <v>22</v>
      </c>
      <c r="T12" s="230" t="s">
        <v>23</v>
      </c>
      <c r="U12" s="230" t="s">
        <v>24</v>
      </c>
      <c r="V12" s="234" t="s">
        <v>64</v>
      </c>
      <c r="W12" s="234" t="s">
        <v>65</v>
      </c>
      <c r="X12" s="234" t="s">
        <v>66</v>
      </c>
      <c r="Y12" s="234" t="s">
        <v>67</v>
      </c>
      <c r="Z12" s="238"/>
      <c r="AA12" s="199"/>
    </row>
    <row r="13" ht="14.75" spans="1:27">
      <c r="A13" s="217"/>
      <c r="B13" s="218"/>
      <c r="C13" s="218" t="s">
        <v>68</v>
      </c>
      <c r="D13" s="218"/>
      <c r="E13" s="219"/>
      <c r="F13" s="219"/>
      <c r="G13" s="219">
        <f>SUM(E13:F13)</f>
        <v>0</v>
      </c>
      <c r="H13" s="218">
        <f t="shared" ref="H13:H17" si="0">SUM(J13:U13)</f>
        <v>0</v>
      </c>
      <c r="I13" s="218" t="e">
        <f t="shared" ref="I13:I76" si="1">(H13-G13)/G13</f>
        <v>#DIV/0!</v>
      </c>
      <c r="J13" s="231"/>
      <c r="K13" s="231"/>
      <c r="L13" s="231"/>
      <c r="M13" s="231"/>
      <c r="N13" s="231"/>
      <c r="O13" s="231"/>
      <c r="P13" s="231"/>
      <c r="Q13" s="231"/>
      <c r="R13" s="231"/>
      <c r="S13" s="231"/>
      <c r="T13" s="231"/>
      <c r="U13" s="231"/>
      <c r="V13" s="235">
        <f>J13+K13+L13</f>
        <v>0</v>
      </c>
      <c r="W13" s="235">
        <f>M13+N13+O13</f>
        <v>0</v>
      </c>
      <c r="X13" s="235">
        <f>P13+Q13+R13</f>
        <v>0</v>
      </c>
      <c r="Y13" s="235">
        <f>S13+T13+U13</f>
        <v>0</v>
      </c>
      <c r="Z13" s="239" t="s">
        <v>69</v>
      </c>
      <c r="AA13" s="199"/>
    </row>
    <row r="14" spans="1:27">
      <c r="A14" s="220">
        <v>1</v>
      </c>
      <c r="B14" s="221" t="s">
        <v>70</v>
      </c>
      <c r="C14" s="222" t="s">
        <v>71</v>
      </c>
      <c r="D14" s="222" t="s">
        <v>72</v>
      </c>
      <c r="E14" s="223"/>
      <c r="F14" s="223"/>
      <c r="G14" s="223">
        <f>SUM(E14:F14)</f>
        <v>0</v>
      </c>
      <c r="H14" s="223">
        <f t="shared" si="0"/>
        <v>0</v>
      </c>
      <c r="I14" s="223" t="e">
        <f t="shared" si="1"/>
        <v>#DIV/0!</v>
      </c>
      <c r="J14" s="223"/>
      <c r="K14" s="223"/>
      <c r="L14" s="223"/>
      <c r="M14" s="223"/>
      <c r="N14" s="223"/>
      <c r="O14" s="223"/>
      <c r="P14" s="223"/>
      <c r="Q14" s="223"/>
      <c r="R14" s="223"/>
      <c r="S14" s="223"/>
      <c r="T14" s="223"/>
      <c r="U14" s="223"/>
      <c r="V14" s="236">
        <f>J14+K14+L14</f>
        <v>0</v>
      </c>
      <c r="W14" s="236">
        <f>M14+N14+O14</f>
        <v>0</v>
      </c>
      <c r="X14" s="236">
        <f>P14+Q14+R14</f>
        <v>0</v>
      </c>
      <c r="Y14" s="236">
        <f>S14+T14+U14</f>
        <v>0</v>
      </c>
      <c r="Z14" s="240" t="s">
        <v>73</v>
      </c>
      <c r="AA14" s="199"/>
    </row>
    <row r="15" spans="1:27">
      <c r="A15" s="220">
        <v>2</v>
      </c>
      <c r="B15" s="221" t="s">
        <v>74</v>
      </c>
      <c r="C15" s="222" t="s">
        <v>75</v>
      </c>
      <c r="D15" s="222" t="s">
        <v>72</v>
      </c>
      <c r="E15" s="223"/>
      <c r="F15" s="223"/>
      <c r="G15" s="223">
        <f>SUM(E15:F15)</f>
        <v>0</v>
      </c>
      <c r="H15" s="223">
        <f t="shared" si="0"/>
        <v>0</v>
      </c>
      <c r="I15" s="223" t="e">
        <f t="shared" si="1"/>
        <v>#DIV/0!</v>
      </c>
      <c r="J15" s="223"/>
      <c r="K15" s="223"/>
      <c r="L15" s="223"/>
      <c r="M15" s="223"/>
      <c r="N15" s="223"/>
      <c r="O15" s="223"/>
      <c r="P15" s="223"/>
      <c r="Q15" s="223"/>
      <c r="R15" s="223"/>
      <c r="S15" s="223"/>
      <c r="T15" s="223"/>
      <c r="U15" s="223"/>
      <c r="V15" s="236">
        <f t="shared" ref="V15:V78" si="2">J15+K15+L15</f>
        <v>0</v>
      </c>
      <c r="W15" s="236">
        <f t="shared" ref="W15:W78" si="3">M15+N15+O15</f>
        <v>0</v>
      </c>
      <c r="X15" s="236">
        <f t="shared" ref="X15:X78" si="4">P15+Q15+R15</f>
        <v>0</v>
      </c>
      <c r="Y15" s="236">
        <f t="shared" ref="Y15:Y78" si="5">S15+T15+U15</f>
        <v>0</v>
      </c>
      <c r="Z15" s="240" t="s">
        <v>73</v>
      </c>
      <c r="AA15" s="199"/>
    </row>
    <row r="16" spans="1:27">
      <c r="A16" s="220">
        <v>3</v>
      </c>
      <c r="B16" s="221" t="s">
        <v>76</v>
      </c>
      <c r="C16" s="222" t="s">
        <v>77</v>
      </c>
      <c r="D16" s="222" t="s">
        <v>72</v>
      </c>
      <c r="E16" s="224"/>
      <c r="F16" s="224"/>
      <c r="G16" s="225">
        <f>SUM(E16:F16)</f>
        <v>0</v>
      </c>
      <c r="H16" s="225">
        <f t="shared" si="0"/>
        <v>0</v>
      </c>
      <c r="I16" s="225" t="e">
        <f t="shared" si="1"/>
        <v>#DIV/0!</v>
      </c>
      <c r="J16" s="224"/>
      <c r="K16" s="224"/>
      <c r="L16" s="224"/>
      <c r="M16" s="224"/>
      <c r="N16" s="224"/>
      <c r="O16" s="224"/>
      <c r="P16" s="224"/>
      <c r="Q16" s="224"/>
      <c r="R16" s="224"/>
      <c r="S16" s="224"/>
      <c r="T16" s="224"/>
      <c r="U16" s="224"/>
      <c r="V16" s="236">
        <f t="shared" si="2"/>
        <v>0</v>
      </c>
      <c r="W16" s="236">
        <f t="shared" si="3"/>
        <v>0</v>
      </c>
      <c r="X16" s="236">
        <f t="shared" si="4"/>
        <v>0</v>
      </c>
      <c r="Y16" s="236">
        <f t="shared" si="5"/>
        <v>0</v>
      </c>
      <c r="Z16" s="240" t="s">
        <v>73</v>
      </c>
      <c r="AA16" s="199"/>
    </row>
    <row r="17" spans="1:26">
      <c r="A17" s="220">
        <v>4</v>
      </c>
      <c r="B17" s="221" t="s">
        <v>78</v>
      </c>
      <c r="C17" s="222" t="s">
        <v>79</v>
      </c>
      <c r="D17" s="222" t="s">
        <v>72</v>
      </c>
      <c r="E17" s="223"/>
      <c r="F17" s="223"/>
      <c r="G17" s="223">
        <f>SUM(E17:F17)</f>
        <v>0</v>
      </c>
      <c r="H17" s="223">
        <f t="shared" si="0"/>
        <v>0</v>
      </c>
      <c r="I17" s="223" t="e">
        <f t="shared" si="1"/>
        <v>#DIV/0!</v>
      </c>
      <c r="J17" s="223"/>
      <c r="K17" s="223"/>
      <c r="L17" s="223"/>
      <c r="M17" s="223"/>
      <c r="N17" s="223"/>
      <c r="O17" s="223"/>
      <c r="P17" s="223"/>
      <c r="Q17" s="223"/>
      <c r="R17" s="223"/>
      <c r="S17" s="223"/>
      <c r="T17" s="223"/>
      <c r="U17" s="223"/>
      <c r="V17" s="236">
        <f t="shared" si="2"/>
        <v>0</v>
      </c>
      <c r="W17" s="236">
        <f t="shared" si="3"/>
        <v>0</v>
      </c>
      <c r="X17" s="236">
        <f t="shared" si="4"/>
        <v>0</v>
      </c>
      <c r="Y17" s="236">
        <f t="shared" si="5"/>
        <v>0</v>
      </c>
      <c r="Z17" s="240" t="s">
        <v>73</v>
      </c>
    </row>
    <row r="18" spans="1:26">
      <c r="A18" s="220">
        <v>5</v>
      </c>
      <c r="B18" s="221" t="s">
        <v>80</v>
      </c>
      <c r="C18" s="222" t="s">
        <v>81</v>
      </c>
      <c r="D18" s="222" t="s">
        <v>72</v>
      </c>
      <c r="E18" s="223"/>
      <c r="F18" s="223"/>
      <c r="G18" s="223">
        <f t="shared" ref="G18:G49" si="6">SUM(E18:F18)</f>
        <v>0</v>
      </c>
      <c r="H18" s="223">
        <f t="shared" ref="H18:H70" si="7">SUM(J18:U18)</f>
        <v>0</v>
      </c>
      <c r="I18" s="223" t="e">
        <f t="shared" si="1"/>
        <v>#DIV/0!</v>
      </c>
      <c r="J18" s="223"/>
      <c r="K18" s="223"/>
      <c r="L18" s="223"/>
      <c r="M18" s="223"/>
      <c r="N18" s="223"/>
      <c r="O18" s="223"/>
      <c r="P18" s="223"/>
      <c r="Q18" s="223"/>
      <c r="R18" s="223"/>
      <c r="S18" s="223"/>
      <c r="T18" s="223"/>
      <c r="U18" s="223"/>
      <c r="V18" s="236">
        <f t="shared" si="2"/>
        <v>0</v>
      </c>
      <c r="W18" s="236">
        <f t="shared" si="3"/>
        <v>0</v>
      </c>
      <c r="X18" s="236">
        <f t="shared" si="4"/>
        <v>0</v>
      </c>
      <c r="Y18" s="236">
        <f t="shared" si="5"/>
        <v>0</v>
      </c>
      <c r="Z18" s="240" t="s">
        <v>73</v>
      </c>
    </row>
    <row r="19" spans="1:26">
      <c r="A19" s="220">
        <v>6</v>
      </c>
      <c r="B19" s="221" t="s">
        <v>82</v>
      </c>
      <c r="C19" s="222" t="s">
        <v>83</v>
      </c>
      <c r="D19" s="222" t="s">
        <v>72</v>
      </c>
      <c r="E19" s="223"/>
      <c r="F19" s="223"/>
      <c r="G19" s="223">
        <f t="shared" si="6"/>
        <v>0</v>
      </c>
      <c r="H19" s="223">
        <f t="shared" si="7"/>
        <v>0</v>
      </c>
      <c r="I19" s="223" t="e">
        <f t="shared" si="1"/>
        <v>#DIV/0!</v>
      </c>
      <c r="J19" s="223"/>
      <c r="K19" s="223"/>
      <c r="L19" s="223"/>
      <c r="M19" s="223"/>
      <c r="N19" s="223"/>
      <c r="O19" s="223"/>
      <c r="P19" s="223"/>
      <c r="Q19" s="223"/>
      <c r="R19" s="223"/>
      <c r="S19" s="223"/>
      <c r="T19" s="223"/>
      <c r="U19" s="223"/>
      <c r="V19" s="236">
        <f t="shared" si="2"/>
        <v>0</v>
      </c>
      <c r="W19" s="236">
        <f t="shared" si="3"/>
        <v>0</v>
      </c>
      <c r="X19" s="236">
        <f t="shared" si="4"/>
        <v>0</v>
      </c>
      <c r="Y19" s="236">
        <f t="shared" si="5"/>
        <v>0</v>
      </c>
      <c r="Z19" s="240" t="s">
        <v>73</v>
      </c>
    </row>
    <row r="20" spans="1:26">
      <c r="A20" s="220">
        <v>7</v>
      </c>
      <c r="B20" s="221" t="s">
        <v>84</v>
      </c>
      <c r="C20" s="222" t="s">
        <v>85</v>
      </c>
      <c r="D20" s="222" t="s">
        <v>72</v>
      </c>
      <c r="E20" s="223"/>
      <c r="F20" s="223"/>
      <c r="G20" s="223">
        <f t="shared" si="6"/>
        <v>0</v>
      </c>
      <c r="H20" s="223">
        <f t="shared" si="7"/>
        <v>0</v>
      </c>
      <c r="I20" s="223" t="e">
        <f t="shared" si="1"/>
        <v>#DIV/0!</v>
      </c>
      <c r="J20" s="223"/>
      <c r="K20" s="223"/>
      <c r="L20" s="223"/>
      <c r="M20" s="223"/>
      <c r="N20" s="223"/>
      <c r="O20" s="223"/>
      <c r="P20" s="223"/>
      <c r="Q20" s="223"/>
      <c r="R20" s="223"/>
      <c r="S20" s="223"/>
      <c r="T20" s="223"/>
      <c r="U20" s="223"/>
      <c r="V20" s="236">
        <f t="shared" si="2"/>
        <v>0</v>
      </c>
      <c r="W20" s="236">
        <f t="shared" si="3"/>
        <v>0</v>
      </c>
      <c r="X20" s="236">
        <f t="shared" si="4"/>
        <v>0</v>
      </c>
      <c r="Y20" s="236">
        <f t="shared" si="5"/>
        <v>0</v>
      </c>
      <c r="Z20" s="240" t="s">
        <v>73</v>
      </c>
    </row>
    <row r="21" spans="1:26">
      <c r="A21" s="220">
        <v>8</v>
      </c>
      <c r="B21" s="221" t="s">
        <v>86</v>
      </c>
      <c r="C21" s="222" t="s">
        <v>87</v>
      </c>
      <c r="D21" s="222" t="s">
        <v>72</v>
      </c>
      <c r="E21" s="223"/>
      <c r="F21" s="223"/>
      <c r="G21" s="223">
        <f t="shared" si="6"/>
        <v>0</v>
      </c>
      <c r="H21" s="223">
        <f t="shared" si="7"/>
        <v>0</v>
      </c>
      <c r="I21" s="223" t="e">
        <f t="shared" si="1"/>
        <v>#DIV/0!</v>
      </c>
      <c r="J21" s="223"/>
      <c r="K21" s="223"/>
      <c r="L21" s="223"/>
      <c r="M21" s="223"/>
      <c r="N21" s="223"/>
      <c r="O21" s="223"/>
      <c r="P21" s="223"/>
      <c r="Q21" s="223"/>
      <c r="R21" s="223"/>
      <c r="S21" s="223"/>
      <c r="T21" s="223"/>
      <c r="U21" s="223"/>
      <c r="V21" s="236">
        <f t="shared" si="2"/>
        <v>0</v>
      </c>
      <c r="W21" s="236">
        <f t="shared" si="3"/>
        <v>0</v>
      </c>
      <c r="X21" s="236">
        <f t="shared" si="4"/>
        <v>0</v>
      </c>
      <c r="Y21" s="236">
        <f t="shared" si="5"/>
        <v>0</v>
      </c>
      <c r="Z21" s="240" t="s">
        <v>73</v>
      </c>
    </row>
    <row r="22" spans="1:26">
      <c r="A22" s="220">
        <v>9</v>
      </c>
      <c r="B22" s="221" t="s">
        <v>88</v>
      </c>
      <c r="C22" s="222" t="s">
        <v>89</v>
      </c>
      <c r="D22" s="222" t="s">
        <v>72</v>
      </c>
      <c r="E22" s="223"/>
      <c r="F22" s="223"/>
      <c r="G22" s="223">
        <f t="shared" si="6"/>
        <v>0</v>
      </c>
      <c r="H22" s="223">
        <f t="shared" si="7"/>
        <v>0</v>
      </c>
      <c r="I22" s="223" t="e">
        <f t="shared" si="1"/>
        <v>#DIV/0!</v>
      </c>
      <c r="J22" s="223"/>
      <c r="K22" s="223"/>
      <c r="L22" s="223"/>
      <c r="M22" s="223"/>
      <c r="N22" s="223"/>
      <c r="O22" s="223"/>
      <c r="P22" s="223"/>
      <c r="Q22" s="223"/>
      <c r="R22" s="223"/>
      <c r="S22" s="223"/>
      <c r="T22" s="223"/>
      <c r="U22" s="223"/>
      <c r="V22" s="236">
        <f t="shared" si="2"/>
        <v>0</v>
      </c>
      <c r="W22" s="236">
        <f t="shared" si="3"/>
        <v>0</v>
      </c>
      <c r="X22" s="236">
        <f t="shared" si="4"/>
        <v>0</v>
      </c>
      <c r="Y22" s="236">
        <f t="shared" si="5"/>
        <v>0</v>
      </c>
      <c r="Z22" s="240" t="s">
        <v>73</v>
      </c>
    </row>
    <row r="23" spans="1:26">
      <c r="A23" s="220">
        <v>10</v>
      </c>
      <c r="B23" s="221" t="s">
        <v>90</v>
      </c>
      <c r="C23" s="222" t="s">
        <v>91</v>
      </c>
      <c r="D23" s="222" t="s">
        <v>72</v>
      </c>
      <c r="E23" s="223"/>
      <c r="F23" s="223"/>
      <c r="G23" s="223">
        <f t="shared" si="6"/>
        <v>0</v>
      </c>
      <c r="H23" s="223">
        <f t="shared" si="7"/>
        <v>0</v>
      </c>
      <c r="I23" s="223" t="e">
        <f t="shared" si="1"/>
        <v>#DIV/0!</v>
      </c>
      <c r="J23" s="223"/>
      <c r="K23" s="223"/>
      <c r="L23" s="223"/>
      <c r="M23" s="223"/>
      <c r="N23" s="223"/>
      <c r="O23" s="223"/>
      <c r="P23" s="223"/>
      <c r="Q23" s="223"/>
      <c r="R23" s="223"/>
      <c r="S23" s="223"/>
      <c r="T23" s="223"/>
      <c r="U23" s="223"/>
      <c r="V23" s="236">
        <f t="shared" si="2"/>
        <v>0</v>
      </c>
      <c r="W23" s="236">
        <f t="shared" si="3"/>
        <v>0</v>
      </c>
      <c r="X23" s="236">
        <f t="shared" si="4"/>
        <v>0</v>
      </c>
      <c r="Y23" s="236">
        <f t="shared" si="5"/>
        <v>0</v>
      </c>
      <c r="Z23" s="240" t="s">
        <v>73</v>
      </c>
    </row>
    <row r="24" spans="1:26">
      <c r="A24" s="220">
        <v>11</v>
      </c>
      <c r="B24" s="221" t="s">
        <v>92</v>
      </c>
      <c r="C24" s="222" t="s">
        <v>93</v>
      </c>
      <c r="D24" s="222" t="s">
        <v>72</v>
      </c>
      <c r="E24" s="223"/>
      <c r="F24" s="223"/>
      <c r="G24" s="223">
        <f t="shared" si="6"/>
        <v>0</v>
      </c>
      <c r="H24" s="223">
        <f t="shared" si="7"/>
        <v>0</v>
      </c>
      <c r="I24" s="223" t="e">
        <f t="shared" si="1"/>
        <v>#DIV/0!</v>
      </c>
      <c r="J24" s="223"/>
      <c r="K24" s="223"/>
      <c r="L24" s="223"/>
      <c r="M24" s="223"/>
      <c r="N24" s="223"/>
      <c r="O24" s="223"/>
      <c r="P24" s="223"/>
      <c r="Q24" s="223"/>
      <c r="R24" s="223"/>
      <c r="S24" s="223"/>
      <c r="T24" s="223"/>
      <c r="U24" s="223"/>
      <c r="V24" s="236">
        <f t="shared" si="2"/>
        <v>0</v>
      </c>
      <c r="W24" s="236">
        <f t="shared" si="3"/>
        <v>0</v>
      </c>
      <c r="X24" s="236">
        <f t="shared" si="4"/>
        <v>0</v>
      </c>
      <c r="Y24" s="236">
        <f t="shared" si="5"/>
        <v>0</v>
      </c>
      <c r="Z24" s="240" t="s">
        <v>73</v>
      </c>
    </row>
    <row r="25" spans="1:26">
      <c r="A25" s="220">
        <v>12</v>
      </c>
      <c r="B25" s="221" t="s">
        <v>94</v>
      </c>
      <c r="C25" s="222" t="s">
        <v>95</v>
      </c>
      <c r="D25" s="222" t="s">
        <v>72</v>
      </c>
      <c r="E25" s="223"/>
      <c r="F25" s="223"/>
      <c r="G25" s="223">
        <f t="shared" si="6"/>
        <v>0</v>
      </c>
      <c r="H25" s="223">
        <f t="shared" si="7"/>
        <v>0</v>
      </c>
      <c r="I25" s="223" t="e">
        <f t="shared" si="1"/>
        <v>#DIV/0!</v>
      </c>
      <c r="J25" s="223"/>
      <c r="K25" s="223"/>
      <c r="L25" s="223"/>
      <c r="M25" s="223"/>
      <c r="N25" s="223"/>
      <c r="O25" s="223"/>
      <c r="P25" s="223"/>
      <c r="Q25" s="223"/>
      <c r="R25" s="223"/>
      <c r="S25" s="223"/>
      <c r="T25" s="223"/>
      <c r="U25" s="223"/>
      <c r="V25" s="236">
        <f t="shared" si="2"/>
        <v>0</v>
      </c>
      <c r="W25" s="236">
        <f t="shared" si="3"/>
        <v>0</v>
      </c>
      <c r="X25" s="236">
        <f t="shared" si="4"/>
        <v>0</v>
      </c>
      <c r="Y25" s="236">
        <f t="shared" si="5"/>
        <v>0</v>
      </c>
      <c r="Z25" s="240" t="s">
        <v>73</v>
      </c>
    </row>
    <row r="26" spans="1:26">
      <c r="A26" s="220">
        <v>13</v>
      </c>
      <c r="B26" s="221" t="s">
        <v>96</v>
      </c>
      <c r="C26" s="222" t="s">
        <v>97</v>
      </c>
      <c r="D26" s="222" t="s">
        <v>72</v>
      </c>
      <c r="E26" s="223"/>
      <c r="F26" s="223"/>
      <c r="G26" s="223">
        <f t="shared" si="6"/>
        <v>0</v>
      </c>
      <c r="H26" s="223">
        <f t="shared" si="7"/>
        <v>0</v>
      </c>
      <c r="I26" s="223" t="e">
        <f t="shared" si="1"/>
        <v>#DIV/0!</v>
      </c>
      <c r="J26" s="223"/>
      <c r="K26" s="223"/>
      <c r="L26" s="223"/>
      <c r="M26" s="223"/>
      <c r="N26" s="223"/>
      <c r="O26" s="223"/>
      <c r="P26" s="223"/>
      <c r="Q26" s="223"/>
      <c r="R26" s="223"/>
      <c r="S26" s="223"/>
      <c r="T26" s="223"/>
      <c r="U26" s="223"/>
      <c r="V26" s="236">
        <f t="shared" si="2"/>
        <v>0</v>
      </c>
      <c r="W26" s="236">
        <f t="shared" si="3"/>
        <v>0</v>
      </c>
      <c r="X26" s="236">
        <f t="shared" si="4"/>
        <v>0</v>
      </c>
      <c r="Y26" s="236">
        <f t="shared" si="5"/>
        <v>0</v>
      </c>
      <c r="Z26" s="240" t="s">
        <v>98</v>
      </c>
    </row>
    <row r="27" spans="1:26">
      <c r="A27" s="220">
        <v>14</v>
      </c>
      <c r="B27" s="221" t="s">
        <v>99</v>
      </c>
      <c r="C27" s="222" t="s">
        <v>100</v>
      </c>
      <c r="D27" s="222" t="s">
        <v>72</v>
      </c>
      <c r="E27" s="223"/>
      <c r="F27" s="223"/>
      <c r="G27" s="223">
        <f t="shared" si="6"/>
        <v>0</v>
      </c>
      <c r="H27" s="223">
        <f t="shared" si="7"/>
        <v>0</v>
      </c>
      <c r="I27" s="223" t="e">
        <f t="shared" si="1"/>
        <v>#DIV/0!</v>
      </c>
      <c r="J27" s="223"/>
      <c r="K27" s="223"/>
      <c r="L27" s="223"/>
      <c r="M27" s="223"/>
      <c r="N27" s="223"/>
      <c r="O27" s="223"/>
      <c r="P27" s="223"/>
      <c r="Q27" s="223"/>
      <c r="R27" s="223"/>
      <c r="S27" s="223"/>
      <c r="T27" s="223"/>
      <c r="U27" s="223"/>
      <c r="V27" s="236">
        <f t="shared" si="2"/>
        <v>0</v>
      </c>
      <c r="W27" s="236">
        <f t="shared" si="3"/>
        <v>0</v>
      </c>
      <c r="X27" s="236">
        <f t="shared" si="4"/>
        <v>0</v>
      </c>
      <c r="Y27" s="236">
        <f t="shared" si="5"/>
        <v>0</v>
      </c>
      <c r="Z27" s="240" t="s">
        <v>98</v>
      </c>
    </row>
    <row r="28" spans="1:26">
      <c r="A28" s="220">
        <v>15</v>
      </c>
      <c r="B28" s="221" t="s">
        <v>101</v>
      </c>
      <c r="C28" s="222" t="s">
        <v>102</v>
      </c>
      <c r="D28" s="222" t="s">
        <v>72</v>
      </c>
      <c r="E28" s="223"/>
      <c r="F28" s="223"/>
      <c r="G28" s="223">
        <f t="shared" si="6"/>
        <v>0</v>
      </c>
      <c r="H28" s="223">
        <f t="shared" si="7"/>
        <v>0</v>
      </c>
      <c r="I28" s="223" t="e">
        <f t="shared" si="1"/>
        <v>#DIV/0!</v>
      </c>
      <c r="J28" s="223"/>
      <c r="K28" s="223"/>
      <c r="L28" s="223"/>
      <c r="M28" s="223"/>
      <c r="N28" s="223"/>
      <c r="O28" s="223"/>
      <c r="P28" s="223"/>
      <c r="Q28" s="223"/>
      <c r="R28" s="223"/>
      <c r="S28" s="223"/>
      <c r="T28" s="223"/>
      <c r="U28" s="223"/>
      <c r="V28" s="236">
        <f t="shared" si="2"/>
        <v>0</v>
      </c>
      <c r="W28" s="236">
        <f t="shared" si="3"/>
        <v>0</v>
      </c>
      <c r="X28" s="236">
        <f t="shared" si="4"/>
        <v>0</v>
      </c>
      <c r="Y28" s="236">
        <f t="shared" si="5"/>
        <v>0</v>
      </c>
      <c r="Z28" s="240" t="s">
        <v>103</v>
      </c>
    </row>
    <row r="29" spans="1:26">
      <c r="A29" s="220">
        <v>16</v>
      </c>
      <c r="B29" s="221" t="s">
        <v>104</v>
      </c>
      <c r="C29" s="222" t="s">
        <v>105</v>
      </c>
      <c r="D29" s="222" t="s">
        <v>72</v>
      </c>
      <c r="E29" s="223"/>
      <c r="F29" s="223"/>
      <c r="G29" s="223">
        <f t="shared" si="6"/>
        <v>0</v>
      </c>
      <c r="H29" s="223">
        <f t="shared" si="7"/>
        <v>0</v>
      </c>
      <c r="I29" s="223" t="e">
        <f t="shared" si="1"/>
        <v>#DIV/0!</v>
      </c>
      <c r="J29" s="223"/>
      <c r="K29" s="223"/>
      <c r="L29" s="223"/>
      <c r="M29" s="223"/>
      <c r="N29" s="223"/>
      <c r="O29" s="223"/>
      <c r="P29" s="223"/>
      <c r="Q29" s="223"/>
      <c r="R29" s="223"/>
      <c r="S29" s="223"/>
      <c r="T29" s="223"/>
      <c r="U29" s="223"/>
      <c r="V29" s="236">
        <f t="shared" si="2"/>
        <v>0</v>
      </c>
      <c r="W29" s="236">
        <f t="shared" si="3"/>
        <v>0</v>
      </c>
      <c r="X29" s="236">
        <f t="shared" si="4"/>
        <v>0</v>
      </c>
      <c r="Y29" s="236">
        <f t="shared" si="5"/>
        <v>0</v>
      </c>
      <c r="Z29" s="240" t="s">
        <v>106</v>
      </c>
    </row>
    <row r="30" spans="1:26">
      <c r="A30" s="220">
        <v>17</v>
      </c>
      <c r="B30" s="221" t="s">
        <v>107</v>
      </c>
      <c r="C30" s="222" t="s">
        <v>108</v>
      </c>
      <c r="D30" s="222" t="s">
        <v>72</v>
      </c>
      <c r="E30" s="223"/>
      <c r="F30" s="223"/>
      <c r="G30" s="223">
        <f t="shared" si="6"/>
        <v>0</v>
      </c>
      <c r="H30" s="223">
        <f t="shared" si="7"/>
        <v>0</v>
      </c>
      <c r="I30" s="223" t="e">
        <f t="shared" si="1"/>
        <v>#DIV/0!</v>
      </c>
      <c r="J30" s="223"/>
      <c r="K30" s="223"/>
      <c r="L30" s="223"/>
      <c r="M30" s="223"/>
      <c r="N30" s="223"/>
      <c r="O30" s="223"/>
      <c r="P30" s="223"/>
      <c r="Q30" s="223"/>
      <c r="R30" s="223"/>
      <c r="S30" s="223"/>
      <c r="T30" s="223"/>
      <c r="U30" s="223"/>
      <c r="V30" s="236">
        <f t="shared" si="2"/>
        <v>0</v>
      </c>
      <c r="W30" s="236">
        <f t="shared" si="3"/>
        <v>0</v>
      </c>
      <c r="X30" s="236">
        <f t="shared" si="4"/>
        <v>0</v>
      </c>
      <c r="Y30" s="236">
        <f t="shared" si="5"/>
        <v>0</v>
      </c>
      <c r="Z30" s="240"/>
    </row>
    <row r="31" spans="1:26">
      <c r="A31" s="220">
        <v>18</v>
      </c>
      <c r="B31" s="221" t="s">
        <v>109</v>
      </c>
      <c r="C31" s="222" t="s">
        <v>110</v>
      </c>
      <c r="D31" s="222" t="s">
        <v>72</v>
      </c>
      <c r="E31" s="223"/>
      <c r="F31" s="223"/>
      <c r="G31" s="223">
        <f t="shared" si="6"/>
        <v>0</v>
      </c>
      <c r="H31" s="223">
        <f t="shared" si="7"/>
        <v>0</v>
      </c>
      <c r="I31" s="223" t="e">
        <f t="shared" si="1"/>
        <v>#DIV/0!</v>
      </c>
      <c r="J31" s="223"/>
      <c r="K31" s="223"/>
      <c r="L31" s="223"/>
      <c r="M31" s="223"/>
      <c r="N31" s="223"/>
      <c r="O31" s="223"/>
      <c r="P31" s="223"/>
      <c r="Q31" s="223"/>
      <c r="R31" s="223"/>
      <c r="S31" s="223"/>
      <c r="T31" s="223"/>
      <c r="U31" s="223"/>
      <c r="V31" s="236">
        <f t="shared" si="2"/>
        <v>0</v>
      </c>
      <c r="W31" s="236">
        <f t="shared" si="3"/>
        <v>0</v>
      </c>
      <c r="X31" s="236">
        <f t="shared" si="4"/>
        <v>0</v>
      </c>
      <c r="Y31" s="236">
        <f t="shared" si="5"/>
        <v>0</v>
      </c>
      <c r="Z31" s="240"/>
    </row>
    <row r="32" spans="1:26">
      <c r="A32" s="220">
        <v>19</v>
      </c>
      <c r="B32" s="221" t="s">
        <v>111</v>
      </c>
      <c r="C32" s="222" t="s">
        <v>112</v>
      </c>
      <c r="D32" s="222" t="s">
        <v>72</v>
      </c>
      <c r="E32" s="223"/>
      <c r="F32" s="223"/>
      <c r="G32" s="223">
        <f t="shared" si="6"/>
        <v>0</v>
      </c>
      <c r="H32" s="223">
        <f t="shared" si="7"/>
        <v>0</v>
      </c>
      <c r="I32" s="223" t="e">
        <f t="shared" si="1"/>
        <v>#DIV/0!</v>
      </c>
      <c r="J32" s="223"/>
      <c r="K32" s="223"/>
      <c r="L32" s="223"/>
      <c r="M32" s="223"/>
      <c r="N32" s="223"/>
      <c r="O32" s="223"/>
      <c r="P32" s="223"/>
      <c r="Q32" s="223"/>
      <c r="R32" s="223"/>
      <c r="S32" s="223"/>
      <c r="T32" s="223"/>
      <c r="U32" s="223"/>
      <c r="V32" s="236">
        <f t="shared" si="2"/>
        <v>0</v>
      </c>
      <c r="W32" s="236">
        <f t="shared" si="3"/>
        <v>0</v>
      </c>
      <c r="X32" s="236">
        <f t="shared" si="4"/>
        <v>0</v>
      </c>
      <c r="Y32" s="236">
        <f t="shared" si="5"/>
        <v>0</v>
      </c>
      <c r="Z32" s="240" t="s">
        <v>113</v>
      </c>
    </row>
    <row r="33" spans="1:27">
      <c r="A33" s="220">
        <v>20</v>
      </c>
      <c r="B33" s="221" t="s">
        <v>114</v>
      </c>
      <c r="C33" s="222" t="s">
        <v>115</v>
      </c>
      <c r="D33" s="222" t="s">
        <v>72</v>
      </c>
      <c r="E33" s="223"/>
      <c r="F33" s="223"/>
      <c r="G33" s="223">
        <f t="shared" si="6"/>
        <v>0</v>
      </c>
      <c r="H33" s="223">
        <f t="shared" si="7"/>
        <v>0</v>
      </c>
      <c r="I33" s="223" t="e">
        <f t="shared" si="1"/>
        <v>#DIV/0!</v>
      </c>
      <c r="J33" s="223"/>
      <c r="K33" s="223"/>
      <c r="L33" s="223"/>
      <c r="M33" s="223"/>
      <c r="N33" s="223"/>
      <c r="O33" s="223"/>
      <c r="P33" s="223"/>
      <c r="Q33" s="223"/>
      <c r="R33" s="223"/>
      <c r="S33" s="223"/>
      <c r="T33" s="223"/>
      <c r="U33" s="223"/>
      <c r="V33" s="236">
        <f t="shared" si="2"/>
        <v>0</v>
      </c>
      <c r="W33" s="236">
        <f t="shared" si="3"/>
        <v>0</v>
      </c>
      <c r="X33" s="236">
        <f t="shared" si="4"/>
        <v>0</v>
      </c>
      <c r="Y33" s="236">
        <f t="shared" si="5"/>
        <v>0</v>
      </c>
      <c r="Z33" s="240"/>
      <c r="AA33" s="199"/>
    </row>
    <row r="34" spans="1:27">
      <c r="A34" s="220">
        <v>21</v>
      </c>
      <c r="B34" s="221" t="s">
        <v>116</v>
      </c>
      <c r="C34" s="222" t="s">
        <v>117</v>
      </c>
      <c r="D34" s="222" t="s">
        <v>72</v>
      </c>
      <c r="E34" s="223"/>
      <c r="F34" s="223"/>
      <c r="G34" s="223">
        <f t="shared" si="6"/>
        <v>0</v>
      </c>
      <c r="H34" s="223">
        <f t="shared" si="7"/>
        <v>0</v>
      </c>
      <c r="I34" s="223" t="e">
        <f t="shared" si="1"/>
        <v>#DIV/0!</v>
      </c>
      <c r="J34" s="223"/>
      <c r="K34" s="223"/>
      <c r="L34" s="223"/>
      <c r="M34" s="223"/>
      <c r="N34" s="223"/>
      <c r="O34" s="223"/>
      <c r="P34" s="223"/>
      <c r="Q34" s="223"/>
      <c r="R34" s="223"/>
      <c r="S34" s="223"/>
      <c r="T34" s="223"/>
      <c r="U34" s="223"/>
      <c r="V34" s="236">
        <f t="shared" si="2"/>
        <v>0</v>
      </c>
      <c r="W34" s="236">
        <f t="shared" si="3"/>
        <v>0</v>
      </c>
      <c r="X34" s="236">
        <f t="shared" si="4"/>
        <v>0</v>
      </c>
      <c r="Y34" s="236">
        <f t="shared" si="5"/>
        <v>0</v>
      </c>
      <c r="Z34" s="240"/>
      <c r="AA34" s="199"/>
    </row>
    <row r="35" spans="1:27">
      <c r="A35" s="220">
        <v>22</v>
      </c>
      <c r="B35" s="221" t="s">
        <v>118</v>
      </c>
      <c r="C35" s="222" t="s">
        <v>119</v>
      </c>
      <c r="D35" s="222" t="s">
        <v>72</v>
      </c>
      <c r="E35" s="223"/>
      <c r="F35" s="223"/>
      <c r="G35" s="223">
        <f t="shared" si="6"/>
        <v>0</v>
      </c>
      <c r="H35" s="223">
        <f t="shared" si="7"/>
        <v>0</v>
      </c>
      <c r="I35" s="223" t="e">
        <f t="shared" si="1"/>
        <v>#DIV/0!</v>
      </c>
      <c r="J35" s="223"/>
      <c r="K35" s="223"/>
      <c r="L35" s="223"/>
      <c r="M35" s="223"/>
      <c r="N35" s="223"/>
      <c r="O35" s="223"/>
      <c r="P35" s="223"/>
      <c r="Q35" s="223"/>
      <c r="R35" s="223"/>
      <c r="S35" s="223"/>
      <c r="T35" s="223"/>
      <c r="U35" s="223"/>
      <c r="V35" s="236">
        <f t="shared" si="2"/>
        <v>0</v>
      </c>
      <c r="W35" s="236">
        <f t="shared" si="3"/>
        <v>0</v>
      </c>
      <c r="X35" s="236">
        <f t="shared" si="4"/>
        <v>0</v>
      </c>
      <c r="Y35" s="236">
        <f t="shared" si="5"/>
        <v>0</v>
      </c>
      <c r="Z35" s="240"/>
      <c r="AA35" s="199"/>
    </row>
    <row r="36" spans="1:27">
      <c r="A36" s="220">
        <v>23</v>
      </c>
      <c r="B36" s="221" t="s">
        <v>120</v>
      </c>
      <c r="C36" s="222" t="s">
        <v>121</v>
      </c>
      <c r="D36" s="222" t="s">
        <v>72</v>
      </c>
      <c r="E36" s="223"/>
      <c r="F36" s="223"/>
      <c r="G36" s="223">
        <f t="shared" si="6"/>
        <v>0</v>
      </c>
      <c r="H36" s="223">
        <f t="shared" si="7"/>
        <v>0</v>
      </c>
      <c r="I36" s="223" t="e">
        <f t="shared" si="1"/>
        <v>#DIV/0!</v>
      </c>
      <c r="J36" s="223"/>
      <c r="K36" s="223"/>
      <c r="L36" s="223"/>
      <c r="M36" s="223"/>
      <c r="N36" s="223"/>
      <c r="O36" s="223"/>
      <c r="P36" s="223"/>
      <c r="Q36" s="223"/>
      <c r="R36" s="223"/>
      <c r="S36" s="223"/>
      <c r="T36" s="223"/>
      <c r="U36" s="223"/>
      <c r="V36" s="236">
        <f t="shared" si="2"/>
        <v>0</v>
      </c>
      <c r="W36" s="236">
        <f t="shared" si="3"/>
        <v>0</v>
      </c>
      <c r="X36" s="236">
        <f t="shared" si="4"/>
        <v>0</v>
      </c>
      <c r="Y36" s="236">
        <f t="shared" si="5"/>
        <v>0</v>
      </c>
      <c r="Z36" s="240"/>
      <c r="AA36" s="199"/>
    </row>
    <row r="37" spans="1:27">
      <c r="A37" s="220">
        <v>24</v>
      </c>
      <c r="B37" s="221" t="s">
        <v>122</v>
      </c>
      <c r="C37" s="222" t="s">
        <v>123</v>
      </c>
      <c r="D37" s="222" t="s">
        <v>124</v>
      </c>
      <c r="E37" s="223"/>
      <c r="F37" s="223"/>
      <c r="G37" s="223">
        <f t="shared" si="6"/>
        <v>0</v>
      </c>
      <c r="H37" s="223">
        <f t="shared" si="7"/>
        <v>0</v>
      </c>
      <c r="I37" s="223" t="e">
        <f t="shared" si="1"/>
        <v>#DIV/0!</v>
      </c>
      <c r="J37" s="223"/>
      <c r="K37" s="223"/>
      <c r="L37" s="223"/>
      <c r="M37" s="223"/>
      <c r="N37" s="223"/>
      <c r="O37" s="223"/>
      <c r="P37" s="223"/>
      <c r="Q37" s="223"/>
      <c r="R37" s="223"/>
      <c r="S37" s="223"/>
      <c r="T37" s="223"/>
      <c r="U37" s="223"/>
      <c r="V37" s="236">
        <f t="shared" si="2"/>
        <v>0</v>
      </c>
      <c r="W37" s="236">
        <f t="shared" si="3"/>
        <v>0</v>
      </c>
      <c r="X37" s="236">
        <f t="shared" si="4"/>
        <v>0</v>
      </c>
      <c r="Y37" s="236">
        <f t="shared" si="5"/>
        <v>0</v>
      </c>
      <c r="Z37" s="240" t="s">
        <v>103</v>
      </c>
      <c r="AA37" s="199"/>
    </row>
    <row r="38" spans="1:27">
      <c r="A38" s="220">
        <v>25</v>
      </c>
      <c r="B38" s="221" t="s">
        <v>125</v>
      </c>
      <c r="C38" s="222" t="s">
        <v>126</v>
      </c>
      <c r="D38" s="222" t="s">
        <v>124</v>
      </c>
      <c r="E38" s="223"/>
      <c r="F38" s="223"/>
      <c r="G38" s="223">
        <f t="shared" si="6"/>
        <v>0</v>
      </c>
      <c r="H38" s="223">
        <f t="shared" si="7"/>
        <v>0</v>
      </c>
      <c r="I38" s="223" t="e">
        <f t="shared" si="1"/>
        <v>#DIV/0!</v>
      </c>
      <c r="J38" s="223"/>
      <c r="K38" s="223"/>
      <c r="L38" s="223"/>
      <c r="M38" s="223"/>
      <c r="N38" s="223"/>
      <c r="O38" s="223"/>
      <c r="P38" s="223"/>
      <c r="Q38" s="223"/>
      <c r="R38" s="223"/>
      <c r="S38" s="223"/>
      <c r="T38" s="223"/>
      <c r="U38" s="223"/>
      <c r="V38" s="236">
        <f t="shared" si="2"/>
        <v>0</v>
      </c>
      <c r="W38" s="236">
        <f t="shared" si="3"/>
        <v>0</v>
      </c>
      <c r="X38" s="236">
        <f t="shared" si="4"/>
        <v>0</v>
      </c>
      <c r="Y38" s="236">
        <f t="shared" si="5"/>
        <v>0</v>
      </c>
      <c r="Z38" s="240" t="s">
        <v>103</v>
      </c>
      <c r="AA38" s="199"/>
    </row>
    <row r="39" spans="1:27">
      <c r="A39" s="220">
        <v>26</v>
      </c>
      <c r="B39" s="221" t="s">
        <v>127</v>
      </c>
      <c r="C39" s="222" t="s">
        <v>128</v>
      </c>
      <c r="D39" s="222" t="s">
        <v>124</v>
      </c>
      <c r="E39" s="223"/>
      <c r="F39" s="223"/>
      <c r="G39" s="223">
        <f t="shared" si="6"/>
        <v>0</v>
      </c>
      <c r="H39" s="223">
        <f t="shared" si="7"/>
        <v>0</v>
      </c>
      <c r="I39" s="223" t="e">
        <f t="shared" si="1"/>
        <v>#DIV/0!</v>
      </c>
      <c r="J39" s="223"/>
      <c r="K39" s="223"/>
      <c r="L39" s="223"/>
      <c r="M39" s="223"/>
      <c r="N39" s="223"/>
      <c r="O39" s="223"/>
      <c r="P39" s="223"/>
      <c r="Q39" s="223"/>
      <c r="R39" s="223"/>
      <c r="S39" s="223"/>
      <c r="T39" s="223"/>
      <c r="U39" s="223"/>
      <c r="V39" s="236">
        <f t="shared" si="2"/>
        <v>0</v>
      </c>
      <c r="W39" s="236">
        <f t="shared" si="3"/>
        <v>0</v>
      </c>
      <c r="X39" s="236">
        <f t="shared" si="4"/>
        <v>0</v>
      </c>
      <c r="Y39" s="236">
        <f t="shared" si="5"/>
        <v>0</v>
      </c>
      <c r="Z39" s="240"/>
      <c r="AA39" s="199"/>
    </row>
    <row r="40" spans="1:27">
      <c r="A40" s="220">
        <v>27</v>
      </c>
      <c r="B40" s="221" t="s">
        <v>129</v>
      </c>
      <c r="C40" s="222" t="s">
        <v>130</v>
      </c>
      <c r="D40" s="222" t="s">
        <v>124</v>
      </c>
      <c r="E40" s="223"/>
      <c r="F40" s="223"/>
      <c r="G40" s="223">
        <f t="shared" si="6"/>
        <v>0</v>
      </c>
      <c r="H40" s="223">
        <f t="shared" si="7"/>
        <v>0</v>
      </c>
      <c r="I40" s="223" t="e">
        <f t="shared" si="1"/>
        <v>#DIV/0!</v>
      </c>
      <c r="J40" s="223"/>
      <c r="K40" s="223"/>
      <c r="L40" s="223"/>
      <c r="M40" s="223"/>
      <c r="N40" s="223"/>
      <c r="O40" s="223"/>
      <c r="P40" s="223"/>
      <c r="Q40" s="223"/>
      <c r="R40" s="223"/>
      <c r="S40" s="223"/>
      <c r="T40" s="223"/>
      <c r="U40" s="223"/>
      <c r="V40" s="236">
        <f t="shared" si="2"/>
        <v>0</v>
      </c>
      <c r="W40" s="236">
        <f t="shared" si="3"/>
        <v>0</v>
      </c>
      <c r="X40" s="236">
        <f t="shared" si="4"/>
        <v>0</v>
      </c>
      <c r="Y40" s="236">
        <f t="shared" si="5"/>
        <v>0</v>
      </c>
      <c r="Z40" s="240" t="s">
        <v>131</v>
      </c>
      <c r="AA40" s="199"/>
    </row>
    <row r="41" spans="1:27">
      <c r="A41" s="220">
        <v>28</v>
      </c>
      <c r="B41" s="221" t="s">
        <v>132</v>
      </c>
      <c r="C41" s="222" t="s">
        <v>133</v>
      </c>
      <c r="D41" s="222" t="s">
        <v>124</v>
      </c>
      <c r="E41" s="223"/>
      <c r="F41" s="223"/>
      <c r="G41" s="223">
        <f t="shared" si="6"/>
        <v>0</v>
      </c>
      <c r="H41" s="223">
        <f t="shared" si="7"/>
        <v>0</v>
      </c>
      <c r="I41" s="223" t="e">
        <f t="shared" si="1"/>
        <v>#DIV/0!</v>
      </c>
      <c r="J41" s="223"/>
      <c r="K41" s="223"/>
      <c r="L41" s="223"/>
      <c r="M41" s="223"/>
      <c r="N41" s="223"/>
      <c r="O41" s="223"/>
      <c r="P41" s="223"/>
      <c r="Q41" s="223"/>
      <c r="R41" s="223"/>
      <c r="S41" s="223"/>
      <c r="T41" s="223"/>
      <c r="U41" s="223"/>
      <c r="V41" s="236">
        <f t="shared" si="2"/>
        <v>0</v>
      </c>
      <c r="W41" s="236">
        <f t="shared" si="3"/>
        <v>0</v>
      </c>
      <c r="X41" s="236">
        <f t="shared" si="4"/>
        <v>0</v>
      </c>
      <c r="Y41" s="236">
        <f t="shared" si="5"/>
        <v>0</v>
      </c>
      <c r="Z41" s="240"/>
      <c r="AA41" s="199"/>
    </row>
    <row r="42" spans="1:27">
      <c r="A42" s="220">
        <v>29</v>
      </c>
      <c r="B42" s="221" t="s">
        <v>134</v>
      </c>
      <c r="C42" s="222" t="s">
        <v>135</v>
      </c>
      <c r="D42" s="222" t="s">
        <v>124</v>
      </c>
      <c r="E42" s="223"/>
      <c r="F42" s="223"/>
      <c r="G42" s="223">
        <f t="shared" si="6"/>
        <v>0</v>
      </c>
      <c r="H42" s="223">
        <f t="shared" si="7"/>
        <v>0</v>
      </c>
      <c r="I42" s="223" t="e">
        <f t="shared" si="1"/>
        <v>#DIV/0!</v>
      </c>
      <c r="J42" s="223"/>
      <c r="K42" s="223"/>
      <c r="L42" s="223"/>
      <c r="M42" s="223"/>
      <c r="N42" s="223"/>
      <c r="O42" s="223"/>
      <c r="P42" s="223"/>
      <c r="Q42" s="223"/>
      <c r="R42" s="223"/>
      <c r="S42" s="223"/>
      <c r="T42" s="223"/>
      <c r="U42" s="223"/>
      <c r="V42" s="236">
        <f t="shared" si="2"/>
        <v>0</v>
      </c>
      <c r="W42" s="236">
        <f t="shared" si="3"/>
        <v>0</v>
      </c>
      <c r="X42" s="236">
        <f t="shared" si="4"/>
        <v>0</v>
      </c>
      <c r="Y42" s="236">
        <f t="shared" si="5"/>
        <v>0</v>
      </c>
      <c r="Z42" s="240"/>
      <c r="AA42" s="199"/>
    </row>
    <row r="43" spans="1:27">
      <c r="A43" s="220">
        <v>30</v>
      </c>
      <c r="B43" s="221" t="s">
        <v>136</v>
      </c>
      <c r="C43" s="222" t="s">
        <v>137</v>
      </c>
      <c r="D43" s="222" t="s">
        <v>124</v>
      </c>
      <c r="E43" s="223"/>
      <c r="F43" s="223"/>
      <c r="G43" s="223">
        <f t="shared" si="6"/>
        <v>0</v>
      </c>
      <c r="H43" s="223">
        <f t="shared" si="7"/>
        <v>0</v>
      </c>
      <c r="I43" s="223" t="e">
        <f t="shared" si="1"/>
        <v>#DIV/0!</v>
      </c>
      <c r="J43" s="223"/>
      <c r="K43" s="223"/>
      <c r="L43" s="223"/>
      <c r="M43" s="223"/>
      <c r="N43" s="223"/>
      <c r="O43" s="223"/>
      <c r="P43" s="223"/>
      <c r="Q43" s="223"/>
      <c r="R43" s="223"/>
      <c r="S43" s="223"/>
      <c r="T43" s="223"/>
      <c r="U43" s="223"/>
      <c r="V43" s="236">
        <f t="shared" si="2"/>
        <v>0</v>
      </c>
      <c r="W43" s="236">
        <f t="shared" si="3"/>
        <v>0</v>
      </c>
      <c r="X43" s="236">
        <f t="shared" si="4"/>
        <v>0</v>
      </c>
      <c r="Y43" s="236">
        <f t="shared" si="5"/>
        <v>0</v>
      </c>
      <c r="Z43" s="240"/>
      <c r="AA43" s="199"/>
    </row>
    <row r="44" spans="1:27">
      <c r="A44" s="220">
        <v>31</v>
      </c>
      <c r="B44" s="221" t="s">
        <v>138</v>
      </c>
      <c r="C44" s="222" t="s">
        <v>139</v>
      </c>
      <c r="D44" s="222" t="s">
        <v>124</v>
      </c>
      <c r="E44" s="223"/>
      <c r="F44" s="223"/>
      <c r="G44" s="223">
        <f t="shared" si="6"/>
        <v>0</v>
      </c>
      <c r="H44" s="223">
        <f t="shared" si="7"/>
        <v>0</v>
      </c>
      <c r="I44" s="223" t="e">
        <f t="shared" si="1"/>
        <v>#DIV/0!</v>
      </c>
      <c r="J44" s="223"/>
      <c r="K44" s="223"/>
      <c r="L44" s="223"/>
      <c r="M44" s="223"/>
      <c r="N44" s="223"/>
      <c r="O44" s="223"/>
      <c r="P44" s="223"/>
      <c r="Q44" s="223"/>
      <c r="R44" s="223"/>
      <c r="S44" s="223"/>
      <c r="T44" s="223"/>
      <c r="U44" s="223"/>
      <c r="V44" s="236">
        <f t="shared" si="2"/>
        <v>0</v>
      </c>
      <c r="W44" s="236">
        <f t="shared" si="3"/>
        <v>0</v>
      </c>
      <c r="X44" s="236">
        <f t="shared" si="4"/>
        <v>0</v>
      </c>
      <c r="Y44" s="236">
        <f t="shared" si="5"/>
        <v>0</v>
      </c>
      <c r="Z44" s="240"/>
      <c r="AA44" s="199"/>
    </row>
    <row r="45" spans="1:27">
      <c r="A45" s="220">
        <v>32</v>
      </c>
      <c r="B45" s="221" t="s">
        <v>140</v>
      </c>
      <c r="C45" s="222" t="s">
        <v>141</v>
      </c>
      <c r="D45" s="222" t="s">
        <v>72</v>
      </c>
      <c r="E45" s="223"/>
      <c r="F45" s="223"/>
      <c r="G45" s="223">
        <f t="shared" si="6"/>
        <v>0</v>
      </c>
      <c r="H45" s="223">
        <f t="shared" si="7"/>
        <v>0</v>
      </c>
      <c r="I45" s="223" t="e">
        <f t="shared" si="1"/>
        <v>#DIV/0!</v>
      </c>
      <c r="J45" s="223"/>
      <c r="K45" s="223"/>
      <c r="L45" s="223"/>
      <c r="M45" s="223"/>
      <c r="N45" s="223"/>
      <c r="O45" s="223"/>
      <c r="P45" s="223"/>
      <c r="Q45" s="223"/>
      <c r="R45" s="223"/>
      <c r="S45" s="223"/>
      <c r="T45" s="223"/>
      <c r="U45" s="223"/>
      <c r="V45" s="236">
        <f t="shared" si="2"/>
        <v>0</v>
      </c>
      <c r="W45" s="236">
        <f t="shared" si="3"/>
        <v>0</v>
      </c>
      <c r="X45" s="236">
        <f t="shared" si="4"/>
        <v>0</v>
      </c>
      <c r="Y45" s="236">
        <f t="shared" si="5"/>
        <v>0</v>
      </c>
      <c r="Z45" s="240" t="s">
        <v>142</v>
      </c>
      <c r="AA45" s="199"/>
    </row>
    <row r="46" spans="1:27">
      <c r="A46" s="220">
        <v>33</v>
      </c>
      <c r="B46" s="221" t="s">
        <v>143</v>
      </c>
      <c r="C46" s="222" t="s">
        <v>144</v>
      </c>
      <c r="D46" s="222" t="s">
        <v>72</v>
      </c>
      <c r="E46" s="223"/>
      <c r="F46" s="223"/>
      <c r="G46" s="223">
        <f t="shared" si="6"/>
        <v>0</v>
      </c>
      <c r="H46" s="223">
        <f t="shared" si="7"/>
        <v>0</v>
      </c>
      <c r="I46" s="223" t="e">
        <f t="shared" si="1"/>
        <v>#DIV/0!</v>
      </c>
      <c r="J46" s="223"/>
      <c r="K46" s="223"/>
      <c r="L46" s="223"/>
      <c r="M46" s="223"/>
      <c r="N46" s="223"/>
      <c r="O46" s="223"/>
      <c r="P46" s="223"/>
      <c r="Q46" s="223"/>
      <c r="R46" s="223"/>
      <c r="S46" s="223"/>
      <c r="T46" s="223"/>
      <c r="U46" s="223"/>
      <c r="V46" s="236">
        <f t="shared" si="2"/>
        <v>0</v>
      </c>
      <c r="W46" s="236">
        <f t="shared" si="3"/>
        <v>0</v>
      </c>
      <c r="X46" s="236">
        <f t="shared" si="4"/>
        <v>0</v>
      </c>
      <c r="Y46" s="236">
        <f t="shared" si="5"/>
        <v>0</v>
      </c>
      <c r="Z46" s="240" t="s">
        <v>145</v>
      </c>
      <c r="AA46" s="199"/>
    </row>
    <row r="47" spans="1:27">
      <c r="A47" s="220">
        <v>34</v>
      </c>
      <c r="B47" s="221" t="s">
        <v>146</v>
      </c>
      <c r="C47" s="222" t="s">
        <v>147</v>
      </c>
      <c r="D47" s="222" t="s">
        <v>72</v>
      </c>
      <c r="E47" s="223"/>
      <c r="F47" s="223"/>
      <c r="G47" s="223">
        <f t="shared" si="6"/>
        <v>0</v>
      </c>
      <c r="H47" s="223">
        <f t="shared" si="7"/>
        <v>0</v>
      </c>
      <c r="I47" s="223" t="e">
        <f t="shared" si="1"/>
        <v>#DIV/0!</v>
      </c>
      <c r="J47" s="223"/>
      <c r="K47" s="223"/>
      <c r="L47" s="223"/>
      <c r="M47" s="223"/>
      <c r="N47" s="223"/>
      <c r="O47" s="223"/>
      <c r="P47" s="223"/>
      <c r="Q47" s="223"/>
      <c r="R47" s="223"/>
      <c r="S47" s="223"/>
      <c r="T47" s="223"/>
      <c r="U47" s="223"/>
      <c r="V47" s="236">
        <f t="shared" si="2"/>
        <v>0</v>
      </c>
      <c r="W47" s="236">
        <f t="shared" si="3"/>
        <v>0</v>
      </c>
      <c r="X47" s="236">
        <f t="shared" si="4"/>
        <v>0</v>
      </c>
      <c r="Y47" s="236">
        <f t="shared" si="5"/>
        <v>0</v>
      </c>
      <c r="Z47" s="240" t="s">
        <v>145</v>
      </c>
      <c r="AA47" s="199"/>
    </row>
    <row r="48" spans="1:27">
      <c r="A48" s="220">
        <v>35</v>
      </c>
      <c r="B48" s="221" t="s">
        <v>148</v>
      </c>
      <c r="C48" s="222" t="s">
        <v>149</v>
      </c>
      <c r="D48" s="222" t="s">
        <v>72</v>
      </c>
      <c r="E48" s="223"/>
      <c r="F48" s="223"/>
      <c r="G48" s="223">
        <f t="shared" si="6"/>
        <v>0</v>
      </c>
      <c r="H48" s="223">
        <f t="shared" si="7"/>
        <v>0</v>
      </c>
      <c r="I48" s="223" t="e">
        <f t="shared" si="1"/>
        <v>#DIV/0!</v>
      </c>
      <c r="J48" s="223"/>
      <c r="K48" s="223"/>
      <c r="L48" s="223"/>
      <c r="M48" s="223"/>
      <c r="N48" s="223"/>
      <c r="O48" s="223"/>
      <c r="P48" s="223"/>
      <c r="Q48" s="223"/>
      <c r="R48" s="223"/>
      <c r="S48" s="223"/>
      <c r="T48" s="223"/>
      <c r="U48" s="223"/>
      <c r="V48" s="236">
        <f t="shared" si="2"/>
        <v>0</v>
      </c>
      <c r="W48" s="236">
        <f t="shared" si="3"/>
        <v>0</v>
      </c>
      <c r="X48" s="236">
        <f t="shared" si="4"/>
        <v>0</v>
      </c>
      <c r="Y48" s="236">
        <f t="shared" si="5"/>
        <v>0</v>
      </c>
      <c r="Z48" s="240" t="s">
        <v>145</v>
      </c>
      <c r="AA48" s="199"/>
    </row>
    <row r="49" spans="1:26">
      <c r="A49" s="220">
        <v>36</v>
      </c>
      <c r="B49" s="221" t="s">
        <v>150</v>
      </c>
      <c r="C49" s="222" t="s">
        <v>151</v>
      </c>
      <c r="D49" s="222" t="s">
        <v>72</v>
      </c>
      <c r="E49" s="223"/>
      <c r="F49" s="223"/>
      <c r="G49" s="223">
        <f t="shared" si="6"/>
        <v>0</v>
      </c>
      <c r="H49" s="223">
        <f t="shared" si="7"/>
        <v>0</v>
      </c>
      <c r="I49" s="223" t="e">
        <f t="shared" si="1"/>
        <v>#DIV/0!</v>
      </c>
      <c r="J49" s="223"/>
      <c r="K49" s="223"/>
      <c r="L49" s="223"/>
      <c r="M49" s="223"/>
      <c r="N49" s="223"/>
      <c r="O49" s="223"/>
      <c r="P49" s="223"/>
      <c r="Q49" s="223"/>
      <c r="R49" s="223"/>
      <c r="S49" s="223"/>
      <c r="T49" s="223"/>
      <c r="U49" s="223"/>
      <c r="V49" s="236">
        <f t="shared" si="2"/>
        <v>0</v>
      </c>
      <c r="W49" s="236">
        <f t="shared" si="3"/>
        <v>0</v>
      </c>
      <c r="X49" s="236">
        <f t="shared" si="4"/>
        <v>0</v>
      </c>
      <c r="Y49" s="236">
        <f t="shared" si="5"/>
        <v>0</v>
      </c>
      <c r="Z49" s="240" t="s">
        <v>145</v>
      </c>
    </row>
    <row r="50" spans="1:26">
      <c r="A50" s="220">
        <v>37</v>
      </c>
      <c r="B50" s="221" t="s">
        <v>152</v>
      </c>
      <c r="C50" s="222" t="s">
        <v>153</v>
      </c>
      <c r="D50" s="222" t="s">
        <v>72</v>
      </c>
      <c r="E50" s="223"/>
      <c r="F50" s="223"/>
      <c r="G50" s="223">
        <f t="shared" ref="G50:G70" si="8">SUM(E50:F50)</f>
        <v>0</v>
      </c>
      <c r="H50" s="223">
        <f t="shared" si="7"/>
        <v>0</v>
      </c>
      <c r="I50" s="223" t="e">
        <f t="shared" si="1"/>
        <v>#DIV/0!</v>
      </c>
      <c r="J50" s="232"/>
      <c r="K50" s="232"/>
      <c r="L50" s="232"/>
      <c r="M50" s="232"/>
      <c r="N50" s="232"/>
      <c r="O50" s="232"/>
      <c r="P50" s="232"/>
      <c r="Q50" s="232"/>
      <c r="R50" s="232"/>
      <c r="S50" s="232"/>
      <c r="T50" s="232"/>
      <c r="U50" s="232"/>
      <c r="V50" s="236">
        <f t="shared" si="2"/>
        <v>0</v>
      </c>
      <c r="W50" s="236">
        <f t="shared" si="3"/>
        <v>0</v>
      </c>
      <c r="X50" s="236">
        <f t="shared" si="4"/>
        <v>0</v>
      </c>
      <c r="Y50" s="236">
        <f t="shared" si="5"/>
        <v>0</v>
      </c>
      <c r="Z50" s="241"/>
    </row>
    <row r="51" spans="1:26">
      <c r="A51" s="220">
        <v>38</v>
      </c>
      <c r="B51" s="221" t="s">
        <v>154</v>
      </c>
      <c r="C51" s="222" t="s">
        <v>155</v>
      </c>
      <c r="D51" s="222" t="s">
        <v>72</v>
      </c>
      <c r="E51" s="223"/>
      <c r="F51" s="223"/>
      <c r="G51" s="223">
        <f t="shared" si="8"/>
        <v>0</v>
      </c>
      <c r="H51" s="223">
        <f t="shared" si="7"/>
        <v>0</v>
      </c>
      <c r="I51" s="223" t="e">
        <f t="shared" si="1"/>
        <v>#DIV/0!</v>
      </c>
      <c r="J51" s="232"/>
      <c r="K51" s="232"/>
      <c r="L51" s="232"/>
      <c r="M51" s="232"/>
      <c r="N51" s="232"/>
      <c r="O51" s="232"/>
      <c r="P51" s="232"/>
      <c r="Q51" s="232"/>
      <c r="R51" s="232"/>
      <c r="S51" s="232"/>
      <c r="T51" s="232"/>
      <c r="U51" s="232"/>
      <c r="V51" s="236">
        <f t="shared" si="2"/>
        <v>0</v>
      </c>
      <c r="W51" s="236">
        <f t="shared" si="3"/>
        <v>0</v>
      </c>
      <c r="X51" s="236">
        <f t="shared" si="4"/>
        <v>0</v>
      </c>
      <c r="Y51" s="236">
        <f t="shared" si="5"/>
        <v>0</v>
      </c>
      <c r="Z51" s="241"/>
    </row>
    <row r="52" spans="1:26">
      <c r="A52" s="220">
        <v>39</v>
      </c>
      <c r="B52" s="221" t="s">
        <v>156</v>
      </c>
      <c r="C52" s="222" t="s">
        <v>157</v>
      </c>
      <c r="D52" s="222" t="s">
        <v>72</v>
      </c>
      <c r="E52" s="223"/>
      <c r="F52" s="223"/>
      <c r="G52" s="223">
        <f t="shared" si="8"/>
        <v>0</v>
      </c>
      <c r="H52" s="223">
        <f t="shared" si="7"/>
        <v>0</v>
      </c>
      <c r="I52" s="223" t="e">
        <f t="shared" si="1"/>
        <v>#DIV/0!</v>
      </c>
      <c r="J52" s="232"/>
      <c r="K52" s="232"/>
      <c r="L52" s="232"/>
      <c r="M52" s="232"/>
      <c r="N52" s="232"/>
      <c r="O52" s="232"/>
      <c r="P52" s="232"/>
      <c r="Q52" s="232"/>
      <c r="R52" s="232"/>
      <c r="S52" s="232"/>
      <c r="T52" s="232"/>
      <c r="U52" s="232"/>
      <c r="V52" s="236">
        <f t="shared" si="2"/>
        <v>0</v>
      </c>
      <c r="W52" s="236">
        <f t="shared" si="3"/>
        <v>0</v>
      </c>
      <c r="X52" s="236">
        <f t="shared" si="4"/>
        <v>0</v>
      </c>
      <c r="Y52" s="236">
        <f t="shared" si="5"/>
        <v>0</v>
      </c>
      <c r="Z52" s="240" t="s">
        <v>158</v>
      </c>
    </row>
    <row r="53" spans="1:26">
      <c r="A53" s="220">
        <v>40</v>
      </c>
      <c r="B53" s="221" t="s">
        <v>159</v>
      </c>
      <c r="C53" s="222" t="s">
        <v>160</v>
      </c>
      <c r="D53" s="222" t="s">
        <v>72</v>
      </c>
      <c r="E53" s="223"/>
      <c r="F53" s="223"/>
      <c r="G53" s="223">
        <f t="shared" si="8"/>
        <v>0</v>
      </c>
      <c r="H53" s="223">
        <f t="shared" si="7"/>
        <v>0</v>
      </c>
      <c r="I53" s="223" t="e">
        <f t="shared" si="1"/>
        <v>#DIV/0!</v>
      </c>
      <c r="J53" s="232"/>
      <c r="K53" s="232"/>
      <c r="L53" s="232"/>
      <c r="M53" s="232"/>
      <c r="N53" s="232"/>
      <c r="O53" s="232"/>
      <c r="P53" s="232"/>
      <c r="Q53" s="232"/>
      <c r="R53" s="232"/>
      <c r="S53" s="232"/>
      <c r="T53" s="232"/>
      <c r="U53" s="232"/>
      <c r="V53" s="236">
        <f t="shared" si="2"/>
        <v>0</v>
      </c>
      <c r="W53" s="236">
        <f t="shared" si="3"/>
        <v>0</v>
      </c>
      <c r="X53" s="236">
        <f t="shared" si="4"/>
        <v>0</v>
      </c>
      <c r="Y53" s="236">
        <f t="shared" si="5"/>
        <v>0</v>
      </c>
      <c r="Z53" s="240" t="s">
        <v>158</v>
      </c>
    </row>
    <row r="54" spans="1:26">
      <c r="A54" s="220">
        <v>41</v>
      </c>
      <c r="B54" s="221" t="s">
        <v>161</v>
      </c>
      <c r="C54" s="222" t="s">
        <v>162</v>
      </c>
      <c r="D54" s="222" t="s">
        <v>124</v>
      </c>
      <c r="E54" s="223"/>
      <c r="F54" s="223"/>
      <c r="G54" s="223">
        <f t="shared" si="8"/>
        <v>0</v>
      </c>
      <c r="H54" s="223">
        <f t="shared" si="7"/>
        <v>0</v>
      </c>
      <c r="I54" s="223" t="e">
        <f t="shared" si="1"/>
        <v>#DIV/0!</v>
      </c>
      <c r="J54" s="232"/>
      <c r="K54" s="232"/>
      <c r="L54" s="232"/>
      <c r="M54" s="232"/>
      <c r="N54" s="232"/>
      <c r="O54" s="232"/>
      <c r="P54" s="232"/>
      <c r="Q54" s="232"/>
      <c r="R54" s="232"/>
      <c r="S54" s="232"/>
      <c r="T54" s="232"/>
      <c r="U54" s="232"/>
      <c r="V54" s="236">
        <f t="shared" si="2"/>
        <v>0</v>
      </c>
      <c r="W54" s="236">
        <f t="shared" si="3"/>
        <v>0</v>
      </c>
      <c r="X54" s="236">
        <f t="shared" si="4"/>
        <v>0</v>
      </c>
      <c r="Y54" s="236">
        <f t="shared" si="5"/>
        <v>0</v>
      </c>
      <c r="Z54" s="240" t="s">
        <v>163</v>
      </c>
    </row>
    <row r="55" spans="1:26">
      <c r="A55" s="220">
        <v>42</v>
      </c>
      <c r="B55" s="221" t="s">
        <v>164</v>
      </c>
      <c r="C55" s="222" t="s">
        <v>165</v>
      </c>
      <c r="D55" s="222" t="s">
        <v>124</v>
      </c>
      <c r="E55" s="223"/>
      <c r="F55" s="223"/>
      <c r="G55" s="223">
        <f t="shared" si="8"/>
        <v>0</v>
      </c>
      <c r="H55" s="223">
        <f t="shared" si="7"/>
        <v>0</v>
      </c>
      <c r="I55" s="223" t="e">
        <f t="shared" si="1"/>
        <v>#DIV/0!</v>
      </c>
      <c r="J55" s="232"/>
      <c r="K55" s="232"/>
      <c r="L55" s="232"/>
      <c r="M55" s="232"/>
      <c r="N55" s="232"/>
      <c r="O55" s="232"/>
      <c r="P55" s="232"/>
      <c r="Q55" s="232"/>
      <c r="R55" s="232"/>
      <c r="S55" s="232"/>
      <c r="T55" s="232"/>
      <c r="U55" s="232"/>
      <c r="V55" s="236">
        <f t="shared" si="2"/>
        <v>0</v>
      </c>
      <c r="W55" s="236">
        <f t="shared" si="3"/>
        <v>0</v>
      </c>
      <c r="X55" s="236">
        <f t="shared" si="4"/>
        <v>0</v>
      </c>
      <c r="Y55" s="236">
        <f t="shared" si="5"/>
        <v>0</v>
      </c>
      <c r="Z55" s="240" t="s">
        <v>163</v>
      </c>
    </row>
    <row r="56" spans="1:26">
      <c r="A56" s="220">
        <v>43</v>
      </c>
      <c r="B56" s="221" t="s">
        <v>166</v>
      </c>
      <c r="C56" s="222" t="s">
        <v>167</v>
      </c>
      <c r="D56" s="222" t="s">
        <v>124</v>
      </c>
      <c r="E56" s="223"/>
      <c r="F56" s="223"/>
      <c r="G56" s="223">
        <f t="shared" si="8"/>
        <v>0</v>
      </c>
      <c r="H56" s="223">
        <f t="shared" si="7"/>
        <v>0</v>
      </c>
      <c r="I56" s="223" t="e">
        <f t="shared" si="1"/>
        <v>#DIV/0!</v>
      </c>
      <c r="J56" s="232"/>
      <c r="K56" s="232"/>
      <c r="L56" s="232"/>
      <c r="M56" s="232"/>
      <c r="N56" s="232"/>
      <c r="O56" s="232"/>
      <c r="P56" s="232"/>
      <c r="Q56" s="232"/>
      <c r="R56" s="232"/>
      <c r="S56" s="232"/>
      <c r="T56" s="232"/>
      <c r="U56" s="232"/>
      <c r="V56" s="236">
        <f t="shared" si="2"/>
        <v>0</v>
      </c>
      <c r="W56" s="236">
        <f t="shared" si="3"/>
        <v>0</v>
      </c>
      <c r="X56" s="236">
        <f t="shared" si="4"/>
        <v>0</v>
      </c>
      <c r="Y56" s="236">
        <f t="shared" si="5"/>
        <v>0</v>
      </c>
      <c r="Z56" s="240" t="s">
        <v>163</v>
      </c>
    </row>
    <row r="57" spans="1:26">
      <c r="A57" s="220">
        <v>44</v>
      </c>
      <c r="B57" s="221" t="s">
        <v>168</v>
      </c>
      <c r="C57" s="222" t="s">
        <v>169</v>
      </c>
      <c r="D57" s="222" t="s">
        <v>124</v>
      </c>
      <c r="E57" s="223"/>
      <c r="F57" s="223"/>
      <c r="G57" s="223">
        <f t="shared" si="8"/>
        <v>0</v>
      </c>
      <c r="H57" s="223">
        <f t="shared" si="7"/>
        <v>0</v>
      </c>
      <c r="I57" s="223" t="e">
        <f t="shared" si="1"/>
        <v>#DIV/0!</v>
      </c>
      <c r="J57" s="232"/>
      <c r="K57" s="232"/>
      <c r="L57" s="232"/>
      <c r="M57" s="232"/>
      <c r="N57" s="232"/>
      <c r="O57" s="232"/>
      <c r="P57" s="232"/>
      <c r="Q57" s="232"/>
      <c r="R57" s="232"/>
      <c r="S57" s="232"/>
      <c r="T57" s="232"/>
      <c r="U57" s="232"/>
      <c r="V57" s="236">
        <f t="shared" si="2"/>
        <v>0</v>
      </c>
      <c r="W57" s="236">
        <f t="shared" si="3"/>
        <v>0</v>
      </c>
      <c r="X57" s="236">
        <f t="shared" si="4"/>
        <v>0</v>
      </c>
      <c r="Y57" s="236">
        <f t="shared" si="5"/>
        <v>0</v>
      </c>
      <c r="Z57" s="240" t="s">
        <v>163</v>
      </c>
    </row>
    <row r="58" spans="1:26">
      <c r="A58" s="220">
        <v>45</v>
      </c>
      <c r="B58" s="221" t="s">
        <v>170</v>
      </c>
      <c r="C58" s="222" t="s">
        <v>171</v>
      </c>
      <c r="D58" s="222" t="s">
        <v>72</v>
      </c>
      <c r="E58" s="223"/>
      <c r="F58" s="223"/>
      <c r="G58" s="223">
        <f t="shared" si="8"/>
        <v>0</v>
      </c>
      <c r="H58" s="223">
        <f t="shared" si="7"/>
        <v>0</v>
      </c>
      <c r="I58" s="223" t="e">
        <f t="shared" si="1"/>
        <v>#DIV/0!</v>
      </c>
      <c r="J58" s="232"/>
      <c r="K58" s="232"/>
      <c r="L58" s="232"/>
      <c r="M58" s="232"/>
      <c r="N58" s="232"/>
      <c r="O58" s="232"/>
      <c r="P58" s="232"/>
      <c r="Q58" s="232"/>
      <c r="R58" s="232"/>
      <c r="S58" s="232"/>
      <c r="T58" s="232"/>
      <c r="U58" s="232"/>
      <c r="V58" s="236">
        <f t="shared" si="2"/>
        <v>0</v>
      </c>
      <c r="W58" s="236">
        <f t="shared" si="3"/>
        <v>0</v>
      </c>
      <c r="X58" s="236">
        <f t="shared" si="4"/>
        <v>0</v>
      </c>
      <c r="Y58" s="236">
        <f t="shared" si="5"/>
        <v>0</v>
      </c>
      <c r="Z58" s="240" t="s">
        <v>172</v>
      </c>
    </row>
    <row r="59" spans="1:26">
      <c r="A59" s="220">
        <v>46</v>
      </c>
      <c r="B59" s="221" t="s">
        <v>173</v>
      </c>
      <c r="C59" s="222" t="s">
        <v>174</v>
      </c>
      <c r="D59" s="222" t="s">
        <v>72</v>
      </c>
      <c r="E59" s="223"/>
      <c r="F59" s="223"/>
      <c r="G59" s="223">
        <f t="shared" si="8"/>
        <v>0</v>
      </c>
      <c r="H59" s="223">
        <f t="shared" si="7"/>
        <v>0</v>
      </c>
      <c r="I59" s="223" t="e">
        <f t="shared" si="1"/>
        <v>#DIV/0!</v>
      </c>
      <c r="J59" s="232"/>
      <c r="K59" s="232"/>
      <c r="L59" s="232"/>
      <c r="M59" s="232"/>
      <c r="N59" s="232"/>
      <c r="O59" s="232"/>
      <c r="P59" s="232"/>
      <c r="Q59" s="232"/>
      <c r="R59" s="232"/>
      <c r="S59" s="232"/>
      <c r="T59" s="232"/>
      <c r="U59" s="232"/>
      <c r="V59" s="236">
        <f t="shared" si="2"/>
        <v>0</v>
      </c>
      <c r="W59" s="236">
        <f t="shared" si="3"/>
        <v>0</v>
      </c>
      <c r="X59" s="236">
        <f t="shared" si="4"/>
        <v>0</v>
      </c>
      <c r="Y59" s="236">
        <f t="shared" si="5"/>
        <v>0</v>
      </c>
      <c r="Z59" s="240" t="s">
        <v>172</v>
      </c>
    </row>
    <row r="60" spans="1:26">
      <c r="A60" s="220">
        <v>47</v>
      </c>
      <c r="B60" s="221" t="s">
        <v>175</v>
      </c>
      <c r="C60" s="222" t="s">
        <v>176</v>
      </c>
      <c r="D60" s="222" t="s">
        <v>72</v>
      </c>
      <c r="E60" s="223"/>
      <c r="F60" s="223"/>
      <c r="G60" s="223">
        <f t="shared" si="8"/>
        <v>0</v>
      </c>
      <c r="H60" s="223">
        <f t="shared" si="7"/>
        <v>0</v>
      </c>
      <c r="I60" s="223" t="e">
        <f t="shared" si="1"/>
        <v>#DIV/0!</v>
      </c>
      <c r="J60" s="232"/>
      <c r="K60" s="232"/>
      <c r="L60" s="232"/>
      <c r="M60" s="232"/>
      <c r="N60" s="232"/>
      <c r="O60" s="232"/>
      <c r="P60" s="232"/>
      <c r="Q60" s="232"/>
      <c r="R60" s="232"/>
      <c r="S60" s="232"/>
      <c r="T60" s="232"/>
      <c r="U60" s="232"/>
      <c r="V60" s="236">
        <f t="shared" si="2"/>
        <v>0</v>
      </c>
      <c r="W60" s="236">
        <f t="shared" si="3"/>
        <v>0</v>
      </c>
      <c r="X60" s="236">
        <f t="shared" si="4"/>
        <v>0</v>
      </c>
      <c r="Y60" s="236">
        <f t="shared" si="5"/>
        <v>0</v>
      </c>
      <c r="Z60" s="240" t="s">
        <v>172</v>
      </c>
    </row>
    <row r="61" spans="1:26">
      <c r="A61" s="220">
        <v>48</v>
      </c>
      <c r="B61" s="221" t="s">
        <v>177</v>
      </c>
      <c r="C61" s="222" t="s">
        <v>178</v>
      </c>
      <c r="D61" s="222" t="s">
        <v>124</v>
      </c>
      <c r="E61" s="223"/>
      <c r="F61" s="223"/>
      <c r="G61" s="223">
        <f t="shared" si="8"/>
        <v>0</v>
      </c>
      <c r="H61" s="223">
        <f t="shared" si="7"/>
        <v>0</v>
      </c>
      <c r="I61" s="223" t="e">
        <f t="shared" si="1"/>
        <v>#DIV/0!</v>
      </c>
      <c r="J61" s="232"/>
      <c r="K61" s="232"/>
      <c r="L61" s="232"/>
      <c r="M61" s="232"/>
      <c r="N61" s="232"/>
      <c r="O61" s="232"/>
      <c r="P61" s="232"/>
      <c r="Q61" s="232"/>
      <c r="R61" s="232"/>
      <c r="S61" s="232"/>
      <c r="T61" s="232"/>
      <c r="U61" s="232"/>
      <c r="V61" s="236">
        <f t="shared" si="2"/>
        <v>0</v>
      </c>
      <c r="W61" s="236">
        <f t="shared" si="3"/>
        <v>0</v>
      </c>
      <c r="X61" s="236">
        <f t="shared" si="4"/>
        <v>0</v>
      </c>
      <c r="Y61" s="236">
        <f t="shared" si="5"/>
        <v>0</v>
      </c>
      <c r="Z61" s="240"/>
    </row>
    <row r="62" spans="1:26">
      <c r="A62" s="220">
        <v>49</v>
      </c>
      <c r="B62" s="221" t="s">
        <v>179</v>
      </c>
      <c r="C62" s="222" t="s">
        <v>180</v>
      </c>
      <c r="D62" s="222" t="s">
        <v>124</v>
      </c>
      <c r="E62" s="223"/>
      <c r="F62" s="223"/>
      <c r="G62" s="223">
        <f t="shared" si="8"/>
        <v>0</v>
      </c>
      <c r="H62" s="223">
        <f t="shared" si="7"/>
        <v>0</v>
      </c>
      <c r="I62" s="223" t="e">
        <f t="shared" si="1"/>
        <v>#DIV/0!</v>
      </c>
      <c r="J62" s="232"/>
      <c r="K62" s="232"/>
      <c r="L62" s="232"/>
      <c r="M62" s="232"/>
      <c r="N62" s="232"/>
      <c r="O62" s="232"/>
      <c r="P62" s="232"/>
      <c r="Q62" s="232"/>
      <c r="R62" s="232"/>
      <c r="S62" s="232"/>
      <c r="T62" s="232"/>
      <c r="U62" s="232"/>
      <c r="V62" s="236">
        <f t="shared" si="2"/>
        <v>0</v>
      </c>
      <c r="W62" s="236">
        <f t="shared" si="3"/>
        <v>0</v>
      </c>
      <c r="X62" s="236">
        <f t="shared" si="4"/>
        <v>0</v>
      </c>
      <c r="Y62" s="236">
        <f t="shared" si="5"/>
        <v>0</v>
      </c>
      <c r="Z62" s="240"/>
    </row>
    <row r="63" spans="1:26">
      <c r="A63" s="220">
        <v>50</v>
      </c>
      <c r="B63" s="221" t="s">
        <v>181</v>
      </c>
      <c r="C63" s="222" t="s">
        <v>182</v>
      </c>
      <c r="D63" s="222" t="s">
        <v>124</v>
      </c>
      <c r="E63" s="223"/>
      <c r="F63" s="223"/>
      <c r="G63" s="223">
        <f t="shared" si="8"/>
        <v>0</v>
      </c>
      <c r="H63" s="223">
        <f t="shared" si="7"/>
        <v>0</v>
      </c>
      <c r="I63" s="223" t="e">
        <f t="shared" si="1"/>
        <v>#DIV/0!</v>
      </c>
      <c r="J63" s="232"/>
      <c r="K63" s="232"/>
      <c r="L63" s="232"/>
      <c r="M63" s="232"/>
      <c r="N63" s="232"/>
      <c r="O63" s="232"/>
      <c r="P63" s="232"/>
      <c r="Q63" s="232"/>
      <c r="R63" s="232"/>
      <c r="S63" s="232"/>
      <c r="T63" s="232"/>
      <c r="U63" s="232"/>
      <c r="V63" s="236">
        <f t="shared" si="2"/>
        <v>0</v>
      </c>
      <c r="W63" s="236">
        <f t="shared" si="3"/>
        <v>0</v>
      </c>
      <c r="X63" s="236">
        <f t="shared" si="4"/>
        <v>0</v>
      </c>
      <c r="Y63" s="236">
        <f t="shared" si="5"/>
        <v>0</v>
      </c>
      <c r="Z63" s="240"/>
    </row>
    <row r="64" spans="1:26">
      <c r="A64" s="220">
        <v>51</v>
      </c>
      <c r="B64" s="221" t="s">
        <v>183</v>
      </c>
      <c r="C64" s="222" t="s">
        <v>184</v>
      </c>
      <c r="D64" s="222" t="s">
        <v>124</v>
      </c>
      <c r="E64" s="223"/>
      <c r="F64" s="223"/>
      <c r="G64" s="223">
        <f t="shared" si="8"/>
        <v>0</v>
      </c>
      <c r="H64" s="223">
        <f t="shared" si="7"/>
        <v>0</v>
      </c>
      <c r="I64" s="223" t="e">
        <f t="shared" si="1"/>
        <v>#DIV/0!</v>
      </c>
      <c r="J64" s="232"/>
      <c r="K64" s="232"/>
      <c r="L64" s="232"/>
      <c r="M64" s="232"/>
      <c r="N64" s="232"/>
      <c r="O64" s="232"/>
      <c r="P64" s="232"/>
      <c r="Q64" s="232"/>
      <c r="R64" s="232"/>
      <c r="S64" s="232"/>
      <c r="T64" s="232"/>
      <c r="U64" s="232"/>
      <c r="V64" s="236">
        <f t="shared" si="2"/>
        <v>0</v>
      </c>
      <c r="W64" s="236">
        <f t="shared" si="3"/>
        <v>0</v>
      </c>
      <c r="X64" s="236">
        <f t="shared" si="4"/>
        <v>0</v>
      </c>
      <c r="Y64" s="236">
        <f t="shared" si="5"/>
        <v>0</v>
      </c>
      <c r="Z64" s="240"/>
    </row>
    <row r="65" spans="1:26">
      <c r="A65" s="220">
        <v>52</v>
      </c>
      <c r="B65" s="221" t="s">
        <v>185</v>
      </c>
      <c r="C65" s="222" t="s">
        <v>186</v>
      </c>
      <c r="D65" s="222" t="s">
        <v>124</v>
      </c>
      <c r="E65" s="223"/>
      <c r="F65" s="223"/>
      <c r="G65" s="223">
        <f t="shared" si="8"/>
        <v>0</v>
      </c>
      <c r="H65" s="223">
        <f t="shared" si="7"/>
        <v>0</v>
      </c>
      <c r="I65" s="223" t="e">
        <f t="shared" si="1"/>
        <v>#DIV/0!</v>
      </c>
      <c r="J65" s="232"/>
      <c r="K65" s="232"/>
      <c r="L65" s="232"/>
      <c r="M65" s="232"/>
      <c r="N65" s="232"/>
      <c r="O65" s="232"/>
      <c r="P65" s="232"/>
      <c r="Q65" s="232"/>
      <c r="R65" s="232"/>
      <c r="S65" s="232"/>
      <c r="T65" s="232"/>
      <c r="U65" s="232"/>
      <c r="V65" s="236">
        <f t="shared" si="2"/>
        <v>0</v>
      </c>
      <c r="W65" s="236">
        <f t="shared" si="3"/>
        <v>0</v>
      </c>
      <c r="X65" s="236">
        <f t="shared" si="4"/>
        <v>0</v>
      </c>
      <c r="Y65" s="236">
        <f t="shared" si="5"/>
        <v>0</v>
      </c>
      <c r="Z65" s="240" t="s">
        <v>187</v>
      </c>
    </row>
    <row r="66" spans="1:26">
      <c r="A66" s="220">
        <v>53</v>
      </c>
      <c r="B66" s="221" t="s">
        <v>188</v>
      </c>
      <c r="C66" s="222" t="s">
        <v>189</v>
      </c>
      <c r="D66" s="222" t="s">
        <v>124</v>
      </c>
      <c r="E66" s="223"/>
      <c r="F66" s="223"/>
      <c r="G66" s="223">
        <f t="shared" si="8"/>
        <v>0</v>
      </c>
      <c r="H66" s="223">
        <f t="shared" si="7"/>
        <v>0</v>
      </c>
      <c r="I66" s="223" t="e">
        <f t="shared" si="1"/>
        <v>#DIV/0!</v>
      </c>
      <c r="J66" s="232"/>
      <c r="K66" s="232"/>
      <c r="L66" s="232"/>
      <c r="M66" s="232"/>
      <c r="N66" s="232"/>
      <c r="O66" s="232"/>
      <c r="P66" s="232"/>
      <c r="Q66" s="232"/>
      <c r="R66" s="232"/>
      <c r="S66" s="232"/>
      <c r="T66" s="232"/>
      <c r="U66" s="232"/>
      <c r="V66" s="236">
        <f t="shared" si="2"/>
        <v>0</v>
      </c>
      <c r="W66" s="236">
        <f t="shared" si="3"/>
        <v>0</v>
      </c>
      <c r="X66" s="236">
        <f t="shared" si="4"/>
        <v>0</v>
      </c>
      <c r="Y66" s="236">
        <f t="shared" si="5"/>
        <v>0</v>
      </c>
      <c r="Z66" s="240"/>
    </row>
    <row r="67" spans="1:26">
      <c r="A67" s="220">
        <v>54</v>
      </c>
      <c r="B67" s="221" t="s">
        <v>190</v>
      </c>
      <c r="C67" s="222" t="s">
        <v>191</v>
      </c>
      <c r="D67" s="222" t="s">
        <v>124</v>
      </c>
      <c r="E67" s="223"/>
      <c r="F67" s="223"/>
      <c r="G67" s="223">
        <f t="shared" si="8"/>
        <v>0</v>
      </c>
      <c r="H67" s="223">
        <f t="shared" si="7"/>
        <v>0</v>
      </c>
      <c r="I67" s="223" t="e">
        <f t="shared" si="1"/>
        <v>#DIV/0!</v>
      </c>
      <c r="J67" s="232"/>
      <c r="K67" s="232"/>
      <c r="L67" s="232"/>
      <c r="M67" s="232"/>
      <c r="N67" s="232"/>
      <c r="O67" s="232"/>
      <c r="P67" s="232"/>
      <c r="Q67" s="232"/>
      <c r="R67" s="232"/>
      <c r="S67" s="232"/>
      <c r="T67" s="232"/>
      <c r="U67" s="232"/>
      <c r="V67" s="236">
        <f t="shared" si="2"/>
        <v>0</v>
      </c>
      <c r="W67" s="236">
        <f t="shared" si="3"/>
        <v>0</v>
      </c>
      <c r="X67" s="236">
        <f t="shared" si="4"/>
        <v>0</v>
      </c>
      <c r="Y67" s="236">
        <f t="shared" si="5"/>
        <v>0</v>
      </c>
      <c r="Z67" s="240"/>
    </row>
    <row r="68" spans="1:26">
      <c r="A68" s="220">
        <v>55</v>
      </c>
      <c r="B68" s="221" t="s">
        <v>192</v>
      </c>
      <c r="C68" s="222" t="s">
        <v>193</v>
      </c>
      <c r="D68" s="222" t="s">
        <v>124</v>
      </c>
      <c r="E68" s="223"/>
      <c r="F68" s="223"/>
      <c r="G68" s="223">
        <f t="shared" si="8"/>
        <v>0</v>
      </c>
      <c r="H68" s="223">
        <f t="shared" si="7"/>
        <v>0</v>
      </c>
      <c r="I68" s="223" t="e">
        <f t="shared" si="1"/>
        <v>#DIV/0!</v>
      </c>
      <c r="J68" s="232"/>
      <c r="K68" s="232"/>
      <c r="L68" s="232"/>
      <c r="M68" s="232"/>
      <c r="N68" s="232"/>
      <c r="O68" s="232"/>
      <c r="P68" s="232"/>
      <c r="Q68" s="232"/>
      <c r="R68" s="232"/>
      <c r="S68" s="232"/>
      <c r="T68" s="232"/>
      <c r="U68" s="232"/>
      <c r="V68" s="236">
        <f t="shared" si="2"/>
        <v>0</v>
      </c>
      <c r="W68" s="236">
        <f t="shared" si="3"/>
        <v>0</v>
      </c>
      <c r="X68" s="236">
        <f t="shared" si="4"/>
        <v>0</v>
      </c>
      <c r="Y68" s="236">
        <f t="shared" si="5"/>
        <v>0</v>
      </c>
      <c r="Z68" s="240"/>
    </row>
    <row r="69" spans="1:26">
      <c r="A69" s="220">
        <v>56</v>
      </c>
      <c r="B69" s="221" t="s">
        <v>194</v>
      </c>
      <c r="C69" s="222" t="s">
        <v>195</v>
      </c>
      <c r="D69" s="222" t="s">
        <v>124</v>
      </c>
      <c r="E69" s="223"/>
      <c r="F69" s="223"/>
      <c r="G69" s="223">
        <f t="shared" si="8"/>
        <v>0</v>
      </c>
      <c r="H69" s="223">
        <f t="shared" si="7"/>
        <v>0</v>
      </c>
      <c r="I69" s="223" t="e">
        <f t="shared" si="1"/>
        <v>#DIV/0!</v>
      </c>
      <c r="J69" s="232"/>
      <c r="K69" s="232"/>
      <c r="L69" s="232"/>
      <c r="M69" s="232"/>
      <c r="N69" s="232"/>
      <c r="O69" s="232"/>
      <c r="P69" s="232"/>
      <c r="Q69" s="232"/>
      <c r="R69" s="232"/>
      <c r="S69" s="232"/>
      <c r="T69" s="232"/>
      <c r="U69" s="232"/>
      <c r="V69" s="236">
        <f t="shared" si="2"/>
        <v>0</v>
      </c>
      <c r="W69" s="236">
        <f t="shared" si="3"/>
        <v>0</v>
      </c>
      <c r="X69" s="236">
        <f t="shared" si="4"/>
        <v>0</v>
      </c>
      <c r="Y69" s="236">
        <f t="shared" si="5"/>
        <v>0</v>
      </c>
      <c r="Z69" s="240"/>
    </row>
    <row r="70" spans="1:26">
      <c r="A70" s="242">
        <v>57</v>
      </c>
      <c r="B70" s="243" t="s">
        <v>196</v>
      </c>
      <c r="C70" s="244" t="s">
        <v>197</v>
      </c>
      <c r="D70" s="222" t="s">
        <v>124</v>
      </c>
      <c r="E70" s="223"/>
      <c r="F70" s="223"/>
      <c r="G70" s="223">
        <f t="shared" si="8"/>
        <v>0</v>
      </c>
      <c r="H70" s="223">
        <f t="shared" si="7"/>
        <v>0</v>
      </c>
      <c r="I70" s="223" t="e">
        <f t="shared" si="1"/>
        <v>#DIV/0!</v>
      </c>
      <c r="J70" s="223"/>
      <c r="K70" s="223"/>
      <c r="L70" s="223"/>
      <c r="M70" s="223"/>
      <c r="N70" s="223"/>
      <c r="O70" s="223"/>
      <c r="P70" s="223"/>
      <c r="Q70" s="223"/>
      <c r="R70" s="223"/>
      <c r="S70" s="223"/>
      <c r="T70" s="223"/>
      <c r="U70" s="223"/>
      <c r="V70" s="236">
        <f t="shared" si="2"/>
        <v>0</v>
      </c>
      <c r="W70" s="236">
        <f t="shared" si="3"/>
        <v>0</v>
      </c>
      <c r="X70" s="236">
        <f t="shared" si="4"/>
        <v>0</v>
      </c>
      <c r="Y70" s="236">
        <f t="shared" si="5"/>
        <v>0</v>
      </c>
      <c r="Z70" s="240"/>
    </row>
    <row r="71" ht="14.75" spans="1:26">
      <c r="A71" s="245"/>
      <c r="B71" s="246"/>
      <c r="C71" s="247"/>
      <c r="D71" s="222"/>
      <c r="E71" s="248"/>
      <c r="F71" s="248"/>
      <c r="G71" s="248"/>
      <c r="H71" s="248"/>
      <c r="I71" s="272"/>
      <c r="J71" s="248"/>
      <c r="K71" s="248"/>
      <c r="L71" s="248"/>
      <c r="M71" s="248"/>
      <c r="N71" s="248"/>
      <c r="O71" s="248"/>
      <c r="P71" s="248"/>
      <c r="Q71" s="248"/>
      <c r="R71" s="248"/>
      <c r="S71" s="248"/>
      <c r="T71" s="248"/>
      <c r="U71" s="248"/>
      <c r="V71" s="276">
        <f t="shared" si="2"/>
        <v>0</v>
      </c>
      <c r="W71" s="276">
        <f t="shared" si="3"/>
        <v>0</v>
      </c>
      <c r="X71" s="276">
        <f t="shared" si="4"/>
        <v>0</v>
      </c>
      <c r="Y71" s="272">
        <f t="shared" si="5"/>
        <v>0</v>
      </c>
      <c r="Z71" s="282"/>
    </row>
    <row r="72" s="192" customFormat="1" ht="24.75" customHeight="1" spans="1:27">
      <c r="A72" s="249"/>
      <c r="B72" s="250"/>
      <c r="C72" s="251" t="s">
        <v>198</v>
      </c>
      <c r="D72" s="251"/>
      <c r="E72" s="252">
        <f>SUM(E14:E71)</f>
        <v>0</v>
      </c>
      <c r="F72" s="252">
        <f t="shared" ref="F72:H72" si="9">SUM(F14:F71)</f>
        <v>0</v>
      </c>
      <c r="G72" s="252">
        <f t="shared" si="9"/>
        <v>0</v>
      </c>
      <c r="H72" s="252">
        <f t="shared" si="9"/>
        <v>0</v>
      </c>
      <c r="I72" s="273" t="e">
        <f t="shared" si="1"/>
        <v>#DIV/0!</v>
      </c>
      <c r="J72" s="252">
        <f>SUM(J14:J71)</f>
        <v>0</v>
      </c>
      <c r="K72" s="252">
        <f t="shared" ref="K72:U72" si="10">SUM(K14:K71)</f>
        <v>0</v>
      </c>
      <c r="L72" s="252">
        <f t="shared" si="10"/>
        <v>0</v>
      </c>
      <c r="M72" s="252">
        <f t="shared" si="10"/>
        <v>0</v>
      </c>
      <c r="N72" s="252">
        <f t="shared" si="10"/>
        <v>0</v>
      </c>
      <c r="O72" s="252">
        <f t="shared" si="10"/>
        <v>0</v>
      </c>
      <c r="P72" s="252">
        <f t="shared" si="10"/>
        <v>0</v>
      </c>
      <c r="Q72" s="252">
        <f t="shared" si="10"/>
        <v>0</v>
      </c>
      <c r="R72" s="252">
        <f t="shared" si="10"/>
        <v>0</v>
      </c>
      <c r="S72" s="252">
        <f t="shared" si="10"/>
        <v>0</v>
      </c>
      <c r="T72" s="252">
        <f t="shared" si="10"/>
        <v>0</v>
      </c>
      <c r="U72" s="252">
        <f t="shared" si="10"/>
        <v>0</v>
      </c>
      <c r="V72" s="277">
        <f t="shared" si="2"/>
        <v>0</v>
      </c>
      <c r="W72" s="277">
        <f t="shared" si="3"/>
        <v>0</v>
      </c>
      <c r="X72" s="277">
        <f t="shared" si="4"/>
        <v>0</v>
      </c>
      <c r="Y72" s="277">
        <f t="shared" si="5"/>
        <v>0</v>
      </c>
      <c r="Z72" s="283"/>
      <c r="AA72" s="284"/>
    </row>
    <row r="73" ht="14.75" spans="1:27">
      <c r="A73" s="217"/>
      <c r="B73" s="218"/>
      <c r="C73" s="218" t="s">
        <v>199</v>
      </c>
      <c r="D73" s="218"/>
      <c r="E73" s="219"/>
      <c r="F73" s="219"/>
      <c r="G73" s="219">
        <f>SUM(E73:F73)</f>
        <v>0</v>
      </c>
      <c r="H73" s="218">
        <f t="shared" ref="H73:H126" si="11">SUM(J73:U73)</f>
        <v>0</v>
      </c>
      <c r="I73" s="218" t="e">
        <f t="shared" si="1"/>
        <v>#DIV/0!</v>
      </c>
      <c r="J73" s="231"/>
      <c r="K73" s="231"/>
      <c r="L73" s="231"/>
      <c r="M73" s="231"/>
      <c r="N73" s="231"/>
      <c r="O73" s="231"/>
      <c r="P73" s="231"/>
      <c r="Q73" s="231"/>
      <c r="R73" s="231"/>
      <c r="S73" s="231"/>
      <c r="T73" s="231"/>
      <c r="U73" s="231"/>
      <c r="V73" s="231">
        <f t="shared" si="2"/>
        <v>0</v>
      </c>
      <c r="W73" s="231">
        <f t="shared" si="3"/>
        <v>0</v>
      </c>
      <c r="X73" s="231">
        <f t="shared" si="4"/>
        <v>0</v>
      </c>
      <c r="Y73" s="231">
        <f t="shared" si="5"/>
        <v>0</v>
      </c>
      <c r="Z73" s="239" t="s">
        <v>69</v>
      </c>
      <c r="AA73" s="199"/>
    </row>
    <row r="74" spans="1:26">
      <c r="A74" s="253">
        <v>1</v>
      </c>
      <c r="B74" s="254" t="s">
        <v>200</v>
      </c>
      <c r="C74" s="255" t="s">
        <v>201</v>
      </c>
      <c r="D74" s="255" t="s">
        <v>72</v>
      </c>
      <c r="E74" s="256"/>
      <c r="F74" s="256"/>
      <c r="G74" s="256">
        <f>E74+F74</f>
        <v>0</v>
      </c>
      <c r="H74" s="256">
        <f t="shared" si="11"/>
        <v>0</v>
      </c>
      <c r="I74" s="256" t="e">
        <f t="shared" si="1"/>
        <v>#DIV/0!</v>
      </c>
      <c r="J74" s="256"/>
      <c r="K74" s="256"/>
      <c r="L74" s="256"/>
      <c r="M74" s="256"/>
      <c r="N74" s="256"/>
      <c r="O74" s="256"/>
      <c r="P74" s="256"/>
      <c r="Q74" s="256"/>
      <c r="R74" s="256"/>
      <c r="S74" s="256"/>
      <c r="T74" s="256"/>
      <c r="U74" s="256"/>
      <c r="V74" s="278">
        <f t="shared" si="2"/>
        <v>0</v>
      </c>
      <c r="W74" s="278">
        <f t="shared" si="3"/>
        <v>0</v>
      </c>
      <c r="X74" s="278">
        <f t="shared" si="4"/>
        <v>0</v>
      </c>
      <c r="Y74" s="278">
        <f t="shared" si="5"/>
        <v>0</v>
      </c>
      <c r="Z74" s="285" t="s">
        <v>73</v>
      </c>
    </row>
    <row r="75" spans="1:26">
      <c r="A75" s="253">
        <v>2</v>
      </c>
      <c r="B75" s="254" t="s">
        <v>202</v>
      </c>
      <c r="C75" s="255" t="s">
        <v>203</v>
      </c>
      <c r="D75" s="255" t="s">
        <v>72</v>
      </c>
      <c r="E75" s="256"/>
      <c r="F75" s="256"/>
      <c r="G75" s="256">
        <f>E75+F75</f>
        <v>0</v>
      </c>
      <c r="H75" s="256">
        <f t="shared" si="11"/>
        <v>0</v>
      </c>
      <c r="I75" s="256" t="e">
        <f t="shared" si="1"/>
        <v>#DIV/0!</v>
      </c>
      <c r="J75" s="256"/>
      <c r="K75" s="256"/>
      <c r="L75" s="256"/>
      <c r="M75" s="256"/>
      <c r="N75" s="256"/>
      <c r="O75" s="256"/>
      <c r="P75" s="256"/>
      <c r="Q75" s="256"/>
      <c r="R75" s="256"/>
      <c r="S75" s="256"/>
      <c r="T75" s="256"/>
      <c r="U75" s="256"/>
      <c r="V75" s="278">
        <f t="shared" si="2"/>
        <v>0</v>
      </c>
      <c r="W75" s="278">
        <f t="shared" si="3"/>
        <v>0</v>
      </c>
      <c r="X75" s="278">
        <f t="shared" si="4"/>
        <v>0</v>
      </c>
      <c r="Y75" s="278">
        <f t="shared" si="5"/>
        <v>0</v>
      </c>
      <c r="Z75" s="285" t="s">
        <v>73</v>
      </c>
    </row>
    <row r="76" spans="1:26">
      <c r="A76" s="253">
        <v>3</v>
      </c>
      <c r="B76" s="254" t="s">
        <v>204</v>
      </c>
      <c r="C76" s="255" t="s">
        <v>205</v>
      </c>
      <c r="D76" s="255" t="s">
        <v>72</v>
      </c>
      <c r="E76" s="256"/>
      <c r="F76" s="256"/>
      <c r="G76" s="256">
        <f t="shared" ref="G76:G142" si="12">E76+F76</f>
        <v>0</v>
      </c>
      <c r="H76" s="256">
        <f t="shared" si="11"/>
        <v>0</v>
      </c>
      <c r="I76" s="256" t="e">
        <f t="shared" si="1"/>
        <v>#DIV/0!</v>
      </c>
      <c r="J76" s="256"/>
      <c r="K76" s="256"/>
      <c r="L76" s="256"/>
      <c r="M76" s="256"/>
      <c r="N76" s="256"/>
      <c r="O76" s="256"/>
      <c r="P76" s="256"/>
      <c r="Q76" s="256"/>
      <c r="R76" s="256"/>
      <c r="S76" s="256"/>
      <c r="T76" s="256"/>
      <c r="U76" s="256"/>
      <c r="V76" s="278">
        <f t="shared" si="2"/>
        <v>0</v>
      </c>
      <c r="W76" s="278">
        <f t="shared" si="3"/>
        <v>0</v>
      </c>
      <c r="X76" s="278">
        <f t="shared" si="4"/>
        <v>0</v>
      </c>
      <c r="Y76" s="278">
        <f t="shared" si="5"/>
        <v>0</v>
      </c>
      <c r="Z76" s="285" t="s">
        <v>73</v>
      </c>
    </row>
    <row r="77" spans="1:26">
      <c r="A77" s="253">
        <v>4</v>
      </c>
      <c r="B77" s="254" t="s">
        <v>206</v>
      </c>
      <c r="C77" s="255" t="s">
        <v>207</v>
      </c>
      <c r="D77" s="255" t="s">
        <v>72</v>
      </c>
      <c r="E77" s="256"/>
      <c r="F77" s="256"/>
      <c r="G77" s="256">
        <f t="shared" si="12"/>
        <v>0</v>
      </c>
      <c r="H77" s="256">
        <f t="shared" si="11"/>
        <v>0</v>
      </c>
      <c r="I77" s="256" t="e">
        <f t="shared" ref="I77:I172" si="13">(H77-G77)/G77</f>
        <v>#DIV/0!</v>
      </c>
      <c r="J77" s="256"/>
      <c r="K77" s="256"/>
      <c r="L77" s="256"/>
      <c r="M77" s="256"/>
      <c r="N77" s="256"/>
      <c r="O77" s="256"/>
      <c r="P77" s="256"/>
      <c r="Q77" s="256"/>
      <c r="R77" s="256"/>
      <c r="S77" s="256"/>
      <c r="T77" s="256"/>
      <c r="U77" s="256"/>
      <c r="V77" s="278">
        <f t="shared" si="2"/>
        <v>0</v>
      </c>
      <c r="W77" s="278">
        <f t="shared" si="3"/>
        <v>0</v>
      </c>
      <c r="X77" s="278">
        <f t="shared" si="4"/>
        <v>0</v>
      </c>
      <c r="Y77" s="278">
        <f t="shared" si="5"/>
        <v>0</v>
      </c>
      <c r="Z77" s="285" t="s">
        <v>73</v>
      </c>
    </row>
    <row r="78" spans="1:26">
      <c r="A78" s="253">
        <v>5</v>
      </c>
      <c r="B78" s="254" t="s">
        <v>208</v>
      </c>
      <c r="C78" s="257" t="s">
        <v>209</v>
      </c>
      <c r="D78" s="255" t="s">
        <v>72</v>
      </c>
      <c r="E78" s="256"/>
      <c r="F78" s="256"/>
      <c r="G78" s="256">
        <f t="shared" si="12"/>
        <v>0</v>
      </c>
      <c r="H78" s="256">
        <f t="shared" si="11"/>
        <v>0</v>
      </c>
      <c r="I78" s="256" t="e">
        <f t="shared" si="13"/>
        <v>#DIV/0!</v>
      </c>
      <c r="J78" s="256"/>
      <c r="K78" s="256"/>
      <c r="L78" s="256"/>
      <c r="M78" s="256"/>
      <c r="N78" s="256"/>
      <c r="O78" s="256"/>
      <c r="P78" s="256"/>
      <c r="Q78" s="256"/>
      <c r="R78" s="256"/>
      <c r="S78" s="256"/>
      <c r="T78" s="256"/>
      <c r="U78" s="256"/>
      <c r="V78" s="278">
        <f t="shared" si="2"/>
        <v>0</v>
      </c>
      <c r="W78" s="278">
        <f t="shared" si="3"/>
        <v>0</v>
      </c>
      <c r="X78" s="278">
        <f t="shared" si="4"/>
        <v>0</v>
      </c>
      <c r="Y78" s="278">
        <f t="shared" si="5"/>
        <v>0</v>
      </c>
      <c r="Z78" s="285" t="s">
        <v>73</v>
      </c>
    </row>
    <row r="79" spans="1:26">
      <c r="A79" s="253">
        <v>6</v>
      </c>
      <c r="B79" s="254" t="s">
        <v>210</v>
      </c>
      <c r="C79" s="255" t="s">
        <v>211</v>
      </c>
      <c r="D79" s="255" t="s">
        <v>72</v>
      </c>
      <c r="E79" s="256"/>
      <c r="F79" s="256"/>
      <c r="G79" s="256">
        <f t="shared" si="12"/>
        <v>0</v>
      </c>
      <c r="H79" s="256">
        <f t="shared" si="11"/>
        <v>0</v>
      </c>
      <c r="I79" s="256" t="e">
        <f t="shared" si="13"/>
        <v>#DIV/0!</v>
      </c>
      <c r="J79" s="256"/>
      <c r="K79" s="256"/>
      <c r="L79" s="256"/>
      <c r="M79" s="256"/>
      <c r="N79" s="256"/>
      <c r="O79" s="256"/>
      <c r="P79" s="256"/>
      <c r="Q79" s="256"/>
      <c r="R79" s="256"/>
      <c r="S79" s="256"/>
      <c r="T79" s="256"/>
      <c r="U79" s="256"/>
      <c r="V79" s="278">
        <f t="shared" ref="V79:V123" si="14">J79+K79+L79</f>
        <v>0</v>
      </c>
      <c r="W79" s="278">
        <f t="shared" ref="W79:W123" si="15">M79+N79+O79</f>
        <v>0</v>
      </c>
      <c r="X79" s="278">
        <f t="shared" ref="X79:X123" si="16">P79+Q79+R79</f>
        <v>0</v>
      </c>
      <c r="Y79" s="278">
        <f t="shared" ref="Y79:Y123" si="17">S79+T79+U79</f>
        <v>0</v>
      </c>
      <c r="Z79" s="285" t="s">
        <v>73</v>
      </c>
    </row>
    <row r="80" spans="1:26">
      <c r="A80" s="253">
        <v>7</v>
      </c>
      <c r="B80" s="254" t="s">
        <v>212</v>
      </c>
      <c r="C80" s="255" t="s">
        <v>213</v>
      </c>
      <c r="D80" s="255" t="s">
        <v>72</v>
      </c>
      <c r="E80" s="256"/>
      <c r="F80" s="256"/>
      <c r="G80" s="256">
        <f t="shared" si="12"/>
        <v>0</v>
      </c>
      <c r="H80" s="256">
        <f t="shared" si="11"/>
        <v>0</v>
      </c>
      <c r="I80" s="256" t="e">
        <f t="shared" si="13"/>
        <v>#DIV/0!</v>
      </c>
      <c r="J80" s="256"/>
      <c r="K80" s="256"/>
      <c r="L80" s="256"/>
      <c r="M80" s="256"/>
      <c r="N80" s="256"/>
      <c r="O80" s="256"/>
      <c r="P80" s="256"/>
      <c r="Q80" s="256"/>
      <c r="R80" s="256"/>
      <c r="S80" s="256"/>
      <c r="T80" s="256"/>
      <c r="U80" s="256"/>
      <c r="V80" s="278">
        <f t="shared" si="14"/>
        <v>0</v>
      </c>
      <c r="W80" s="278">
        <f t="shared" si="15"/>
        <v>0</v>
      </c>
      <c r="X80" s="278">
        <f t="shared" si="16"/>
        <v>0</v>
      </c>
      <c r="Y80" s="278">
        <f t="shared" si="17"/>
        <v>0</v>
      </c>
      <c r="Z80" s="285" t="s">
        <v>73</v>
      </c>
    </row>
    <row r="81" spans="1:26">
      <c r="A81" s="253">
        <v>8</v>
      </c>
      <c r="B81" s="254" t="s">
        <v>214</v>
      </c>
      <c r="C81" s="255" t="s">
        <v>215</v>
      </c>
      <c r="D81" s="255" t="s">
        <v>72</v>
      </c>
      <c r="E81" s="256"/>
      <c r="F81" s="256"/>
      <c r="G81" s="256">
        <f t="shared" si="12"/>
        <v>0</v>
      </c>
      <c r="H81" s="256">
        <f t="shared" si="11"/>
        <v>0</v>
      </c>
      <c r="I81" s="256" t="e">
        <f t="shared" si="13"/>
        <v>#DIV/0!</v>
      </c>
      <c r="J81" s="256"/>
      <c r="K81" s="256"/>
      <c r="L81" s="256"/>
      <c r="M81" s="256"/>
      <c r="N81" s="256"/>
      <c r="O81" s="256"/>
      <c r="P81" s="256"/>
      <c r="Q81" s="256"/>
      <c r="R81" s="256"/>
      <c r="S81" s="256"/>
      <c r="T81" s="256"/>
      <c r="U81" s="256"/>
      <c r="V81" s="278">
        <f t="shared" si="14"/>
        <v>0</v>
      </c>
      <c r="W81" s="278">
        <f t="shared" si="15"/>
        <v>0</v>
      </c>
      <c r="X81" s="278">
        <f t="shared" si="16"/>
        <v>0</v>
      </c>
      <c r="Y81" s="278">
        <f t="shared" si="17"/>
        <v>0</v>
      </c>
      <c r="Z81" s="285" t="s">
        <v>73</v>
      </c>
    </row>
    <row r="82" spans="1:26">
      <c r="A82" s="253">
        <v>9</v>
      </c>
      <c r="B82" s="254" t="s">
        <v>216</v>
      </c>
      <c r="C82" s="255" t="s">
        <v>217</v>
      </c>
      <c r="D82" s="255" t="s">
        <v>72</v>
      </c>
      <c r="E82" s="256"/>
      <c r="F82" s="256"/>
      <c r="G82" s="256">
        <f t="shared" si="12"/>
        <v>0</v>
      </c>
      <c r="H82" s="256">
        <f t="shared" si="11"/>
        <v>0</v>
      </c>
      <c r="I82" s="256" t="e">
        <f t="shared" si="13"/>
        <v>#DIV/0!</v>
      </c>
      <c r="J82" s="256"/>
      <c r="K82" s="256"/>
      <c r="L82" s="256"/>
      <c r="M82" s="256"/>
      <c r="N82" s="256"/>
      <c r="O82" s="256"/>
      <c r="P82" s="256"/>
      <c r="Q82" s="256"/>
      <c r="R82" s="256"/>
      <c r="S82" s="256"/>
      <c r="T82" s="256"/>
      <c r="U82" s="256"/>
      <c r="V82" s="278">
        <f t="shared" si="14"/>
        <v>0</v>
      </c>
      <c r="W82" s="278">
        <f t="shared" si="15"/>
        <v>0</v>
      </c>
      <c r="X82" s="278">
        <f t="shared" si="16"/>
        <v>0</v>
      </c>
      <c r="Y82" s="278">
        <f t="shared" si="17"/>
        <v>0</v>
      </c>
      <c r="Z82" s="285" t="s">
        <v>73</v>
      </c>
    </row>
    <row r="83" spans="1:26">
      <c r="A83" s="253">
        <v>10</v>
      </c>
      <c r="B83" s="254" t="s">
        <v>218</v>
      </c>
      <c r="C83" s="255" t="s">
        <v>219</v>
      </c>
      <c r="D83" s="255" t="s">
        <v>72</v>
      </c>
      <c r="E83" s="256"/>
      <c r="F83" s="256"/>
      <c r="G83" s="256">
        <f t="shared" si="12"/>
        <v>0</v>
      </c>
      <c r="H83" s="256">
        <f t="shared" si="11"/>
        <v>0</v>
      </c>
      <c r="I83" s="256" t="e">
        <f t="shared" si="13"/>
        <v>#DIV/0!</v>
      </c>
      <c r="J83" s="256"/>
      <c r="K83" s="256"/>
      <c r="L83" s="256"/>
      <c r="M83" s="256"/>
      <c r="N83" s="256"/>
      <c r="O83" s="256"/>
      <c r="P83" s="256"/>
      <c r="Q83" s="256"/>
      <c r="R83" s="256"/>
      <c r="S83" s="256"/>
      <c r="T83" s="256"/>
      <c r="U83" s="256"/>
      <c r="V83" s="278">
        <f t="shared" si="14"/>
        <v>0</v>
      </c>
      <c r="W83" s="278">
        <f t="shared" si="15"/>
        <v>0</v>
      </c>
      <c r="X83" s="278">
        <f t="shared" si="16"/>
        <v>0</v>
      </c>
      <c r="Y83" s="278">
        <f t="shared" si="17"/>
        <v>0</v>
      </c>
      <c r="Z83" s="285" t="s">
        <v>73</v>
      </c>
    </row>
    <row r="84" spans="1:26">
      <c r="A84" s="253">
        <v>11</v>
      </c>
      <c r="B84" s="254" t="s">
        <v>220</v>
      </c>
      <c r="C84" s="255" t="s">
        <v>221</v>
      </c>
      <c r="D84" s="255" t="s">
        <v>72</v>
      </c>
      <c r="E84" s="256"/>
      <c r="F84" s="256"/>
      <c r="G84" s="256">
        <f t="shared" si="12"/>
        <v>0</v>
      </c>
      <c r="H84" s="256">
        <f t="shared" si="11"/>
        <v>0</v>
      </c>
      <c r="I84" s="256" t="e">
        <f t="shared" si="13"/>
        <v>#DIV/0!</v>
      </c>
      <c r="J84" s="256"/>
      <c r="K84" s="256"/>
      <c r="L84" s="256"/>
      <c r="M84" s="256"/>
      <c r="N84" s="256"/>
      <c r="O84" s="256"/>
      <c r="P84" s="256"/>
      <c r="Q84" s="256"/>
      <c r="R84" s="256"/>
      <c r="S84" s="256"/>
      <c r="T84" s="256"/>
      <c r="U84" s="256"/>
      <c r="V84" s="278">
        <f t="shared" si="14"/>
        <v>0</v>
      </c>
      <c r="W84" s="278">
        <f t="shared" si="15"/>
        <v>0</v>
      </c>
      <c r="X84" s="278">
        <f t="shared" si="16"/>
        <v>0</v>
      </c>
      <c r="Y84" s="278">
        <f t="shared" si="17"/>
        <v>0</v>
      </c>
      <c r="Z84" s="285" t="s">
        <v>73</v>
      </c>
    </row>
    <row r="85" spans="1:26">
      <c r="A85" s="253">
        <v>12</v>
      </c>
      <c r="B85" s="254" t="s">
        <v>222</v>
      </c>
      <c r="C85" s="255" t="s">
        <v>223</v>
      </c>
      <c r="D85" s="255" t="s">
        <v>72</v>
      </c>
      <c r="E85" s="256"/>
      <c r="F85" s="256"/>
      <c r="G85" s="256">
        <f t="shared" si="12"/>
        <v>0</v>
      </c>
      <c r="H85" s="256">
        <f t="shared" si="11"/>
        <v>0</v>
      </c>
      <c r="I85" s="256" t="e">
        <f t="shared" si="13"/>
        <v>#DIV/0!</v>
      </c>
      <c r="J85" s="256"/>
      <c r="K85" s="256"/>
      <c r="L85" s="256"/>
      <c r="M85" s="256"/>
      <c r="N85" s="256"/>
      <c r="O85" s="256"/>
      <c r="P85" s="256"/>
      <c r="Q85" s="256"/>
      <c r="R85" s="256"/>
      <c r="S85" s="256"/>
      <c r="T85" s="256"/>
      <c r="U85" s="256"/>
      <c r="V85" s="278">
        <f t="shared" si="14"/>
        <v>0</v>
      </c>
      <c r="W85" s="278">
        <f t="shared" si="15"/>
        <v>0</v>
      </c>
      <c r="X85" s="278">
        <f t="shared" si="16"/>
        <v>0</v>
      </c>
      <c r="Y85" s="278">
        <f t="shared" si="17"/>
        <v>0</v>
      </c>
      <c r="Z85" s="285" t="s">
        <v>73</v>
      </c>
    </row>
    <row r="86" spans="1:27">
      <c r="A86" s="253">
        <v>13</v>
      </c>
      <c r="B86" s="254" t="s">
        <v>224</v>
      </c>
      <c r="C86" s="255" t="s">
        <v>225</v>
      </c>
      <c r="D86" s="255" t="s">
        <v>72</v>
      </c>
      <c r="E86" s="256"/>
      <c r="F86" s="256"/>
      <c r="G86" s="256">
        <f t="shared" si="12"/>
        <v>0</v>
      </c>
      <c r="H86" s="256">
        <f t="shared" si="11"/>
        <v>0</v>
      </c>
      <c r="I86" s="256" t="e">
        <f t="shared" si="13"/>
        <v>#DIV/0!</v>
      </c>
      <c r="J86" s="256"/>
      <c r="K86" s="256"/>
      <c r="L86" s="256"/>
      <c r="M86" s="256"/>
      <c r="N86" s="256"/>
      <c r="O86" s="256"/>
      <c r="P86" s="256"/>
      <c r="Q86" s="256"/>
      <c r="R86" s="256"/>
      <c r="S86" s="256"/>
      <c r="T86" s="256"/>
      <c r="U86" s="256"/>
      <c r="V86" s="278">
        <f t="shared" si="14"/>
        <v>0</v>
      </c>
      <c r="W86" s="278">
        <f t="shared" si="15"/>
        <v>0</v>
      </c>
      <c r="X86" s="278">
        <f t="shared" si="16"/>
        <v>0</v>
      </c>
      <c r="Y86" s="278">
        <f t="shared" si="17"/>
        <v>0</v>
      </c>
      <c r="Z86" s="285" t="s">
        <v>98</v>
      </c>
      <c r="AA86" s="199"/>
    </row>
    <row r="87" spans="1:27">
      <c r="A87" s="253">
        <v>14</v>
      </c>
      <c r="B87" s="254" t="s">
        <v>226</v>
      </c>
      <c r="C87" s="255" t="s">
        <v>227</v>
      </c>
      <c r="D87" s="255" t="s">
        <v>72</v>
      </c>
      <c r="E87" s="256"/>
      <c r="F87" s="256"/>
      <c r="G87" s="256">
        <f t="shared" si="12"/>
        <v>0</v>
      </c>
      <c r="H87" s="256">
        <f t="shared" si="11"/>
        <v>0</v>
      </c>
      <c r="I87" s="256" t="e">
        <f t="shared" si="13"/>
        <v>#DIV/0!</v>
      </c>
      <c r="J87" s="256"/>
      <c r="K87" s="256"/>
      <c r="L87" s="256"/>
      <c r="M87" s="256"/>
      <c r="N87" s="256"/>
      <c r="O87" s="256"/>
      <c r="P87" s="256"/>
      <c r="Q87" s="256"/>
      <c r="R87" s="256"/>
      <c r="S87" s="256"/>
      <c r="T87" s="256"/>
      <c r="U87" s="256"/>
      <c r="V87" s="278">
        <f t="shared" si="14"/>
        <v>0</v>
      </c>
      <c r="W87" s="278">
        <f t="shared" si="15"/>
        <v>0</v>
      </c>
      <c r="X87" s="278">
        <f t="shared" si="16"/>
        <v>0</v>
      </c>
      <c r="Y87" s="278">
        <f t="shared" si="17"/>
        <v>0</v>
      </c>
      <c r="Z87" s="285" t="s">
        <v>98</v>
      </c>
      <c r="AA87" s="199"/>
    </row>
    <row r="88" spans="1:27">
      <c r="A88" s="253">
        <v>15</v>
      </c>
      <c r="B88" s="254" t="s">
        <v>228</v>
      </c>
      <c r="C88" s="255" t="s">
        <v>229</v>
      </c>
      <c r="D88" s="255" t="s">
        <v>72</v>
      </c>
      <c r="E88" s="256"/>
      <c r="F88" s="256"/>
      <c r="G88" s="256">
        <f t="shared" si="12"/>
        <v>0</v>
      </c>
      <c r="H88" s="256">
        <f t="shared" si="11"/>
        <v>0</v>
      </c>
      <c r="I88" s="256" t="e">
        <f t="shared" si="13"/>
        <v>#DIV/0!</v>
      </c>
      <c r="J88" s="256"/>
      <c r="K88" s="256"/>
      <c r="L88" s="256"/>
      <c r="M88" s="256"/>
      <c r="N88" s="256"/>
      <c r="O88" s="256"/>
      <c r="P88" s="256"/>
      <c r="Q88" s="256"/>
      <c r="R88" s="256"/>
      <c r="S88" s="256"/>
      <c r="T88" s="256"/>
      <c r="U88" s="256"/>
      <c r="V88" s="278">
        <f t="shared" si="14"/>
        <v>0</v>
      </c>
      <c r="W88" s="278">
        <f t="shared" si="15"/>
        <v>0</v>
      </c>
      <c r="X88" s="278">
        <f t="shared" si="16"/>
        <v>0</v>
      </c>
      <c r="Y88" s="278">
        <f t="shared" si="17"/>
        <v>0</v>
      </c>
      <c r="Z88" s="285" t="s">
        <v>103</v>
      </c>
      <c r="AA88" s="199"/>
    </row>
    <row r="89" spans="1:27">
      <c r="A89" s="253">
        <v>16</v>
      </c>
      <c r="B89" s="254" t="s">
        <v>230</v>
      </c>
      <c r="C89" s="255" t="s">
        <v>231</v>
      </c>
      <c r="D89" s="255" t="s">
        <v>72</v>
      </c>
      <c r="E89" s="256"/>
      <c r="F89" s="256"/>
      <c r="G89" s="256">
        <f t="shared" si="12"/>
        <v>0</v>
      </c>
      <c r="H89" s="256">
        <f t="shared" si="11"/>
        <v>0</v>
      </c>
      <c r="I89" s="256" t="e">
        <f t="shared" si="13"/>
        <v>#DIV/0!</v>
      </c>
      <c r="J89" s="256"/>
      <c r="K89" s="256"/>
      <c r="L89" s="256"/>
      <c r="M89" s="256"/>
      <c r="N89" s="256"/>
      <c r="O89" s="256"/>
      <c r="P89" s="256"/>
      <c r="Q89" s="256"/>
      <c r="R89" s="256"/>
      <c r="S89" s="256"/>
      <c r="T89" s="256"/>
      <c r="U89" s="256"/>
      <c r="V89" s="278">
        <f t="shared" si="14"/>
        <v>0</v>
      </c>
      <c r="W89" s="278">
        <f t="shared" si="15"/>
        <v>0</v>
      </c>
      <c r="X89" s="278">
        <f t="shared" si="16"/>
        <v>0</v>
      </c>
      <c r="Y89" s="278">
        <f t="shared" si="17"/>
        <v>0</v>
      </c>
      <c r="Z89" s="285" t="s">
        <v>103</v>
      </c>
      <c r="AA89" s="199"/>
    </row>
    <row r="90" spans="1:27">
      <c r="A90" s="253">
        <v>17</v>
      </c>
      <c r="B90" s="254" t="s">
        <v>232</v>
      </c>
      <c r="C90" s="255" t="s">
        <v>233</v>
      </c>
      <c r="D90" s="255" t="s">
        <v>72</v>
      </c>
      <c r="E90" s="256"/>
      <c r="F90" s="256"/>
      <c r="G90" s="256">
        <f t="shared" si="12"/>
        <v>0</v>
      </c>
      <c r="H90" s="256">
        <f t="shared" si="11"/>
        <v>0</v>
      </c>
      <c r="I90" s="256" t="e">
        <f t="shared" si="13"/>
        <v>#DIV/0!</v>
      </c>
      <c r="J90" s="256"/>
      <c r="K90" s="256"/>
      <c r="L90" s="256"/>
      <c r="M90" s="256"/>
      <c r="N90" s="256"/>
      <c r="O90" s="256"/>
      <c r="P90" s="256"/>
      <c r="Q90" s="256"/>
      <c r="R90" s="256"/>
      <c r="S90" s="256"/>
      <c r="T90" s="256"/>
      <c r="U90" s="256"/>
      <c r="V90" s="278">
        <f t="shared" si="14"/>
        <v>0</v>
      </c>
      <c r="W90" s="278">
        <f t="shared" si="15"/>
        <v>0</v>
      </c>
      <c r="X90" s="278">
        <f t="shared" si="16"/>
        <v>0</v>
      </c>
      <c r="Y90" s="278">
        <f t="shared" si="17"/>
        <v>0</v>
      </c>
      <c r="Z90" s="285" t="s">
        <v>103</v>
      </c>
      <c r="AA90" s="199"/>
    </row>
    <row r="91" spans="1:27">
      <c r="A91" s="253">
        <v>18</v>
      </c>
      <c r="B91" s="254" t="s">
        <v>234</v>
      </c>
      <c r="C91" s="255" t="s">
        <v>235</v>
      </c>
      <c r="D91" s="255" t="s">
        <v>72</v>
      </c>
      <c r="E91" s="256"/>
      <c r="F91" s="256"/>
      <c r="G91" s="256">
        <f t="shared" si="12"/>
        <v>0</v>
      </c>
      <c r="H91" s="256">
        <f t="shared" si="11"/>
        <v>0</v>
      </c>
      <c r="I91" s="256" t="e">
        <f t="shared" si="13"/>
        <v>#DIV/0!</v>
      </c>
      <c r="J91" s="256"/>
      <c r="K91" s="256"/>
      <c r="L91" s="256"/>
      <c r="M91" s="256"/>
      <c r="N91" s="256"/>
      <c r="O91" s="256"/>
      <c r="P91" s="256"/>
      <c r="Q91" s="256"/>
      <c r="R91" s="256"/>
      <c r="S91" s="256"/>
      <c r="T91" s="256"/>
      <c r="U91" s="256"/>
      <c r="V91" s="278">
        <f t="shared" si="14"/>
        <v>0</v>
      </c>
      <c r="W91" s="278">
        <f t="shared" si="15"/>
        <v>0</v>
      </c>
      <c r="X91" s="278">
        <f t="shared" si="16"/>
        <v>0</v>
      </c>
      <c r="Y91" s="278">
        <f t="shared" si="17"/>
        <v>0</v>
      </c>
      <c r="Z91" s="285" t="s">
        <v>106</v>
      </c>
      <c r="AA91" s="199"/>
    </row>
    <row r="92" spans="1:27">
      <c r="A92" s="253">
        <v>19</v>
      </c>
      <c r="B92" s="254" t="s">
        <v>236</v>
      </c>
      <c r="C92" s="255" t="s">
        <v>237</v>
      </c>
      <c r="D92" s="255" t="s">
        <v>72</v>
      </c>
      <c r="E92" s="256"/>
      <c r="F92" s="256"/>
      <c r="G92" s="256">
        <f t="shared" si="12"/>
        <v>0</v>
      </c>
      <c r="H92" s="256">
        <f t="shared" si="11"/>
        <v>0</v>
      </c>
      <c r="I92" s="256" t="e">
        <f t="shared" si="13"/>
        <v>#DIV/0!</v>
      </c>
      <c r="J92" s="256"/>
      <c r="K92" s="256"/>
      <c r="L92" s="256"/>
      <c r="M92" s="256"/>
      <c r="N92" s="256"/>
      <c r="O92" s="256"/>
      <c r="P92" s="256"/>
      <c r="Q92" s="256"/>
      <c r="R92" s="256"/>
      <c r="S92" s="256"/>
      <c r="T92" s="256"/>
      <c r="U92" s="256"/>
      <c r="V92" s="278">
        <f t="shared" si="14"/>
        <v>0</v>
      </c>
      <c r="W92" s="278">
        <f t="shared" si="15"/>
        <v>0</v>
      </c>
      <c r="X92" s="278">
        <f t="shared" si="16"/>
        <v>0</v>
      </c>
      <c r="Y92" s="278">
        <f t="shared" si="17"/>
        <v>0</v>
      </c>
      <c r="Z92" s="285"/>
      <c r="AA92" s="199"/>
    </row>
    <row r="93" spans="1:27">
      <c r="A93" s="253">
        <v>20</v>
      </c>
      <c r="B93" s="254" t="s">
        <v>238</v>
      </c>
      <c r="C93" s="255" t="s">
        <v>239</v>
      </c>
      <c r="D93" s="255" t="s">
        <v>72</v>
      </c>
      <c r="E93" s="256"/>
      <c r="F93" s="256"/>
      <c r="G93" s="256">
        <f t="shared" si="12"/>
        <v>0</v>
      </c>
      <c r="H93" s="256">
        <f t="shared" si="11"/>
        <v>0</v>
      </c>
      <c r="I93" s="256" t="e">
        <f t="shared" si="13"/>
        <v>#DIV/0!</v>
      </c>
      <c r="J93" s="256"/>
      <c r="K93" s="256"/>
      <c r="L93" s="256"/>
      <c r="M93" s="256"/>
      <c r="N93" s="256"/>
      <c r="O93" s="256"/>
      <c r="P93" s="256"/>
      <c r="Q93" s="256"/>
      <c r="R93" s="256"/>
      <c r="S93" s="256"/>
      <c r="T93" s="256"/>
      <c r="U93" s="256"/>
      <c r="V93" s="278">
        <f t="shared" si="14"/>
        <v>0</v>
      </c>
      <c r="W93" s="278">
        <f t="shared" si="15"/>
        <v>0</v>
      </c>
      <c r="X93" s="278">
        <f t="shared" si="16"/>
        <v>0</v>
      </c>
      <c r="Y93" s="278">
        <f t="shared" si="17"/>
        <v>0</v>
      </c>
      <c r="Z93" s="285"/>
      <c r="AA93" s="199"/>
    </row>
    <row r="94" spans="1:27">
      <c r="A94" s="253">
        <v>21</v>
      </c>
      <c r="B94" s="254" t="s">
        <v>240</v>
      </c>
      <c r="C94" s="255" t="s">
        <v>241</v>
      </c>
      <c r="D94" s="255" t="s">
        <v>72</v>
      </c>
      <c r="E94" s="256"/>
      <c r="F94" s="256"/>
      <c r="G94" s="256">
        <f t="shared" si="12"/>
        <v>0</v>
      </c>
      <c r="H94" s="256">
        <f t="shared" si="11"/>
        <v>0</v>
      </c>
      <c r="I94" s="256" t="e">
        <f t="shared" si="13"/>
        <v>#DIV/0!</v>
      </c>
      <c r="J94" s="256"/>
      <c r="K94" s="256"/>
      <c r="L94" s="256"/>
      <c r="M94" s="256"/>
      <c r="N94" s="256"/>
      <c r="O94" s="256"/>
      <c r="P94" s="256"/>
      <c r="Q94" s="256"/>
      <c r="R94" s="256"/>
      <c r="S94" s="256"/>
      <c r="T94" s="256"/>
      <c r="U94" s="256"/>
      <c r="V94" s="278">
        <f t="shared" si="14"/>
        <v>0</v>
      </c>
      <c r="W94" s="278">
        <f t="shared" si="15"/>
        <v>0</v>
      </c>
      <c r="X94" s="278">
        <f t="shared" si="16"/>
        <v>0</v>
      </c>
      <c r="Y94" s="278">
        <f t="shared" si="17"/>
        <v>0</v>
      </c>
      <c r="Z94" s="285" t="s">
        <v>113</v>
      </c>
      <c r="AA94" s="199"/>
    </row>
    <row r="95" spans="1:27">
      <c r="A95" s="253">
        <v>22</v>
      </c>
      <c r="B95" s="254" t="s">
        <v>242</v>
      </c>
      <c r="C95" s="255" t="s">
        <v>243</v>
      </c>
      <c r="D95" s="255" t="s">
        <v>72</v>
      </c>
      <c r="E95" s="256"/>
      <c r="F95" s="256"/>
      <c r="G95" s="256">
        <f t="shared" si="12"/>
        <v>0</v>
      </c>
      <c r="H95" s="256">
        <f t="shared" si="11"/>
        <v>0</v>
      </c>
      <c r="I95" s="256" t="e">
        <f t="shared" si="13"/>
        <v>#DIV/0!</v>
      </c>
      <c r="J95" s="256"/>
      <c r="K95" s="256"/>
      <c r="L95" s="256"/>
      <c r="M95" s="256"/>
      <c r="N95" s="256"/>
      <c r="O95" s="256"/>
      <c r="P95" s="256"/>
      <c r="Q95" s="256"/>
      <c r="R95" s="256"/>
      <c r="S95" s="256"/>
      <c r="T95" s="256"/>
      <c r="U95" s="256"/>
      <c r="V95" s="278">
        <f t="shared" si="14"/>
        <v>0</v>
      </c>
      <c r="W95" s="278">
        <f t="shared" si="15"/>
        <v>0</v>
      </c>
      <c r="X95" s="278">
        <f t="shared" si="16"/>
        <v>0</v>
      </c>
      <c r="Y95" s="278">
        <f t="shared" si="17"/>
        <v>0</v>
      </c>
      <c r="Z95" s="285"/>
      <c r="AA95" s="199"/>
    </row>
    <row r="96" spans="1:27">
      <c r="A96" s="253">
        <v>23</v>
      </c>
      <c r="B96" s="254" t="s">
        <v>244</v>
      </c>
      <c r="C96" s="255" t="s">
        <v>245</v>
      </c>
      <c r="D96" s="255" t="s">
        <v>72</v>
      </c>
      <c r="E96" s="256"/>
      <c r="F96" s="256"/>
      <c r="G96" s="256">
        <f t="shared" si="12"/>
        <v>0</v>
      </c>
      <c r="H96" s="256">
        <f t="shared" si="11"/>
        <v>0</v>
      </c>
      <c r="I96" s="256" t="e">
        <f t="shared" si="13"/>
        <v>#DIV/0!</v>
      </c>
      <c r="J96" s="256"/>
      <c r="K96" s="256"/>
      <c r="L96" s="256"/>
      <c r="M96" s="256"/>
      <c r="N96" s="256"/>
      <c r="O96" s="256"/>
      <c r="P96" s="256"/>
      <c r="Q96" s="256"/>
      <c r="R96" s="256"/>
      <c r="S96" s="256"/>
      <c r="T96" s="256"/>
      <c r="U96" s="256"/>
      <c r="V96" s="278">
        <f t="shared" si="14"/>
        <v>0</v>
      </c>
      <c r="W96" s="278">
        <f t="shared" si="15"/>
        <v>0</v>
      </c>
      <c r="X96" s="278">
        <f t="shared" si="16"/>
        <v>0</v>
      </c>
      <c r="Y96" s="278">
        <f t="shared" si="17"/>
        <v>0</v>
      </c>
      <c r="Z96" s="285"/>
      <c r="AA96" s="199"/>
    </row>
    <row r="97" spans="1:27">
      <c r="A97" s="253">
        <v>24</v>
      </c>
      <c r="B97" s="254" t="s">
        <v>246</v>
      </c>
      <c r="C97" s="255" t="s">
        <v>247</v>
      </c>
      <c r="D97" s="255" t="s">
        <v>72</v>
      </c>
      <c r="E97" s="256"/>
      <c r="F97" s="256"/>
      <c r="G97" s="256">
        <f t="shared" si="12"/>
        <v>0</v>
      </c>
      <c r="H97" s="256">
        <f t="shared" si="11"/>
        <v>0</v>
      </c>
      <c r="I97" s="256" t="e">
        <f t="shared" si="13"/>
        <v>#DIV/0!</v>
      </c>
      <c r="J97" s="256"/>
      <c r="K97" s="256"/>
      <c r="L97" s="256"/>
      <c r="M97" s="256"/>
      <c r="N97" s="256"/>
      <c r="O97" s="256"/>
      <c r="P97" s="256"/>
      <c r="Q97" s="256"/>
      <c r="R97" s="256"/>
      <c r="S97" s="256"/>
      <c r="T97" s="256"/>
      <c r="U97" s="256"/>
      <c r="V97" s="278">
        <f t="shared" si="14"/>
        <v>0</v>
      </c>
      <c r="W97" s="278">
        <f t="shared" si="15"/>
        <v>0</v>
      </c>
      <c r="X97" s="278">
        <f t="shared" si="16"/>
        <v>0</v>
      </c>
      <c r="Y97" s="278">
        <f t="shared" si="17"/>
        <v>0</v>
      </c>
      <c r="Z97" s="285"/>
      <c r="AA97" s="199"/>
    </row>
    <row r="98" spans="1:27">
      <c r="A98" s="253">
        <v>25</v>
      </c>
      <c r="B98" s="254" t="s">
        <v>248</v>
      </c>
      <c r="C98" s="255" t="s">
        <v>249</v>
      </c>
      <c r="D98" s="255" t="s">
        <v>72</v>
      </c>
      <c r="E98" s="256"/>
      <c r="F98" s="256"/>
      <c r="G98" s="256">
        <f t="shared" si="12"/>
        <v>0</v>
      </c>
      <c r="H98" s="256">
        <f t="shared" si="11"/>
        <v>0</v>
      </c>
      <c r="I98" s="256" t="e">
        <f t="shared" si="13"/>
        <v>#DIV/0!</v>
      </c>
      <c r="J98" s="256"/>
      <c r="K98" s="256"/>
      <c r="L98" s="256"/>
      <c r="M98" s="256"/>
      <c r="N98" s="256"/>
      <c r="O98" s="256"/>
      <c r="P98" s="256"/>
      <c r="Q98" s="256"/>
      <c r="R98" s="256"/>
      <c r="S98" s="256"/>
      <c r="T98" s="256"/>
      <c r="U98" s="256"/>
      <c r="V98" s="278">
        <f t="shared" si="14"/>
        <v>0</v>
      </c>
      <c r="W98" s="278">
        <f t="shared" si="15"/>
        <v>0</v>
      </c>
      <c r="X98" s="278">
        <f t="shared" si="16"/>
        <v>0</v>
      </c>
      <c r="Y98" s="278">
        <f t="shared" si="17"/>
        <v>0</v>
      </c>
      <c r="Z98" s="285"/>
      <c r="AA98" s="199"/>
    </row>
    <row r="99" spans="1:27">
      <c r="A99" s="253">
        <v>26</v>
      </c>
      <c r="B99" s="254" t="s">
        <v>250</v>
      </c>
      <c r="C99" s="255" t="s">
        <v>251</v>
      </c>
      <c r="D99" s="255" t="s">
        <v>72</v>
      </c>
      <c r="E99" s="256"/>
      <c r="F99" s="256"/>
      <c r="G99" s="256">
        <f t="shared" si="12"/>
        <v>0</v>
      </c>
      <c r="H99" s="256">
        <f t="shared" si="11"/>
        <v>0</v>
      </c>
      <c r="I99" s="256" t="e">
        <f t="shared" si="13"/>
        <v>#DIV/0!</v>
      </c>
      <c r="J99" s="256"/>
      <c r="K99" s="256"/>
      <c r="L99" s="256"/>
      <c r="M99" s="256"/>
      <c r="N99" s="256"/>
      <c r="O99" s="256"/>
      <c r="P99" s="256"/>
      <c r="Q99" s="256"/>
      <c r="R99" s="256"/>
      <c r="S99" s="256"/>
      <c r="T99" s="256"/>
      <c r="U99" s="256"/>
      <c r="V99" s="278">
        <f t="shared" si="14"/>
        <v>0</v>
      </c>
      <c r="W99" s="278">
        <f t="shared" si="15"/>
        <v>0</v>
      </c>
      <c r="X99" s="278">
        <f t="shared" si="16"/>
        <v>0</v>
      </c>
      <c r="Y99" s="278">
        <f t="shared" si="17"/>
        <v>0</v>
      </c>
      <c r="Z99" s="285"/>
      <c r="AA99" s="199"/>
    </row>
    <row r="100" spans="1:27">
      <c r="A100" s="253">
        <v>27</v>
      </c>
      <c r="B100" s="254" t="s">
        <v>252</v>
      </c>
      <c r="C100" s="255" t="s">
        <v>253</v>
      </c>
      <c r="D100" s="255" t="s">
        <v>124</v>
      </c>
      <c r="E100" s="256"/>
      <c r="F100" s="256"/>
      <c r="G100" s="256">
        <f t="shared" si="12"/>
        <v>0</v>
      </c>
      <c r="H100" s="256">
        <f t="shared" si="11"/>
        <v>0</v>
      </c>
      <c r="I100" s="256" t="e">
        <f t="shared" si="13"/>
        <v>#DIV/0!</v>
      </c>
      <c r="J100" s="256"/>
      <c r="K100" s="256"/>
      <c r="L100" s="256"/>
      <c r="M100" s="256"/>
      <c r="N100" s="256"/>
      <c r="O100" s="256"/>
      <c r="P100" s="256"/>
      <c r="Q100" s="256"/>
      <c r="R100" s="256"/>
      <c r="S100" s="256"/>
      <c r="T100" s="256"/>
      <c r="U100" s="256"/>
      <c r="V100" s="278">
        <f t="shared" si="14"/>
        <v>0</v>
      </c>
      <c r="W100" s="278">
        <f t="shared" si="15"/>
        <v>0</v>
      </c>
      <c r="X100" s="278">
        <f t="shared" si="16"/>
        <v>0</v>
      </c>
      <c r="Y100" s="278">
        <f t="shared" si="17"/>
        <v>0</v>
      </c>
      <c r="Z100" s="285" t="s">
        <v>254</v>
      </c>
      <c r="AA100" s="199"/>
    </row>
    <row r="101" spans="1:27">
      <c r="A101" s="253">
        <v>28</v>
      </c>
      <c r="B101" s="254" t="s">
        <v>255</v>
      </c>
      <c r="C101" s="255" t="s">
        <v>256</v>
      </c>
      <c r="D101" s="255" t="s">
        <v>124</v>
      </c>
      <c r="E101" s="256"/>
      <c r="F101" s="256"/>
      <c r="G101" s="256">
        <f t="shared" si="12"/>
        <v>0</v>
      </c>
      <c r="H101" s="256">
        <f t="shared" si="11"/>
        <v>0</v>
      </c>
      <c r="I101" s="256" t="e">
        <f t="shared" si="13"/>
        <v>#DIV/0!</v>
      </c>
      <c r="J101" s="256"/>
      <c r="K101" s="256"/>
      <c r="L101" s="256"/>
      <c r="M101" s="256"/>
      <c r="N101" s="256"/>
      <c r="O101" s="256"/>
      <c r="P101" s="256"/>
      <c r="Q101" s="256"/>
      <c r="R101" s="256"/>
      <c r="S101" s="256"/>
      <c r="T101" s="256"/>
      <c r="U101" s="256"/>
      <c r="V101" s="278">
        <f t="shared" si="14"/>
        <v>0</v>
      </c>
      <c r="W101" s="278">
        <f t="shared" si="15"/>
        <v>0</v>
      </c>
      <c r="X101" s="278">
        <f t="shared" si="16"/>
        <v>0</v>
      </c>
      <c r="Y101" s="278">
        <f t="shared" si="17"/>
        <v>0</v>
      </c>
      <c r="Z101" s="285" t="s">
        <v>257</v>
      </c>
      <c r="AA101" s="199"/>
    </row>
    <row r="102" spans="1:27">
      <c r="A102" s="253">
        <v>29</v>
      </c>
      <c r="B102" s="254" t="s">
        <v>258</v>
      </c>
      <c r="C102" s="255" t="s">
        <v>259</v>
      </c>
      <c r="D102" s="255" t="s">
        <v>124</v>
      </c>
      <c r="E102" s="256"/>
      <c r="F102" s="256"/>
      <c r="G102" s="256">
        <f t="shared" si="12"/>
        <v>0</v>
      </c>
      <c r="H102" s="256">
        <f t="shared" si="11"/>
        <v>0</v>
      </c>
      <c r="I102" s="256" t="e">
        <f t="shared" si="13"/>
        <v>#DIV/0!</v>
      </c>
      <c r="J102" s="256"/>
      <c r="K102" s="256"/>
      <c r="L102" s="256"/>
      <c r="M102" s="256"/>
      <c r="N102" s="256"/>
      <c r="O102" s="256"/>
      <c r="P102" s="256"/>
      <c r="Q102" s="256"/>
      <c r="R102" s="256"/>
      <c r="S102" s="256"/>
      <c r="T102" s="256"/>
      <c r="U102" s="256"/>
      <c r="V102" s="278">
        <f t="shared" si="14"/>
        <v>0</v>
      </c>
      <c r="W102" s="278">
        <f t="shared" si="15"/>
        <v>0</v>
      </c>
      <c r="X102" s="278">
        <f t="shared" si="16"/>
        <v>0</v>
      </c>
      <c r="Y102" s="278">
        <f t="shared" si="17"/>
        <v>0</v>
      </c>
      <c r="Z102" s="285" t="s">
        <v>260</v>
      </c>
      <c r="AA102" s="199"/>
    </row>
    <row r="103" spans="1:27">
      <c r="A103" s="253">
        <v>30</v>
      </c>
      <c r="B103" s="254" t="s">
        <v>261</v>
      </c>
      <c r="C103" s="255" t="s">
        <v>262</v>
      </c>
      <c r="D103" s="255" t="s">
        <v>124</v>
      </c>
      <c r="E103" s="256"/>
      <c r="F103" s="256"/>
      <c r="G103" s="256">
        <f t="shared" si="12"/>
        <v>0</v>
      </c>
      <c r="H103" s="256">
        <f t="shared" si="11"/>
        <v>0</v>
      </c>
      <c r="I103" s="256" t="e">
        <f t="shared" si="13"/>
        <v>#DIV/0!</v>
      </c>
      <c r="J103" s="256"/>
      <c r="K103" s="256"/>
      <c r="L103" s="256"/>
      <c r="M103" s="256"/>
      <c r="N103" s="256"/>
      <c r="O103" s="256"/>
      <c r="P103" s="256"/>
      <c r="Q103" s="256"/>
      <c r="R103" s="256"/>
      <c r="S103" s="256"/>
      <c r="T103" s="256"/>
      <c r="U103" s="256"/>
      <c r="V103" s="278">
        <f t="shared" si="14"/>
        <v>0</v>
      </c>
      <c r="W103" s="278">
        <f t="shared" si="15"/>
        <v>0</v>
      </c>
      <c r="X103" s="278">
        <f t="shared" si="16"/>
        <v>0</v>
      </c>
      <c r="Y103" s="278">
        <f t="shared" si="17"/>
        <v>0</v>
      </c>
      <c r="Z103" s="285" t="s">
        <v>260</v>
      </c>
      <c r="AA103" s="199"/>
    </row>
    <row r="104" spans="1:27">
      <c r="A104" s="253">
        <v>31</v>
      </c>
      <c r="B104" s="254" t="s">
        <v>263</v>
      </c>
      <c r="C104" s="255" t="s">
        <v>264</v>
      </c>
      <c r="D104" s="255" t="s">
        <v>72</v>
      </c>
      <c r="E104" s="256"/>
      <c r="F104" s="256"/>
      <c r="G104" s="256">
        <f t="shared" si="12"/>
        <v>0</v>
      </c>
      <c r="H104" s="256">
        <f t="shared" si="11"/>
        <v>0</v>
      </c>
      <c r="I104" s="256" t="e">
        <f t="shared" si="13"/>
        <v>#DIV/0!</v>
      </c>
      <c r="J104" s="256"/>
      <c r="K104" s="256"/>
      <c r="L104" s="256"/>
      <c r="M104" s="256"/>
      <c r="N104" s="256"/>
      <c r="O104" s="256"/>
      <c r="P104" s="256"/>
      <c r="Q104" s="256"/>
      <c r="R104" s="256"/>
      <c r="S104" s="256"/>
      <c r="T104" s="256"/>
      <c r="U104" s="256"/>
      <c r="V104" s="278">
        <f t="shared" si="14"/>
        <v>0</v>
      </c>
      <c r="W104" s="278">
        <f t="shared" si="15"/>
        <v>0</v>
      </c>
      <c r="X104" s="278">
        <f t="shared" si="16"/>
        <v>0</v>
      </c>
      <c r="Y104" s="278">
        <f t="shared" si="17"/>
        <v>0</v>
      </c>
      <c r="Z104" s="285"/>
      <c r="AA104" s="199"/>
    </row>
    <row r="105" spans="1:27">
      <c r="A105" s="253">
        <v>32</v>
      </c>
      <c r="B105" s="254" t="s">
        <v>265</v>
      </c>
      <c r="C105" s="255" t="s">
        <v>266</v>
      </c>
      <c r="D105" s="255" t="s">
        <v>72</v>
      </c>
      <c r="E105" s="256"/>
      <c r="F105" s="256"/>
      <c r="G105" s="256">
        <f t="shared" si="12"/>
        <v>0</v>
      </c>
      <c r="H105" s="256">
        <f t="shared" si="11"/>
        <v>0</v>
      </c>
      <c r="I105" s="256" t="e">
        <f t="shared" si="13"/>
        <v>#DIV/0!</v>
      </c>
      <c r="J105" s="256"/>
      <c r="K105" s="256"/>
      <c r="L105" s="256"/>
      <c r="M105" s="256"/>
      <c r="N105" s="256"/>
      <c r="O105" s="256"/>
      <c r="P105" s="256"/>
      <c r="Q105" s="256"/>
      <c r="R105" s="256"/>
      <c r="S105" s="256"/>
      <c r="T105" s="256"/>
      <c r="U105" s="256"/>
      <c r="V105" s="278">
        <f t="shared" si="14"/>
        <v>0</v>
      </c>
      <c r="W105" s="278">
        <f t="shared" si="15"/>
        <v>0</v>
      </c>
      <c r="X105" s="278">
        <f t="shared" si="16"/>
        <v>0</v>
      </c>
      <c r="Y105" s="278">
        <f t="shared" si="17"/>
        <v>0</v>
      </c>
      <c r="Z105" s="285"/>
      <c r="AA105" s="199"/>
    </row>
    <row r="106" spans="1:27">
      <c r="A106" s="253">
        <v>33</v>
      </c>
      <c r="B106" s="254" t="s">
        <v>267</v>
      </c>
      <c r="C106" s="255" t="s">
        <v>268</v>
      </c>
      <c r="D106" s="255" t="s">
        <v>72</v>
      </c>
      <c r="E106" s="256"/>
      <c r="F106" s="256"/>
      <c r="G106" s="256">
        <f t="shared" si="12"/>
        <v>0</v>
      </c>
      <c r="H106" s="256">
        <f t="shared" si="11"/>
        <v>0</v>
      </c>
      <c r="I106" s="256" t="e">
        <f t="shared" si="13"/>
        <v>#DIV/0!</v>
      </c>
      <c r="J106" s="256"/>
      <c r="K106" s="256"/>
      <c r="L106" s="256"/>
      <c r="M106" s="256"/>
      <c r="N106" s="256"/>
      <c r="O106" s="256"/>
      <c r="P106" s="256"/>
      <c r="Q106" s="256"/>
      <c r="R106" s="256"/>
      <c r="S106" s="256"/>
      <c r="T106" s="256"/>
      <c r="U106" s="256"/>
      <c r="V106" s="278">
        <f t="shared" si="14"/>
        <v>0</v>
      </c>
      <c r="W106" s="278">
        <f t="shared" si="15"/>
        <v>0</v>
      </c>
      <c r="X106" s="278">
        <f t="shared" si="16"/>
        <v>0</v>
      </c>
      <c r="Y106" s="278">
        <f t="shared" si="17"/>
        <v>0</v>
      </c>
      <c r="Z106" s="285"/>
      <c r="AA106" s="199"/>
    </row>
    <row r="107" spans="1:27">
      <c r="A107" s="253">
        <v>34</v>
      </c>
      <c r="B107" s="254" t="s">
        <v>269</v>
      </c>
      <c r="C107" s="255" t="s">
        <v>270</v>
      </c>
      <c r="D107" s="255" t="s">
        <v>72</v>
      </c>
      <c r="E107" s="256"/>
      <c r="F107" s="256"/>
      <c r="G107" s="256">
        <f t="shared" si="12"/>
        <v>0</v>
      </c>
      <c r="H107" s="256">
        <f t="shared" si="11"/>
        <v>0</v>
      </c>
      <c r="I107" s="256" t="e">
        <f t="shared" si="13"/>
        <v>#DIV/0!</v>
      </c>
      <c r="J107" s="256"/>
      <c r="K107" s="256"/>
      <c r="L107" s="256"/>
      <c r="M107" s="256"/>
      <c r="N107" s="256"/>
      <c r="O107" s="256"/>
      <c r="P107" s="256"/>
      <c r="Q107" s="256"/>
      <c r="R107" s="256"/>
      <c r="S107" s="256"/>
      <c r="T107" s="256"/>
      <c r="U107" s="256"/>
      <c r="V107" s="278">
        <f t="shared" si="14"/>
        <v>0</v>
      </c>
      <c r="W107" s="278">
        <f t="shared" si="15"/>
        <v>0</v>
      </c>
      <c r="X107" s="278">
        <f t="shared" si="16"/>
        <v>0</v>
      </c>
      <c r="Y107" s="278">
        <f t="shared" si="17"/>
        <v>0</v>
      </c>
      <c r="Z107" s="285"/>
      <c r="AA107" s="199"/>
    </row>
    <row r="108" spans="1:27">
      <c r="A108" s="253">
        <v>35</v>
      </c>
      <c r="B108" s="254" t="s">
        <v>271</v>
      </c>
      <c r="C108" s="255" t="s">
        <v>272</v>
      </c>
      <c r="D108" s="255" t="s">
        <v>72</v>
      </c>
      <c r="E108" s="256"/>
      <c r="F108" s="256"/>
      <c r="G108" s="256">
        <f t="shared" si="12"/>
        <v>0</v>
      </c>
      <c r="H108" s="256">
        <f t="shared" si="11"/>
        <v>0</v>
      </c>
      <c r="I108" s="256" t="e">
        <f t="shared" si="13"/>
        <v>#DIV/0!</v>
      </c>
      <c r="J108" s="256"/>
      <c r="K108" s="256"/>
      <c r="L108" s="256"/>
      <c r="M108" s="256"/>
      <c r="N108" s="256"/>
      <c r="O108" s="256"/>
      <c r="P108" s="256"/>
      <c r="Q108" s="256"/>
      <c r="R108" s="256"/>
      <c r="S108" s="256"/>
      <c r="T108" s="256"/>
      <c r="U108" s="256"/>
      <c r="V108" s="278">
        <f t="shared" si="14"/>
        <v>0</v>
      </c>
      <c r="W108" s="278">
        <f t="shared" si="15"/>
        <v>0</v>
      </c>
      <c r="X108" s="278">
        <f t="shared" si="16"/>
        <v>0</v>
      </c>
      <c r="Y108" s="278">
        <f t="shared" si="17"/>
        <v>0</v>
      </c>
      <c r="Z108" s="285" t="s">
        <v>163</v>
      </c>
      <c r="AA108" s="199"/>
    </row>
    <row r="109" spans="1:27">
      <c r="A109" s="253">
        <v>36</v>
      </c>
      <c r="B109" s="254" t="s">
        <v>273</v>
      </c>
      <c r="C109" s="255" t="s">
        <v>274</v>
      </c>
      <c r="D109" s="255" t="s">
        <v>72</v>
      </c>
      <c r="E109" s="256"/>
      <c r="F109" s="256"/>
      <c r="G109" s="256">
        <f t="shared" si="12"/>
        <v>0</v>
      </c>
      <c r="H109" s="256">
        <f t="shared" si="11"/>
        <v>0</v>
      </c>
      <c r="I109" s="256" t="e">
        <f t="shared" si="13"/>
        <v>#DIV/0!</v>
      </c>
      <c r="J109" s="256"/>
      <c r="K109" s="256"/>
      <c r="L109" s="256"/>
      <c r="M109" s="256"/>
      <c r="N109" s="256"/>
      <c r="O109" s="256"/>
      <c r="P109" s="256"/>
      <c r="Q109" s="256"/>
      <c r="R109" s="256"/>
      <c r="S109" s="256"/>
      <c r="T109" s="256"/>
      <c r="U109" s="256"/>
      <c r="V109" s="278">
        <f t="shared" si="14"/>
        <v>0</v>
      </c>
      <c r="W109" s="278">
        <f t="shared" si="15"/>
        <v>0</v>
      </c>
      <c r="X109" s="278">
        <f t="shared" si="16"/>
        <v>0</v>
      </c>
      <c r="Y109" s="278">
        <f t="shared" si="17"/>
        <v>0</v>
      </c>
      <c r="Z109" s="285" t="s">
        <v>163</v>
      </c>
      <c r="AA109" s="199"/>
    </row>
    <row r="110" spans="1:27">
      <c r="A110" s="253">
        <v>37</v>
      </c>
      <c r="B110" s="254" t="s">
        <v>275</v>
      </c>
      <c r="C110" s="255" t="s">
        <v>276</v>
      </c>
      <c r="D110" s="255" t="s">
        <v>72</v>
      </c>
      <c r="E110" s="256"/>
      <c r="F110" s="256"/>
      <c r="G110" s="256">
        <f t="shared" si="12"/>
        <v>0</v>
      </c>
      <c r="H110" s="256">
        <f t="shared" si="11"/>
        <v>0</v>
      </c>
      <c r="I110" s="256" t="e">
        <f t="shared" si="13"/>
        <v>#DIV/0!</v>
      </c>
      <c r="J110" s="256"/>
      <c r="K110" s="256"/>
      <c r="L110" s="256"/>
      <c r="M110" s="256"/>
      <c r="N110" s="256"/>
      <c r="O110" s="256"/>
      <c r="P110" s="256"/>
      <c r="Q110" s="256"/>
      <c r="R110" s="256"/>
      <c r="S110" s="256"/>
      <c r="T110" s="256"/>
      <c r="U110" s="256"/>
      <c r="V110" s="278">
        <f t="shared" si="14"/>
        <v>0</v>
      </c>
      <c r="W110" s="278">
        <f t="shared" si="15"/>
        <v>0</v>
      </c>
      <c r="X110" s="278">
        <f t="shared" si="16"/>
        <v>0</v>
      </c>
      <c r="Y110" s="278">
        <f t="shared" si="17"/>
        <v>0</v>
      </c>
      <c r="Z110" s="285" t="s">
        <v>163</v>
      </c>
      <c r="AA110" s="199"/>
    </row>
    <row r="111" spans="1:27">
      <c r="A111" s="253">
        <v>38</v>
      </c>
      <c r="B111" s="254" t="s">
        <v>277</v>
      </c>
      <c r="C111" s="255" t="s">
        <v>278</v>
      </c>
      <c r="D111" s="255" t="s">
        <v>72</v>
      </c>
      <c r="E111" s="256"/>
      <c r="F111" s="256"/>
      <c r="G111" s="256">
        <f t="shared" si="12"/>
        <v>0</v>
      </c>
      <c r="H111" s="256">
        <f t="shared" si="11"/>
        <v>0</v>
      </c>
      <c r="I111" s="256" t="e">
        <f t="shared" si="13"/>
        <v>#DIV/0!</v>
      </c>
      <c r="J111" s="256"/>
      <c r="K111" s="256"/>
      <c r="L111" s="256"/>
      <c r="M111" s="256"/>
      <c r="N111" s="256"/>
      <c r="O111" s="256"/>
      <c r="P111" s="256"/>
      <c r="Q111" s="256"/>
      <c r="R111" s="256"/>
      <c r="S111" s="256"/>
      <c r="T111" s="256"/>
      <c r="U111" s="256"/>
      <c r="V111" s="278">
        <f t="shared" si="14"/>
        <v>0</v>
      </c>
      <c r="W111" s="278">
        <f t="shared" si="15"/>
        <v>0</v>
      </c>
      <c r="X111" s="278">
        <f t="shared" si="16"/>
        <v>0</v>
      </c>
      <c r="Y111" s="278">
        <f t="shared" si="17"/>
        <v>0</v>
      </c>
      <c r="Z111" s="285" t="s">
        <v>163</v>
      </c>
      <c r="AA111" s="199"/>
    </row>
    <row r="112" spans="1:27">
      <c r="A112" s="253">
        <v>39</v>
      </c>
      <c r="B112" s="254" t="s">
        <v>279</v>
      </c>
      <c r="C112" s="255" t="s">
        <v>280</v>
      </c>
      <c r="D112" s="255" t="s">
        <v>72</v>
      </c>
      <c r="E112" s="256"/>
      <c r="F112" s="256"/>
      <c r="G112" s="256">
        <f t="shared" si="12"/>
        <v>0</v>
      </c>
      <c r="H112" s="256">
        <f t="shared" si="11"/>
        <v>0</v>
      </c>
      <c r="I112" s="256" t="e">
        <f t="shared" si="13"/>
        <v>#DIV/0!</v>
      </c>
      <c r="J112" s="256"/>
      <c r="K112" s="256"/>
      <c r="L112" s="256"/>
      <c r="M112" s="256"/>
      <c r="N112" s="256"/>
      <c r="O112" s="256"/>
      <c r="P112" s="256"/>
      <c r="Q112" s="256"/>
      <c r="R112" s="256"/>
      <c r="S112" s="256"/>
      <c r="T112" s="256"/>
      <c r="U112" s="256"/>
      <c r="V112" s="278">
        <f t="shared" si="14"/>
        <v>0</v>
      </c>
      <c r="W112" s="278">
        <f t="shared" si="15"/>
        <v>0</v>
      </c>
      <c r="X112" s="278">
        <f t="shared" si="16"/>
        <v>0</v>
      </c>
      <c r="Y112" s="278">
        <f t="shared" si="17"/>
        <v>0</v>
      </c>
      <c r="Z112" s="285" t="s">
        <v>163</v>
      </c>
      <c r="AA112" s="199"/>
    </row>
    <row r="113" spans="1:26">
      <c r="A113" s="253">
        <v>40</v>
      </c>
      <c r="B113" s="254" t="s">
        <v>281</v>
      </c>
      <c r="C113" s="255" t="s">
        <v>282</v>
      </c>
      <c r="D113" s="255" t="s">
        <v>72</v>
      </c>
      <c r="E113" s="256"/>
      <c r="F113" s="256"/>
      <c r="G113" s="256">
        <f t="shared" si="12"/>
        <v>0</v>
      </c>
      <c r="H113" s="256">
        <f t="shared" si="11"/>
        <v>0</v>
      </c>
      <c r="I113" s="256" t="e">
        <f t="shared" si="13"/>
        <v>#DIV/0!</v>
      </c>
      <c r="J113" s="256"/>
      <c r="K113" s="256"/>
      <c r="L113" s="256"/>
      <c r="M113" s="256"/>
      <c r="N113" s="256"/>
      <c r="O113" s="256"/>
      <c r="P113" s="256"/>
      <c r="Q113" s="256"/>
      <c r="R113" s="256"/>
      <c r="S113" s="256"/>
      <c r="T113" s="256"/>
      <c r="U113" s="256"/>
      <c r="V113" s="278">
        <f t="shared" si="14"/>
        <v>0</v>
      </c>
      <c r="W113" s="278">
        <f t="shared" si="15"/>
        <v>0</v>
      </c>
      <c r="X113" s="278">
        <f t="shared" si="16"/>
        <v>0</v>
      </c>
      <c r="Y113" s="278">
        <f t="shared" si="17"/>
        <v>0</v>
      </c>
      <c r="Z113" s="285" t="s">
        <v>145</v>
      </c>
    </row>
    <row r="114" spans="1:26">
      <c r="A114" s="253">
        <v>41</v>
      </c>
      <c r="B114" s="254" t="s">
        <v>283</v>
      </c>
      <c r="C114" s="255" t="s">
        <v>284</v>
      </c>
      <c r="D114" s="255" t="s">
        <v>72</v>
      </c>
      <c r="E114" s="256"/>
      <c r="F114" s="256"/>
      <c r="G114" s="256">
        <f t="shared" si="12"/>
        <v>0</v>
      </c>
      <c r="H114" s="256">
        <f t="shared" si="11"/>
        <v>0</v>
      </c>
      <c r="I114" s="256" t="e">
        <f t="shared" si="13"/>
        <v>#DIV/0!</v>
      </c>
      <c r="J114" s="256"/>
      <c r="K114" s="256"/>
      <c r="L114" s="256"/>
      <c r="M114" s="256"/>
      <c r="N114" s="256"/>
      <c r="O114" s="256"/>
      <c r="P114" s="256"/>
      <c r="Q114" s="256"/>
      <c r="R114" s="256"/>
      <c r="S114" s="256"/>
      <c r="T114" s="256"/>
      <c r="U114" s="256"/>
      <c r="V114" s="278">
        <f t="shared" si="14"/>
        <v>0</v>
      </c>
      <c r="W114" s="278">
        <f t="shared" si="15"/>
        <v>0</v>
      </c>
      <c r="X114" s="278">
        <f t="shared" si="16"/>
        <v>0</v>
      </c>
      <c r="Y114" s="278">
        <f t="shared" si="17"/>
        <v>0</v>
      </c>
      <c r="Z114" s="285" t="s">
        <v>145</v>
      </c>
    </row>
    <row r="115" spans="1:26">
      <c r="A115" s="253">
        <v>42</v>
      </c>
      <c r="B115" s="254" t="s">
        <v>285</v>
      </c>
      <c r="C115" s="255" t="s">
        <v>286</v>
      </c>
      <c r="D115" s="255" t="s">
        <v>72</v>
      </c>
      <c r="E115" s="256"/>
      <c r="F115" s="256"/>
      <c r="G115" s="256">
        <f t="shared" si="12"/>
        <v>0</v>
      </c>
      <c r="H115" s="256">
        <f t="shared" si="11"/>
        <v>0</v>
      </c>
      <c r="I115" s="256" t="e">
        <f t="shared" si="13"/>
        <v>#DIV/0!</v>
      </c>
      <c r="J115" s="256"/>
      <c r="K115" s="256"/>
      <c r="L115" s="256"/>
      <c r="M115" s="256"/>
      <c r="N115" s="256"/>
      <c r="O115" s="256"/>
      <c r="P115" s="256"/>
      <c r="Q115" s="256"/>
      <c r="R115" s="256"/>
      <c r="S115" s="256"/>
      <c r="T115" s="256"/>
      <c r="U115" s="256"/>
      <c r="V115" s="278">
        <f t="shared" si="14"/>
        <v>0</v>
      </c>
      <c r="W115" s="278">
        <f t="shared" si="15"/>
        <v>0</v>
      </c>
      <c r="X115" s="278">
        <f t="shared" si="16"/>
        <v>0</v>
      </c>
      <c r="Y115" s="278">
        <f t="shared" si="17"/>
        <v>0</v>
      </c>
      <c r="Z115" s="285" t="s">
        <v>145</v>
      </c>
    </row>
    <row r="116" spans="1:26">
      <c r="A116" s="253">
        <v>43</v>
      </c>
      <c r="B116" s="254" t="s">
        <v>287</v>
      </c>
      <c r="C116" s="255" t="s">
        <v>288</v>
      </c>
      <c r="D116" s="255" t="s">
        <v>72</v>
      </c>
      <c r="E116" s="256"/>
      <c r="F116" s="256"/>
      <c r="G116" s="256">
        <f t="shared" si="12"/>
        <v>0</v>
      </c>
      <c r="H116" s="256">
        <f t="shared" si="11"/>
        <v>0</v>
      </c>
      <c r="I116" s="256" t="e">
        <f t="shared" si="13"/>
        <v>#DIV/0!</v>
      </c>
      <c r="J116" s="256"/>
      <c r="K116" s="256"/>
      <c r="L116" s="256"/>
      <c r="M116" s="256"/>
      <c r="N116" s="256"/>
      <c r="O116" s="256"/>
      <c r="P116" s="256"/>
      <c r="Q116" s="256"/>
      <c r="R116" s="256"/>
      <c r="S116" s="256"/>
      <c r="T116" s="256"/>
      <c r="U116" s="256"/>
      <c r="V116" s="278">
        <f t="shared" si="14"/>
        <v>0</v>
      </c>
      <c r="W116" s="278">
        <f t="shared" si="15"/>
        <v>0</v>
      </c>
      <c r="X116" s="278">
        <f t="shared" si="16"/>
        <v>0</v>
      </c>
      <c r="Y116" s="278">
        <f t="shared" si="17"/>
        <v>0</v>
      </c>
      <c r="Z116" s="285" t="s">
        <v>145</v>
      </c>
    </row>
    <row r="117" spans="1:26">
      <c r="A117" s="253">
        <v>44</v>
      </c>
      <c r="B117" s="254" t="s">
        <v>289</v>
      </c>
      <c r="C117" s="255" t="s">
        <v>290</v>
      </c>
      <c r="D117" s="255" t="s">
        <v>72</v>
      </c>
      <c r="E117" s="256"/>
      <c r="F117" s="256"/>
      <c r="G117" s="256">
        <f t="shared" si="12"/>
        <v>0</v>
      </c>
      <c r="H117" s="256">
        <f t="shared" si="11"/>
        <v>0</v>
      </c>
      <c r="I117" s="256" t="e">
        <f t="shared" si="13"/>
        <v>#DIV/0!</v>
      </c>
      <c r="J117" s="256"/>
      <c r="K117" s="256"/>
      <c r="L117" s="256"/>
      <c r="M117" s="256"/>
      <c r="N117" s="256"/>
      <c r="O117" s="256"/>
      <c r="P117" s="256"/>
      <c r="Q117" s="256"/>
      <c r="R117" s="256"/>
      <c r="S117" s="256"/>
      <c r="T117" s="256"/>
      <c r="U117" s="256"/>
      <c r="V117" s="278">
        <f t="shared" si="14"/>
        <v>0</v>
      </c>
      <c r="W117" s="278">
        <f t="shared" si="15"/>
        <v>0</v>
      </c>
      <c r="X117" s="278">
        <f t="shared" si="16"/>
        <v>0</v>
      </c>
      <c r="Y117" s="278">
        <f t="shared" si="17"/>
        <v>0</v>
      </c>
      <c r="Z117" s="285"/>
    </row>
    <row r="118" spans="1:26">
      <c r="A118" s="253">
        <v>45</v>
      </c>
      <c r="B118" s="254" t="s">
        <v>291</v>
      </c>
      <c r="C118" s="255" t="s">
        <v>292</v>
      </c>
      <c r="D118" s="255" t="s">
        <v>72</v>
      </c>
      <c r="E118" s="256"/>
      <c r="F118" s="256"/>
      <c r="G118" s="256">
        <f t="shared" si="12"/>
        <v>0</v>
      </c>
      <c r="H118" s="256">
        <f t="shared" si="11"/>
        <v>0</v>
      </c>
      <c r="I118" s="256" t="e">
        <f t="shared" si="13"/>
        <v>#DIV/0!</v>
      </c>
      <c r="J118" s="256"/>
      <c r="K118" s="256"/>
      <c r="L118" s="256"/>
      <c r="M118" s="256"/>
      <c r="N118" s="256"/>
      <c r="O118" s="256"/>
      <c r="P118" s="256"/>
      <c r="Q118" s="256"/>
      <c r="R118" s="256"/>
      <c r="S118" s="256"/>
      <c r="T118" s="256"/>
      <c r="U118" s="256"/>
      <c r="V118" s="278">
        <f t="shared" si="14"/>
        <v>0</v>
      </c>
      <c r="W118" s="278">
        <f t="shared" si="15"/>
        <v>0</v>
      </c>
      <c r="X118" s="278">
        <f t="shared" si="16"/>
        <v>0</v>
      </c>
      <c r="Y118" s="278">
        <f t="shared" si="17"/>
        <v>0</v>
      </c>
      <c r="Z118" s="285"/>
    </row>
    <row r="119" spans="1:26">
      <c r="A119" s="253">
        <v>46</v>
      </c>
      <c r="B119" s="254" t="s">
        <v>293</v>
      </c>
      <c r="C119" s="255" t="s">
        <v>294</v>
      </c>
      <c r="D119" s="255" t="s">
        <v>72</v>
      </c>
      <c r="E119" s="256"/>
      <c r="F119" s="256"/>
      <c r="G119" s="256">
        <f t="shared" si="12"/>
        <v>0</v>
      </c>
      <c r="H119" s="256">
        <f t="shared" si="11"/>
        <v>0</v>
      </c>
      <c r="I119" s="256" t="e">
        <f t="shared" si="13"/>
        <v>#DIV/0!</v>
      </c>
      <c r="J119" s="256"/>
      <c r="K119" s="256"/>
      <c r="L119" s="256"/>
      <c r="M119" s="256"/>
      <c r="N119" s="256"/>
      <c r="O119" s="256"/>
      <c r="P119" s="256"/>
      <c r="Q119" s="256"/>
      <c r="R119" s="256"/>
      <c r="S119" s="256"/>
      <c r="T119" s="256"/>
      <c r="U119" s="256"/>
      <c r="V119" s="278">
        <f t="shared" si="14"/>
        <v>0</v>
      </c>
      <c r="W119" s="278">
        <f t="shared" si="15"/>
        <v>0</v>
      </c>
      <c r="X119" s="278">
        <f t="shared" si="16"/>
        <v>0</v>
      </c>
      <c r="Y119" s="278">
        <f t="shared" si="17"/>
        <v>0</v>
      </c>
      <c r="Z119" s="285" t="s">
        <v>158</v>
      </c>
    </row>
    <row r="120" spans="1:26">
      <c r="A120" s="253">
        <v>47</v>
      </c>
      <c r="B120" s="254" t="s">
        <v>295</v>
      </c>
      <c r="C120" s="255" t="s">
        <v>296</v>
      </c>
      <c r="D120" s="255" t="s">
        <v>72</v>
      </c>
      <c r="E120" s="256"/>
      <c r="F120" s="256"/>
      <c r="G120" s="256">
        <f t="shared" si="12"/>
        <v>0</v>
      </c>
      <c r="H120" s="256">
        <f t="shared" si="11"/>
        <v>0</v>
      </c>
      <c r="I120" s="256" t="e">
        <f t="shared" si="13"/>
        <v>#DIV/0!</v>
      </c>
      <c r="J120" s="256"/>
      <c r="K120" s="256"/>
      <c r="L120" s="256"/>
      <c r="M120" s="256"/>
      <c r="N120" s="256"/>
      <c r="O120" s="256"/>
      <c r="P120" s="256"/>
      <c r="Q120" s="256"/>
      <c r="R120" s="256"/>
      <c r="S120" s="256"/>
      <c r="T120" s="256"/>
      <c r="U120" s="256"/>
      <c r="V120" s="278">
        <f t="shared" si="14"/>
        <v>0</v>
      </c>
      <c r="W120" s="278">
        <f t="shared" si="15"/>
        <v>0</v>
      </c>
      <c r="X120" s="278">
        <f t="shared" si="16"/>
        <v>0</v>
      </c>
      <c r="Y120" s="278">
        <f t="shared" si="17"/>
        <v>0</v>
      </c>
      <c r="Z120" s="285" t="s">
        <v>158</v>
      </c>
    </row>
    <row r="121" spans="1:26">
      <c r="A121" s="253">
        <v>48</v>
      </c>
      <c r="B121" s="254" t="s">
        <v>297</v>
      </c>
      <c r="C121" s="255" t="s">
        <v>298</v>
      </c>
      <c r="D121" s="255" t="s">
        <v>72</v>
      </c>
      <c r="E121" s="256"/>
      <c r="F121" s="256"/>
      <c r="G121" s="256">
        <f t="shared" si="12"/>
        <v>0</v>
      </c>
      <c r="H121" s="256">
        <f t="shared" si="11"/>
        <v>0</v>
      </c>
      <c r="I121" s="256" t="e">
        <f t="shared" si="13"/>
        <v>#DIV/0!</v>
      </c>
      <c r="J121" s="256"/>
      <c r="K121" s="256"/>
      <c r="L121" s="256"/>
      <c r="M121" s="256"/>
      <c r="N121" s="256"/>
      <c r="O121" s="256"/>
      <c r="P121" s="256"/>
      <c r="Q121" s="256"/>
      <c r="R121" s="256"/>
      <c r="S121" s="256"/>
      <c r="T121" s="256"/>
      <c r="U121" s="256"/>
      <c r="V121" s="278">
        <f t="shared" si="14"/>
        <v>0</v>
      </c>
      <c r="W121" s="278">
        <f t="shared" si="15"/>
        <v>0</v>
      </c>
      <c r="X121" s="278">
        <f t="shared" si="16"/>
        <v>0</v>
      </c>
      <c r="Y121" s="278">
        <f t="shared" si="17"/>
        <v>0</v>
      </c>
      <c r="Z121" s="285" t="s">
        <v>172</v>
      </c>
    </row>
    <row r="122" spans="1:26">
      <c r="A122" s="253">
        <v>49</v>
      </c>
      <c r="B122" s="254" t="s">
        <v>299</v>
      </c>
      <c r="C122" s="255" t="s">
        <v>300</v>
      </c>
      <c r="D122" s="255" t="s">
        <v>72</v>
      </c>
      <c r="E122" s="258"/>
      <c r="F122" s="258"/>
      <c r="G122" s="256"/>
      <c r="H122" s="256"/>
      <c r="I122" s="256" t="e">
        <f t="shared" si="13"/>
        <v>#DIV/0!</v>
      </c>
      <c r="J122" s="258"/>
      <c r="K122" s="258"/>
      <c r="L122" s="258"/>
      <c r="M122" s="258"/>
      <c r="N122" s="258"/>
      <c r="O122" s="258"/>
      <c r="P122" s="258"/>
      <c r="Q122" s="258"/>
      <c r="R122" s="258"/>
      <c r="S122" s="258"/>
      <c r="T122" s="258"/>
      <c r="U122" s="258"/>
      <c r="V122" s="278">
        <f t="shared" si="14"/>
        <v>0</v>
      </c>
      <c r="W122" s="278">
        <f t="shared" si="15"/>
        <v>0</v>
      </c>
      <c r="X122" s="278">
        <f t="shared" si="16"/>
        <v>0</v>
      </c>
      <c r="Y122" s="278">
        <f t="shared" si="17"/>
        <v>0</v>
      </c>
      <c r="Z122" s="285" t="s">
        <v>172</v>
      </c>
    </row>
    <row r="123" spans="1:26">
      <c r="A123" s="253">
        <v>50</v>
      </c>
      <c r="B123" s="256" t="s">
        <v>301</v>
      </c>
      <c r="C123" s="259" t="s">
        <v>302</v>
      </c>
      <c r="D123" s="255" t="s">
        <v>72</v>
      </c>
      <c r="E123" s="257"/>
      <c r="F123" s="256"/>
      <c r="G123" s="256"/>
      <c r="H123" s="256"/>
      <c r="I123" s="256" t="e">
        <f t="shared" si="13"/>
        <v>#DIV/0!</v>
      </c>
      <c r="J123" s="256"/>
      <c r="K123" s="256"/>
      <c r="L123" s="256"/>
      <c r="M123" s="256"/>
      <c r="N123" s="256"/>
      <c r="O123" s="256"/>
      <c r="P123" s="256"/>
      <c r="Q123" s="256"/>
      <c r="R123" s="256"/>
      <c r="S123" s="256"/>
      <c r="T123" s="256"/>
      <c r="U123" s="256"/>
      <c r="V123" s="278">
        <f t="shared" si="14"/>
        <v>0</v>
      </c>
      <c r="W123" s="278">
        <f t="shared" si="15"/>
        <v>0</v>
      </c>
      <c r="X123" s="278">
        <f t="shared" si="16"/>
        <v>0</v>
      </c>
      <c r="Y123" s="278">
        <f t="shared" si="17"/>
        <v>0</v>
      </c>
      <c r="Z123" s="285" t="s">
        <v>172</v>
      </c>
    </row>
    <row r="124" ht="14.75" spans="1:26">
      <c r="A124" s="260"/>
      <c r="B124" s="261"/>
      <c r="C124" s="262"/>
      <c r="D124" s="255"/>
      <c r="E124" s="263"/>
      <c r="F124" s="263"/>
      <c r="G124" s="263"/>
      <c r="H124" s="263"/>
      <c r="I124" s="274"/>
      <c r="J124" s="263"/>
      <c r="K124" s="263"/>
      <c r="L124" s="263"/>
      <c r="M124" s="263"/>
      <c r="N124" s="263"/>
      <c r="O124" s="263"/>
      <c r="P124" s="263"/>
      <c r="Q124" s="263"/>
      <c r="R124" s="263"/>
      <c r="S124" s="263"/>
      <c r="T124" s="263"/>
      <c r="U124" s="263"/>
      <c r="V124" s="279"/>
      <c r="W124" s="279"/>
      <c r="X124" s="279"/>
      <c r="Y124" s="274"/>
      <c r="Z124" s="286"/>
    </row>
    <row r="125" s="192" customFormat="1" ht="24.75" customHeight="1" spans="1:28">
      <c r="A125" s="264"/>
      <c r="B125" s="265"/>
      <c r="C125" s="266" t="s">
        <v>303</v>
      </c>
      <c r="D125" s="266"/>
      <c r="E125" s="267">
        <f>SUM(E74:E124)</f>
        <v>0</v>
      </c>
      <c r="F125" s="267">
        <f t="shared" ref="F125:H125" si="18">SUM(F74:F124)</f>
        <v>0</v>
      </c>
      <c r="G125" s="267">
        <f t="shared" si="18"/>
        <v>0</v>
      </c>
      <c r="H125" s="267">
        <f t="shared" si="18"/>
        <v>0</v>
      </c>
      <c r="I125" s="275" t="e">
        <f t="shared" si="13"/>
        <v>#DIV/0!</v>
      </c>
      <c r="J125" s="267">
        <f t="shared" ref="J125:U125" si="19">SUM(J74:J124)</f>
        <v>0</v>
      </c>
      <c r="K125" s="267">
        <f t="shared" si="19"/>
        <v>0</v>
      </c>
      <c r="L125" s="267">
        <f t="shared" si="19"/>
        <v>0</v>
      </c>
      <c r="M125" s="267">
        <f t="shared" si="19"/>
        <v>0</v>
      </c>
      <c r="N125" s="267">
        <f t="shared" si="19"/>
        <v>0</v>
      </c>
      <c r="O125" s="267">
        <f t="shared" si="19"/>
        <v>0</v>
      </c>
      <c r="P125" s="267">
        <f t="shared" si="19"/>
        <v>0</v>
      </c>
      <c r="Q125" s="267">
        <f t="shared" si="19"/>
        <v>0</v>
      </c>
      <c r="R125" s="267">
        <f t="shared" si="19"/>
        <v>0</v>
      </c>
      <c r="S125" s="267">
        <f t="shared" si="19"/>
        <v>0</v>
      </c>
      <c r="T125" s="267">
        <f t="shared" si="19"/>
        <v>0</v>
      </c>
      <c r="U125" s="267">
        <f t="shared" si="19"/>
        <v>0</v>
      </c>
      <c r="V125" s="280">
        <f t="shared" ref="V125:V174" si="20">J125+K125+L125</f>
        <v>0</v>
      </c>
      <c r="W125" s="280">
        <f t="shared" ref="W125:W174" si="21">M125+N125+O125</f>
        <v>0</v>
      </c>
      <c r="X125" s="280">
        <f t="shared" ref="X125:X174" si="22">P125+Q125+R125</f>
        <v>0</v>
      </c>
      <c r="Y125" s="280">
        <f t="shared" ref="Y125:Y174" si="23">S125+T125+U125</f>
        <v>0</v>
      </c>
      <c r="Z125" s="287"/>
      <c r="AA125" s="284"/>
      <c r="AB125" s="288"/>
    </row>
    <row r="126" ht="14.75" spans="1:27">
      <c r="A126" s="217"/>
      <c r="B126" s="218"/>
      <c r="C126" s="218" t="s">
        <v>304</v>
      </c>
      <c r="D126" s="218"/>
      <c r="E126" s="219"/>
      <c r="F126" s="219"/>
      <c r="G126" s="219">
        <f t="shared" si="12"/>
        <v>0</v>
      </c>
      <c r="H126" s="218">
        <f t="shared" si="11"/>
        <v>0</v>
      </c>
      <c r="I126" s="218" t="e">
        <f t="shared" si="13"/>
        <v>#DIV/0!</v>
      </c>
      <c r="J126" s="231"/>
      <c r="K126" s="231"/>
      <c r="L126" s="231"/>
      <c r="M126" s="231"/>
      <c r="N126" s="231"/>
      <c r="O126" s="231"/>
      <c r="P126" s="231"/>
      <c r="Q126" s="231"/>
      <c r="R126" s="231"/>
      <c r="S126" s="231"/>
      <c r="T126" s="231"/>
      <c r="U126" s="231"/>
      <c r="V126" s="231">
        <f t="shared" si="20"/>
        <v>0</v>
      </c>
      <c r="W126" s="231">
        <f t="shared" si="21"/>
        <v>0</v>
      </c>
      <c r="X126" s="231">
        <f t="shared" si="22"/>
        <v>0</v>
      </c>
      <c r="Y126" s="231">
        <f t="shared" si="23"/>
        <v>0</v>
      </c>
      <c r="Z126" s="239" t="s">
        <v>69</v>
      </c>
      <c r="AA126" s="199"/>
    </row>
    <row r="127" spans="1:26">
      <c r="A127" s="268">
        <v>1</v>
      </c>
      <c r="B127" s="269" t="s">
        <v>305</v>
      </c>
      <c r="C127" s="270" t="s">
        <v>306</v>
      </c>
      <c r="D127" s="270" t="s">
        <v>307</v>
      </c>
      <c r="E127" s="271"/>
      <c r="F127" s="271"/>
      <c r="G127" s="271">
        <f t="shared" si="12"/>
        <v>0</v>
      </c>
      <c r="H127" s="271">
        <f t="shared" ref="H127:H142" si="24">SUM(J127:U127)</f>
        <v>0</v>
      </c>
      <c r="I127" s="271" t="e">
        <f t="shared" si="13"/>
        <v>#DIV/0!</v>
      </c>
      <c r="J127" s="271"/>
      <c r="K127" s="271"/>
      <c r="L127" s="271"/>
      <c r="M127" s="271"/>
      <c r="N127" s="271"/>
      <c r="O127" s="271"/>
      <c r="P127" s="271"/>
      <c r="Q127" s="271"/>
      <c r="R127" s="271"/>
      <c r="S127" s="271"/>
      <c r="T127" s="271"/>
      <c r="U127" s="271"/>
      <c r="V127" s="281">
        <f t="shared" si="20"/>
        <v>0</v>
      </c>
      <c r="W127" s="281">
        <f t="shared" si="21"/>
        <v>0</v>
      </c>
      <c r="X127" s="281">
        <f t="shared" si="22"/>
        <v>0</v>
      </c>
      <c r="Y127" s="281">
        <f t="shared" si="23"/>
        <v>0</v>
      </c>
      <c r="Z127" s="289" t="s">
        <v>73</v>
      </c>
    </row>
    <row r="128" spans="1:26">
      <c r="A128" s="268">
        <v>2</v>
      </c>
      <c r="B128" s="269" t="s">
        <v>308</v>
      </c>
      <c r="C128" s="270" t="s">
        <v>309</v>
      </c>
      <c r="D128" s="270" t="s">
        <v>307</v>
      </c>
      <c r="E128" s="271"/>
      <c r="F128" s="271"/>
      <c r="G128" s="271">
        <f t="shared" si="12"/>
        <v>0</v>
      </c>
      <c r="H128" s="271">
        <f t="shared" si="24"/>
        <v>0</v>
      </c>
      <c r="I128" s="271" t="e">
        <f t="shared" si="13"/>
        <v>#DIV/0!</v>
      </c>
      <c r="J128" s="271"/>
      <c r="K128" s="271"/>
      <c r="L128" s="271"/>
      <c r="M128" s="271"/>
      <c r="N128" s="271"/>
      <c r="O128" s="271"/>
      <c r="P128" s="271"/>
      <c r="Q128" s="271"/>
      <c r="R128" s="271"/>
      <c r="S128" s="271"/>
      <c r="T128" s="271"/>
      <c r="U128" s="271"/>
      <c r="V128" s="281">
        <f t="shared" si="20"/>
        <v>0</v>
      </c>
      <c r="W128" s="281">
        <f t="shared" si="21"/>
        <v>0</v>
      </c>
      <c r="X128" s="281">
        <f t="shared" si="22"/>
        <v>0</v>
      </c>
      <c r="Y128" s="281">
        <f t="shared" si="23"/>
        <v>0</v>
      </c>
      <c r="Z128" s="289" t="s">
        <v>73</v>
      </c>
    </row>
    <row r="129" spans="1:26">
      <c r="A129" s="268">
        <v>3</v>
      </c>
      <c r="B129" s="269" t="s">
        <v>310</v>
      </c>
      <c r="C129" s="270" t="s">
        <v>311</v>
      </c>
      <c r="D129" s="270" t="s">
        <v>307</v>
      </c>
      <c r="E129" s="271"/>
      <c r="F129" s="271"/>
      <c r="G129" s="271">
        <f t="shared" si="12"/>
        <v>0</v>
      </c>
      <c r="H129" s="271">
        <f t="shared" si="24"/>
        <v>0</v>
      </c>
      <c r="I129" s="271" t="e">
        <f t="shared" si="13"/>
        <v>#DIV/0!</v>
      </c>
      <c r="J129" s="271"/>
      <c r="K129" s="271"/>
      <c r="L129" s="271"/>
      <c r="M129" s="271"/>
      <c r="N129" s="271"/>
      <c r="O129" s="271"/>
      <c r="P129" s="271"/>
      <c r="Q129" s="271"/>
      <c r="R129" s="271"/>
      <c r="S129" s="271"/>
      <c r="T129" s="271"/>
      <c r="U129" s="271"/>
      <c r="V129" s="281">
        <f t="shared" si="20"/>
        <v>0</v>
      </c>
      <c r="W129" s="281">
        <f t="shared" si="21"/>
        <v>0</v>
      </c>
      <c r="X129" s="281">
        <f t="shared" si="22"/>
        <v>0</v>
      </c>
      <c r="Y129" s="281">
        <f t="shared" si="23"/>
        <v>0</v>
      </c>
      <c r="Z129" s="289" t="s">
        <v>73</v>
      </c>
    </row>
    <row r="130" spans="1:26">
      <c r="A130" s="268">
        <v>4</v>
      </c>
      <c r="B130" s="269" t="s">
        <v>312</v>
      </c>
      <c r="C130" s="270" t="s">
        <v>313</v>
      </c>
      <c r="D130" s="270" t="s">
        <v>307</v>
      </c>
      <c r="E130" s="271"/>
      <c r="F130" s="271"/>
      <c r="G130" s="271">
        <f t="shared" si="12"/>
        <v>0</v>
      </c>
      <c r="H130" s="271">
        <f t="shared" si="24"/>
        <v>0</v>
      </c>
      <c r="I130" s="271" t="e">
        <f t="shared" si="13"/>
        <v>#DIV/0!</v>
      </c>
      <c r="J130" s="271"/>
      <c r="K130" s="271"/>
      <c r="L130" s="271"/>
      <c r="M130" s="271"/>
      <c r="N130" s="271"/>
      <c r="O130" s="271"/>
      <c r="P130" s="271"/>
      <c r="Q130" s="271"/>
      <c r="R130" s="271"/>
      <c r="S130" s="271"/>
      <c r="T130" s="271"/>
      <c r="U130" s="271"/>
      <c r="V130" s="281">
        <f t="shared" si="20"/>
        <v>0</v>
      </c>
      <c r="W130" s="281">
        <f t="shared" si="21"/>
        <v>0</v>
      </c>
      <c r="X130" s="281">
        <f t="shared" si="22"/>
        <v>0</v>
      </c>
      <c r="Y130" s="281">
        <f t="shared" si="23"/>
        <v>0</v>
      </c>
      <c r="Z130" s="289" t="s">
        <v>73</v>
      </c>
    </row>
    <row r="131" spans="1:26">
      <c r="A131" s="268">
        <v>5</v>
      </c>
      <c r="B131" s="269" t="s">
        <v>314</v>
      </c>
      <c r="C131" s="270" t="s">
        <v>315</v>
      </c>
      <c r="D131" s="270" t="s">
        <v>307</v>
      </c>
      <c r="E131" s="271"/>
      <c r="F131" s="271"/>
      <c r="G131" s="271">
        <f t="shared" si="12"/>
        <v>0</v>
      </c>
      <c r="H131" s="271">
        <f t="shared" si="24"/>
        <v>0</v>
      </c>
      <c r="I131" s="271" t="e">
        <f t="shared" si="13"/>
        <v>#DIV/0!</v>
      </c>
      <c r="J131" s="271"/>
      <c r="K131" s="271"/>
      <c r="L131" s="271"/>
      <c r="M131" s="271"/>
      <c r="N131" s="271"/>
      <c r="O131" s="271"/>
      <c r="P131" s="271"/>
      <c r="Q131" s="271"/>
      <c r="R131" s="271"/>
      <c r="S131" s="271"/>
      <c r="T131" s="271"/>
      <c r="U131" s="271"/>
      <c r="V131" s="281">
        <f t="shared" si="20"/>
        <v>0</v>
      </c>
      <c r="W131" s="281">
        <f t="shared" si="21"/>
        <v>0</v>
      </c>
      <c r="X131" s="281">
        <f t="shared" si="22"/>
        <v>0</v>
      </c>
      <c r="Y131" s="281">
        <f t="shared" si="23"/>
        <v>0</v>
      </c>
      <c r="Z131" s="289" t="s">
        <v>73</v>
      </c>
    </row>
    <row r="132" spans="1:26">
      <c r="A132" s="268">
        <v>6</v>
      </c>
      <c r="B132" s="269" t="s">
        <v>316</v>
      </c>
      <c r="C132" s="270" t="s">
        <v>317</v>
      </c>
      <c r="D132" s="270" t="s">
        <v>307</v>
      </c>
      <c r="E132" s="271"/>
      <c r="F132" s="271"/>
      <c r="G132" s="271">
        <f t="shared" si="12"/>
        <v>0</v>
      </c>
      <c r="H132" s="271">
        <f t="shared" si="24"/>
        <v>0</v>
      </c>
      <c r="I132" s="271" t="e">
        <f t="shared" si="13"/>
        <v>#DIV/0!</v>
      </c>
      <c r="J132" s="271"/>
      <c r="K132" s="271"/>
      <c r="L132" s="271"/>
      <c r="M132" s="271"/>
      <c r="N132" s="271"/>
      <c r="O132" s="271"/>
      <c r="P132" s="271"/>
      <c r="Q132" s="271"/>
      <c r="R132" s="271"/>
      <c r="S132" s="271"/>
      <c r="T132" s="271"/>
      <c r="U132" s="271"/>
      <c r="V132" s="281">
        <f t="shared" si="20"/>
        <v>0</v>
      </c>
      <c r="W132" s="281">
        <f t="shared" si="21"/>
        <v>0</v>
      </c>
      <c r="X132" s="281">
        <f t="shared" si="22"/>
        <v>0</v>
      </c>
      <c r="Y132" s="281">
        <f t="shared" si="23"/>
        <v>0</v>
      </c>
      <c r="Z132" s="289" t="s">
        <v>73</v>
      </c>
    </row>
    <row r="133" spans="1:26">
      <c r="A133" s="268">
        <v>7</v>
      </c>
      <c r="B133" s="269" t="s">
        <v>318</v>
      </c>
      <c r="C133" s="270" t="s">
        <v>319</v>
      </c>
      <c r="D133" s="270" t="s">
        <v>307</v>
      </c>
      <c r="E133" s="271"/>
      <c r="F133" s="271"/>
      <c r="G133" s="271">
        <f t="shared" si="12"/>
        <v>0</v>
      </c>
      <c r="H133" s="271">
        <f t="shared" si="24"/>
        <v>0</v>
      </c>
      <c r="I133" s="271" t="e">
        <f t="shared" si="13"/>
        <v>#DIV/0!</v>
      </c>
      <c r="J133" s="271"/>
      <c r="K133" s="271"/>
      <c r="L133" s="271"/>
      <c r="M133" s="271"/>
      <c r="N133" s="271"/>
      <c r="O133" s="271"/>
      <c r="P133" s="271"/>
      <c r="Q133" s="271"/>
      <c r="R133" s="271"/>
      <c r="S133" s="271"/>
      <c r="T133" s="271"/>
      <c r="U133" s="271"/>
      <c r="V133" s="281">
        <f t="shared" si="20"/>
        <v>0</v>
      </c>
      <c r="W133" s="281">
        <f t="shared" si="21"/>
        <v>0</v>
      </c>
      <c r="X133" s="281">
        <f t="shared" si="22"/>
        <v>0</v>
      </c>
      <c r="Y133" s="281">
        <f t="shared" si="23"/>
        <v>0</v>
      </c>
      <c r="Z133" s="289" t="s">
        <v>73</v>
      </c>
    </row>
    <row r="134" spans="1:26">
      <c r="A134" s="268">
        <v>8</v>
      </c>
      <c r="B134" s="269" t="s">
        <v>320</v>
      </c>
      <c r="C134" s="270" t="s">
        <v>321</v>
      </c>
      <c r="D134" s="270" t="s">
        <v>307</v>
      </c>
      <c r="E134" s="271"/>
      <c r="F134" s="271"/>
      <c r="G134" s="271">
        <f t="shared" si="12"/>
        <v>0</v>
      </c>
      <c r="H134" s="271">
        <f t="shared" si="24"/>
        <v>0</v>
      </c>
      <c r="I134" s="271" t="e">
        <f t="shared" si="13"/>
        <v>#DIV/0!</v>
      </c>
      <c r="J134" s="271"/>
      <c r="K134" s="271"/>
      <c r="L134" s="271"/>
      <c r="M134" s="271"/>
      <c r="N134" s="271"/>
      <c r="O134" s="271"/>
      <c r="P134" s="271"/>
      <c r="Q134" s="271"/>
      <c r="R134" s="271"/>
      <c r="S134" s="271"/>
      <c r="T134" s="271"/>
      <c r="U134" s="271"/>
      <c r="V134" s="281">
        <f t="shared" si="20"/>
        <v>0</v>
      </c>
      <c r="W134" s="281">
        <f t="shared" si="21"/>
        <v>0</v>
      </c>
      <c r="X134" s="281">
        <f t="shared" si="22"/>
        <v>0</v>
      </c>
      <c r="Y134" s="281">
        <f t="shared" si="23"/>
        <v>0</v>
      </c>
      <c r="Z134" s="289" t="s">
        <v>73</v>
      </c>
    </row>
    <row r="135" spans="1:26">
      <c r="A135" s="268">
        <v>9</v>
      </c>
      <c r="B135" s="269" t="s">
        <v>322</v>
      </c>
      <c r="C135" s="270" t="s">
        <v>323</v>
      </c>
      <c r="D135" s="270" t="s">
        <v>324</v>
      </c>
      <c r="E135" s="271"/>
      <c r="F135" s="271"/>
      <c r="G135" s="271">
        <f t="shared" si="12"/>
        <v>0</v>
      </c>
      <c r="H135" s="271">
        <f t="shared" si="24"/>
        <v>0</v>
      </c>
      <c r="I135" s="271" t="e">
        <f t="shared" si="13"/>
        <v>#DIV/0!</v>
      </c>
      <c r="J135" s="271"/>
      <c r="K135" s="271"/>
      <c r="L135" s="271"/>
      <c r="M135" s="271"/>
      <c r="N135" s="271"/>
      <c r="O135" s="271"/>
      <c r="P135" s="271"/>
      <c r="Q135" s="271"/>
      <c r="R135" s="271"/>
      <c r="S135" s="271"/>
      <c r="T135" s="271"/>
      <c r="U135" s="271"/>
      <c r="V135" s="281">
        <f t="shared" si="20"/>
        <v>0</v>
      </c>
      <c r="W135" s="281">
        <f t="shared" si="21"/>
        <v>0</v>
      </c>
      <c r="X135" s="281">
        <f t="shared" si="22"/>
        <v>0</v>
      </c>
      <c r="Y135" s="281">
        <f t="shared" si="23"/>
        <v>0</v>
      </c>
      <c r="Z135" s="289" t="s">
        <v>98</v>
      </c>
    </row>
    <row r="136" spans="1:26">
      <c r="A136" s="268">
        <v>10</v>
      </c>
      <c r="B136" s="269" t="s">
        <v>325</v>
      </c>
      <c r="C136" s="270" t="s">
        <v>326</v>
      </c>
      <c r="D136" s="270" t="s">
        <v>327</v>
      </c>
      <c r="E136" s="271"/>
      <c r="F136" s="271"/>
      <c r="G136" s="271">
        <f t="shared" si="12"/>
        <v>0</v>
      </c>
      <c r="H136" s="271">
        <f t="shared" si="24"/>
        <v>0</v>
      </c>
      <c r="I136" s="271" t="e">
        <f t="shared" si="13"/>
        <v>#DIV/0!</v>
      </c>
      <c r="J136" s="271"/>
      <c r="K136" s="271"/>
      <c r="L136" s="271"/>
      <c r="M136" s="271"/>
      <c r="N136" s="271"/>
      <c r="O136" s="271"/>
      <c r="P136" s="271"/>
      <c r="Q136" s="271"/>
      <c r="R136" s="271"/>
      <c r="S136" s="271"/>
      <c r="T136" s="271"/>
      <c r="U136" s="271"/>
      <c r="V136" s="281">
        <f t="shared" si="20"/>
        <v>0</v>
      </c>
      <c r="W136" s="281">
        <f t="shared" si="21"/>
        <v>0</v>
      </c>
      <c r="X136" s="281">
        <f t="shared" si="22"/>
        <v>0</v>
      </c>
      <c r="Y136" s="281">
        <f t="shared" si="23"/>
        <v>0</v>
      </c>
      <c r="Z136" s="289" t="s">
        <v>98</v>
      </c>
    </row>
    <row r="137" spans="1:26">
      <c r="A137" s="268">
        <v>11</v>
      </c>
      <c r="B137" s="269" t="s">
        <v>328</v>
      </c>
      <c r="C137" s="270" t="s">
        <v>329</v>
      </c>
      <c r="D137" s="270" t="s">
        <v>330</v>
      </c>
      <c r="E137" s="271"/>
      <c r="F137" s="271"/>
      <c r="G137" s="271">
        <f t="shared" si="12"/>
        <v>0</v>
      </c>
      <c r="H137" s="271">
        <f t="shared" si="24"/>
        <v>0</v>
      </c>
      <c r="I137" s="271" t="e">
        <f t="shared" si="13"/>
        <v>#DIV/0!</v>
      </c>
      <c r="J137" s="271"/>
      <c r="K137" s="271"/>
      <c r="L137" s="271"/>
      <c r="M137" s="271"/>
      <c r="N137" s="271"/>
      <c r="O137" s="271"/>
      <c r="P137" s="271"/>
      <c r="Q137" s="271"/>
      <c r="R137" s="271"/>
      <c r="S137" s="271"/>
      <c r="T137" s="271"/>
      <c r="U137" s="271"/>
      <c r="V137" s="281">
        <f t="shared" si="20"/>
        <v>0</v>
      </c>
      <c r="W137" s="281">
        <f t="shared" si="21"/>
        <v>0</v>
      </c>
      <c r="X137" s="281">
        <f t="shared" si="22"/>
        <v>0</v>
      </c>
      <c r="Y137" s="281">
        <f t="shared" si="23"/>
        <v>0</v>
      </c>
      <c r="Z137" s="289" t="s">
        <v>103</v>
      </c>
    </row>
    <row r="138" spans="1:26">
      <c r="A138" s="268">
        <v>12</v>
      </c>
      <c r="B138" s="269" t="s">
        <v>331</v>
      </c>
      <c r="C138" s="270" t="s">
        <v>332</v>
      </c>
      <c r="D138" s="270" t="s">
        <v>330</v>
      </c>
      <c r="E138" s="271"/>
      <c r="F138" s="271"/>
      <c r="G138" s="271">
        <f t="shared" si="12"/>
        <v>0</v>
      </c>
      <c r="H138" s="271">
        <f t="shared" si="24"/>
        <v>0</v>
      </c>
      <c r="I138" s="271" t="e">
        <f t="shared" si="13"/>
        <v>#DIV/0!</v>
      </c>
      <c r="J138" s="271"/>
      <c r="K138" s="271"/>
      <c r="L138" s="271"/>
      <c r="M138" s="271"/>
      <c r="N138" s="271"/>
      <c r="O138" s="271"/>
      <c r="P138" s="271"/>
      <c r="Q138" s="271"/>
      <c r="R138" s="271"/>
      <c r="S138" s="271"/>
      <c r="T138" s="271"/>
      <c r="U138" s="271"/>
      <c r="V138" s="281">
        <f t="shared" si="20"/>
        <v>0</v>
      </c>
      <c r="W138" s="281">
        <f t="shared" si="21"/>
        <v>0</v>
      </c>
      <c r="X138" s="281">
        <f t="shared" si="22"/>
        <v>0</v>
      </c>
      <c r="Y138" s="281">
        <f t="shared" si="23"/>
        <v>0</v>
      </c>
      <c r="Z138" s="289" t="s">
        <v>103</v>
      </c>
    </row>
    <row r="139" spans="1:26">
      <c r="A139" s="268">
        <v>13</v>
      </c>
      <c r="B139" s="269" t="s">
        <v>333</v>
      </c>
      <c r="C139" s="270" t="s">
        <v>334</v>
      </c>
      <c r="D139" s="270" t="s">
        <v>335</v>
      </c>
      <c r="E139" s="271"/>
      <c r="F139" s="271"/>
      <c r="G139" s="271">
        <f t="shared" si="12"/>
        <v>0</v>
      </c>
      <c r="H139" s="271">
        <f t="shared" si="24"/>
        <v>0</v>
      </c>
      <c r="I139" s="303" t="e">
        <f t="shared" si="13"/>
        <v>#DIV/0!</v>
      </c>
      <c r="J139" s="271"/>
      <c r="K139" s="271"/>
      <c r="L139" s="271"/>
      <c r="M139" s="271"/>
      <c r="N139" s="271"/>
      <c r="O139" s="271"/>
      <c r="P139" s="271"/>
      <c r="Q139" s="271"/>
      <c r="R139" s="271"/>
      <c r="S139" s="271"/>
      <c r="T139" s="271"/>
      <c r="U139" s="271"/>
      <c r="V139" s="281">
        <f t="shared" si="20"/>
        <v>0</v>
      </c>
      <c r="W139" s="281">
        <f t="shared" si="21"/>
        <v>0</v>
      </c>
      <c r="X139" s="281">
        <f t="shared" si="22"/>
        <v>0</v>
      </c>
      <c r="Y139" s="281">
        <f t="shared" si="23"/>
        <v>0</v>
      </c>
      <c r="Z139" s="289" t="s">
        <v>103</v>
      </c>
    </row>
    <row r="140" spans="1:26">
      <c r="A140" s="268">
        <v>14</v>
      </c>
      <c r="B140" s="269" t="s">
        <v>336</v>
      </c>
      <c r="C140" s="270" t="s">
        <v>337</v>
      </c>
      <c r="D140" s="270" t="s">
        <v>335</v>
      </c>
      <c r="E140" s="271"/>
      <c r="F140" s="271"/>
      <c r="G140" s="271">
        <f t="shared" si="12"/>
        <v>0</v>
      </c>
      <c r="H140" s="271">
        <f t="shared" si="24"/>
        <v>0</v>
      </c>
      <c r="I140" s="271" t="e">
        <f t="shared" si="13"/>
        <v>#DIV/0!</v>
      </c>
      <c r="J140" s="271"/>
      <c r="K140" s="271"/>
      <c r="L140" s="271"/>
      <c r="M140" s="271"/>
      <c r="N140" s="271"/>
      <c r="O140" s="271"/>
      <c r="P140" s="271"/>
      <c r="Q140" s="271"/>
      <c r="R140" s="271"/>
      <c r="S140" s="271"/>
      <c r="T140" s="271"/>
      <c r="U140" s="271"/>
      <c r="V140" s="281">
        <f t="shared" si="20"/>
        <v>0</v>
      </c>
      <c r="W140" s="281">
        <f t="shared" si="21"/>
        <v>0</v>
      </c>
      <c r="X140" s="281">
        <f t="shared" si="22"/>
        <v>0</v>
      </c>
      <c r="Y140" s="281">
        <f t="shared" si="23"/>
        <v>0</v>
      </c>
      <c r="Z140" s="289" t="s">
        <v>106</v>
      </c>
    </row>
    <row r="141" spans="1:26">
      <c r="A141" s="268">
        <v>15</v>
      </c>
      <c r="B141" s="269" t="s">
        <v>338</v>
      </c>
      <c r="C141" s="270" t="s">
        <v>339</v>
      </c>
      <c r="D141" s="270" t="s">
        <v>335</v>
      </c>
      <c r="E141" s="290"/>
      <c r="F141" s="290"/>
      <c r="G141" s="290">
        <f t="shared" si="12"/>
        <v>0</v>
      </c>
      <c r="H141" s="290">
        <f t="shared" si="24"/>
        <v>0</v>
      </c>
      <c r="I141" s="290" t="e">
        <f t="shared" si="13"/>
        <v>#DIV/0!</v>
      </c>
      <c r="J141" s="290"/>
      <c r="K141" s="290"/>
      <c r="L141" s="290"/>
      <c r="M141" s="290"/>
      <c r="N141" s="290"/>
      <c r="O141" s="290"/>
      <c r="P141" s="290"/>
      <c r="Q141" s="290"/>
      <c r="R141" s="290"/>
      <c r="S141" s="290"/>
      <c r="T141" s="290"/>
      <c r="U141" s="290"/>
      <c r="V141" s="281">
        <f t="shared" si="20"/>
        <v>0</v>
      </c>
      <c r="W141" s="281">
        <f t="shared" si="21"/>
        <v>0</v>
      </c>
      <c r="X141" s="281">
        <f t="shared" si="22"/>
        <v>0</v>
      </c>
      <c r="Y141" s="281">
        <f t="shared" si="23"/>
        <v>0</v>
      </c>
      <c r="Z141" s="289"/>
    </row>
    <row r="142" spans="1:26">
      <c r="A142" s="268">
        <v>16</v>
      </c>
      <c r="B142" s="269" t="s">
        <v>340</v>
      </c>
      <c r="C142" s="270" t="s">
        <v>341</v>
      </c>
      <c r="D142" s="270" t="s">
        <v>335</v>
      </c>
      <c r="E142" s="290"/>
      <c r="F142" s="290"/>
      <c r="G142" s="290">
        <f t="shared" si="12"/>
        <v>0</v>
      </c>
      <c r="H142" s="290">
        <f t="shared" si="24"/>
        <v>0</v>
      </c>
      <c r="I142" s="290" t="e">
        <f t="shared" si="13"/>
        <v>#DIV/0!</v>
      </c>
      <c r="J142" s="290"/>
      <c r="K142" s="290"/>
      <c r="L142" s="290"/>
      <c r="M142" s="290"/>
      <c r="N142" s="290"/>
      <c r="O142" s="290"/>
      <c r="P142" s="290"/>
      <c r="Q142" s="290"/>
      <c r="R142" s="290"/>
      <c r="S142" s="290"/>
      <c r="T142" s="290"/>
      <c r="U142" s="290"/>
      <c r="V142" s="281">
        <f t="shared" si="20"/>
        <v>0</v>
      </c>
      <c r="W142" s="281">
        <f t="shared" si="21"/>
        <v>0</v>
      </c>
      <c r="X142" s="281">
        <f t="shared" si="22"/>
        <v>0</v>
      </c>
      <c r="Y142" s="281">
        <f t="shared" si="23"/>
        <v>0</v>
      </c>
      <c r="Z142" s="289"/>
    </row>
    <row r="143" spans="1:26">
      <c r="A143" s="268">
        <v>17</v>
      </c>
      <c r="B143" s="269" t="s">
        <v>342</v>
      </c>
      <c r="C143" s="270" t="s">
        <v>343</v>
      </c>
      <c r="D143" s="270" t="s">
        <v>335</v>
      </c>
      <c r="E143" s="290"/>
      <c r="F143" s="290"/>
      <c r="G143" s="290">
        <f t="shared" ref="G143:G174" si="25">E143+F143</f>
        <v>0</v>
      </c>
      <c r="H143" s="290">
        <f t="shared" ref="H143:H174" si="26">SUM(J143:U143)</f>
        <v>0</v>
      </c>
      <c r="I143" s="290" t="e">
        <f t="shared" si="13"/>
        <v>#DIV/0!</v>
      </c>
      <c r="J143" s="290"/>
      <c r="K143" s="290"/>
      <c r="L143" s="290"/>
      <c r="M143" s="290"/>
      <c r="N143" s="290"/>
      <c r="O143" s="290"/>
      <c r="P143" s="290"/>
      <c r="Q143" s="290"/>
      <c r="R143" s="290"/>
      <c r="S143" s="290"/>
      <c r="T143" s="290"/>
      <c r="U143" s="290"/>
      <c r="V143" s="281">
        <f t="shared" si="20"/>
        <v>0</v>
      </c>
      <c r="W143" s="281">
        <f t="shared" si="21"/>
        <v>0</v>
      </c>
      <c r="X143" s="281">
        <f t="shared" si="22"/>
        <v>0</v>
      </c>
      <c r="Y143" s="281">
        <f t="shared" si="23"/>
        <v>0</v>
      </c>
      <c r="Z143" s="289"/>
    </row>
    <row r="144" spans="1:26">
      <c r="A144" s="268">
        <v>18</v>
      </c>
      <c r="B144" s="269" t="s">
        <v>344</v>
      </c>
      <c r="C144" s="270" t="s">
        <v>345</v>
      </c>
      <c r="D144" s="270" t="s">
        <v>335</v>
      </c>
      <c r="E144" s="290"/>
      <c r="F144" s="291"/>
      <c r="G144" s="290">
        <f t="shared" si="25"/>
        <v>0</v>
      </c>
      <c r="H144" s="290">
        <f t="shared" si="26"/>
        <v>0</v>
      </c>
      <c r="I144" s="290" t="e">
        <f t="shared" si="13"/>
        <v>#DIV/0!</v>
      </c>
      <c r="J144" s="290"/>
      <c r="K144" s="290"/>
      <c r="L144" s="290"/>
      <c r="M144" s="290"/>
      <c r="N144" s="290"/>
      <c r="O144" s="290"/>
      <c r="P144" s="290"/>
      <c r="Q144" s="290"/>
      <c r="R144" s="290"/>
      <c r="S144" s="290"/>
      <c r="T144" s="290"/>
      <c r="U144" s="290"/>
      <c r="V144" s="281">
        <f t="shared" si="20"/>
        <v>0</v>
      </c>
      <c r="W144" s="281">
        <f t="shared" si="21"/>
        <v>0</v>
      </c>
      <c r="X144" s="281">
        <f t="shared" si="22"/>
        <v>0</v>
      </c>
      <c r="Y144" s="281">
        <f t="shared" si="23"/>
        <v>0</v>
      </c>
      <c r="Z144" s="289"/>
    </row>
    <row r="145" spans="1:26">
      <c r="A145" s="268">
        <v>19</v>
      </c>
      <c r="B145" s="269" t="s">
        <v>346</v>
      </c>
      <c r="C145" s="270" t="s">
        <v>347</v>
      </c>
      <c r="D145" s="270" t="s">
        <v>335</v>
      </c>
      <c r="E145" s="290"/>
      <c r="F145" s="290"/>
      <c r="G145" s="290">
        <f t="shared" si="25"/>
        <v>0</v>
      </c>
      <c r="H145" s="290">
        <f t="shared" si="26"/>
        <v>0</v>
      </c>
      <c r="I145" s="290" t="e">
        <f t="shared" si="13"/>
        <v>#DIV/0!</v>
      </c>
      <c r="J145" s="290"/>
      <c r="K145" s="290"/>
      <c r="L145" s="290"/>
      <c r="M145" s="290"/>
      <c r="N145" s="290"/>
      <c r="O145" s="290"/>
      <c r="P145" s="290"/>
      <c r="Q145" s="290"/>
      <c r="R145" s="290"/>
      <c r="S145" s="290"/>
      <c r="T145" s="290"/>
      <c r="U145" s="290"/>
      <c r="V145" s="281">
        <f t="shared" si="20"/>
        <v>0</v>
      </c>
      <c r="W145" s="281">
        <f t="shared" si="21"/>
        <v>0</v>
      </c>
      <c r="X145" s="281">
        <f t="shared" si="22"/>
        <v>0</v>
      </c>
      <c r="Y145" s="281">
        <f t="shared" si="23"/>
        <v>0</v>
      </c>
      <c r="Z145" s="289"/>
    </row>
    <row r="146" spans="1:26">
      <c r="A146" s="268">
        <v>20</v>
      </c>
      <c r="B146" s="269" t="s">
        <v>348</v>
      </c>
      <c r="C146" s="270" t="s">
        <v>349</v>
      </c>
      <c r="D146" s="270" t="s">
        <v>335</v>
      </c>
      <c r="E146" s="290"/>
      <c r="F146" s="290"/>
      <c r="G146" s="290">
        <f t="shared" si="25"/>
        <v>0</v>
      </c>
      <c r="H146" s="290">
        <f t="shared" si="26"/>
        <v>0</v>
      </c>
      <c r="I146" s="290" t="e">
        <f t="shared" si="13"/>
        <v>#DIV/0!</v>
      </c>
      <c r="J146" s="290"/>
      <c r="K146" s="290"/>
      <c r="L146" s="290"/>
      <c r="M146" s="290"/>
      <c r="N146" s="290"/>
      <c r="O146" s="290"/>
      <c r="P146" s="290"/>
      <c r="Q146" s="290"/>
      <c r="R146" s="290"/>
      <c r="S146" s="290"/>
      <c r="T146" s="290"/>
      <c r="U146" s="290"/>
      <c r="V146" s="281">
        <f t="shared" si="20"/>
        <v>0</v>
      </c>
      <c r="W146" s="281">
        <f t="shared" si="21"/>
        <v>0</v>
      </c>
      <c r="X146" s="281">
        <f t="shared" si="22"/>
        <v>0</v>
      </c>
      <c r="Y146" s="281">
        <f t="shared" si="23"/>
        <v>0</v>
      </c>
      <c r="Z146" s="289" t="s">
        <v>254</v>
      </c>
    </row>
    <row r="147" spans="1:26">
      <c r="A147" s="268">
        <v>21</v>
      </c>
      <c r="B147" s="269" t="s">
        <v>350</v>
      </c>
      <c r="C147" s="270" t="s">
        <v>351</v>
      </c>
      <c r="D147" s="270" t="s">
        <v>330</v>
      </c>
      <c r="E147" s="290"/>
      <c r="F147" s="290"/>
      <c r="G147" s="290">
        <f t="shared" si="25"/>
        <v>0</v>
      </c>
      <c r="H147" s="290">
        <f t="shared" si="26"/>
        <v>0</v>
      </c>
      <c r="I147" s="290" t="e">
        <f t="shared" si="13"/>
        <v>#DIV/0!</v>
      </c>
      <c r="J147" s="290"/>
      <c r="K147" s="290"/>
      <c r="L147" s="290"/>
      <c r="M147" s="290"/>
      <c r="N147" s="290"/>
      <c r="O147" s="290"/>
      <c r="P147" s="290"/>
      <c r="Q147" s="290"/>
      <c r="R147" s="290"/>
      <c r="S147" s="290"/>
      <c r="T147" s="290"/>
      <c r="U147" s="290"/>
      <c r="V147" s="281">
        <f t="shared" si="20"/>
        <v>0</v>
      </c>
      <c r="W147" s="281">
        <f t="shared" si="21"/>
        <v>0</v>
      </c>
      <c r="X147" s="281">
        <f t="shared" si="22"/>
        <v>0</v>
      </c>
      <c r="Y147" s="281">
        <f t="shared" si="23"/>
        <v>0</v>
      </c>
      <c r="Z147" s="289"/>
    </row>
    <row r="148" spans="1:26">
      <c r="A148" s="268">
        <v>22</v>
      </c>
      <c r="B148" s="269" t="s">
        <v>352</v>
      </c>
      <c r="C148" s="270" t="s">
        <v>353</v>
      </c>
      <c r="D148" s="270" t="s">
        <v>354</v>
      </c>
      <c r="E148" s="290"/>
      <c r="F148" s="290"/>
      <c r="G148" s="290">
        <f t="shared" si="25"/>
        <v>0</v>
      </c>
      <c r="H148" s="290">
        <f t="shared" si="26"/>
        <v>0</v>
      </c>
      <c r="I148" s="290" t="e">
        <f t="shared" si="13"/>
        <v>#DIV/0!</v>
      </c>
      <c r="J148" s="290"/>
      <c r="K148" s="290"/>
      <c r="L148" s="290"/>
      <c r="M148" s="290"/>
      <c r="N148" s="290"/>
      <c r="O148" s="290"/>
      <c r="P148" s="290"/>
      <c r="Q148" s="290"/>
      <c r="R148" s="290"/>
      <c r="S148" s="290"/>
      <c r="T148" s="290"/>
      <c r="U148" s="290"/>
      <c r="V148" s="281">
        <f t="shared" si="20"/>
        <v>0</v>
      </c>
      <c r="W148" s="281">
        <f t="shared" si="21"/>
        <v>0</v>
      </c>
      <c r="X148" s="281">
        <f t="shared" si="22"/>
        <v>0</v>
      </c>
      <c r="Y148" s="281">
        <f t="shared" si="23"/>
        <v>0</v>
      </c>
      <c r="Z148" s="289"/>
    </row>
    <row r="149" spans="1:26">
      <c r="A149" s="268">
        <v>23</v>
      </c>
      <c r="B149" s="269" t="s">
        <v>355</v>
      </c>
      <c r="C149" s="270" t="s">
        <v>356</v>
      </c>
      <c r="D149" s="270" t="s">
        <v>330</v>
      </c>
      <c r="E149" s="290"/>
      <c r="F149" s="290"/>
      <c r="G149" s="290">
        <f t="shared" si="25"/>
        <v>0</v>
      </c>
      <c r="H149" s="290">
        <f t="shared" si="26"/>
        <v>0</v>
      </c>
      <c r="I149" s="290" t="e">
        <f t="shared" si="13"/>
        <v>#DIV/0!</v>
      </c>
      <c r="J149" s="290"/>
      <c r="K149" s="290"/>
      <c r="L149" s="290"/>
      <c r="M149" s="290"/>
      <c r="N149" s="290"/>
      <c r="O149" s="290"/>
      <c r="P149" s="290"/>
      <c r="Q149" s="290"/>
      <c r="R149" s="290"/>
      <c r="S149" s="290"/>
      <c r="T149" s="290"/>
      <c r="U149" s="290"/>
      <c r="V149" s="281">
        <f t="shared" si="20"/>
        <v>0</v>
      </c>
      <c r="W149" s="281">
        <f t="shared" si="21"/>
        <v>0</v>
      </c>
      <c r="X149" s="281">
        <f t="shared" si="22"/>
        <v>0</v>
      </c>
      <c r="Y149" s="281">
        <f t="shared" si="23"/>
        <v>0</v>
      </c>
      <c r="Z149" s="289" t="s">
        <v>187</v>
      </c>
    </row>
    <row r="150" spans="1:26">
      <c r="A150" s="268">
        <v>24</v>
      </c>
      <c r="B150" s="269" t="s">
        <v>357</v>
      </c>
      <c r="C150" s="270" t="s">
        <v>358</v>
      </c>
      <c r="D150" s="270" t="s">
        <v>330</v>
      </c>
      <c r="E150" s="290"/>
      <c r="F150" s="290"/>
      <c r="G150" s="290">
        <f t="shared" si="25"/>
        <v>0</v>
      </c>
      <c r="H150" s="290">
        <f t="shared" si="26"/>
        <v>0</v>
      </c>
      <c r="I150" s="290" t="e">
        <f t="shared" si="13"/>
        <v>#DIV/0!</v>
      </c>
      <c r="J150" s="290"/>
      <c r="K150" s="290"/>
      <c r="L150" s="290"/>
      <c r="M150" s="290"/>
      <c r="N150" s="290"/>
      <c r="O150" s="290"/>
      <c r="P150" s="290"/>
      <c r="Q150" s="290"/>
      <c r="R150" s="290"/>
      <c r="S150" s="290"/>
      <c r="T150" s="290"/>
      <c r="U150" s="290"/>
      <c r="V150" s="281">
        <f t="shared" si="20"/>
        <v>0</v>
      </c>
      <c r="W150" s="281">
        <f t="shared" si="21"/>
        <v>0</v>
      </c>
      <c r="X150" s="281">
        <f t="shared" si="22"/>
        <v>0</v>
      </c>
      <c r="Y150" s="281">
        <f t="shared" si="23"/>
        <v>0</v>
      </c>
      <c r="Z150" s="289"/>
    </row>
    <row r="151" spans="1:26">
      <c r="A151" s="268">
        <v>25</v>
      </c>
      <c r="B151" s="269" t="s">
        <v>359</v>
      </c>
      <c r="C151" s="270" t="s">
        <v>360</v>
      </c>
      <c r="D151" s="270" t="s">
        <v>330</v>
      </c>
      <c r="E151" s="290"/>
      <c r="F151" s="290"/>
      <c r="G151" s="290">
        <f t="shared" si="25"/>
        <v>0</v>
      </c>
      <c r="H151" s="290">
        <f t="shared" si="26"/>
        <v>0</v>
      </c>
      <c r="I151" s="290" t="e">
        <f t="shared" si="13"/>
        <v>#DIV/0!</v>
      </c>
      <c r="J151" s="290"/>
      <c r="K151" s="290"/>
      <c r="L151" s="290"/>
      <c r="M151" s="290"/>
      <c r="N151" s="290"/>
      <c r="O151" s="290"/>
      <c r="P151" s="290"/>
      <c r="Q151" s="290"/>
      <c r="R151" s="290"/>
      <c r="S151" s="290"/>
      <c r="T151" s="290"/>
      <c r="U151" s="290"/>
      <c r="V151" s="281">
        <f t="shared" si="20"/>
        <v>0</v>
      </c>
      <c r="W151" s="281">
        <f t="shared" si="21"/>
        <v>0</v>
      </c>
      <c r="X151" s="281">
        <f t="shared" si="22"/>
        <v>0</v>
      </c>
      <c r="Y151" s="281">
        <f t="shared" si="23"/>
        <v>0</v>
      </c>
      <c r="Z151" s="289"/>
    </row>
    <row r="152" spans="1:26">
      <c r="A152" s="268">
        <v>26</v>
      </c>
      <c r="B152" s="269" t="s">
        <v>361</v>
      </c>
      <c r="C152" s="270" t="s">
        <v>362</v>
      </c>
      <c r="D152" s="270" t="s">
        <v>335</v>
      </c>
      <c r="E152" s="290"/>
      <c r="F152" s="290"/>
      <c r="G152" s="290">
        <f t="shared" si="25"/>
        <v>0</v>
      </c>
      <c r="H152" s="290">
        <f t="shared" si="26"/>
        <v>0</v>
      </c>
      <c r="I152" s="290" t="e">
        <f t="shared" si="13"/>
        <v>#DIV/0!</v>
      </c>
      <c r="J152" s="290"/>
      <c r="K152" s="290"/>
      <c r="L152" s="290"/>
      <c r="M152" s="290"/>
      <c r="N152" s="290"/>
      <c r="O152" s="290"/>
      <c r="P152" s="290"/>
      <c r="Q152" s="290"/>
      <c r="R152" s="290"/>
      <c r="S152" s="290"/>
      <c r="T152" s="290"/>
      <c r="U152" s="290"/>
      <c r="V152" s="281">
        <f t="shared" si="20"/>
        <v>0</v>
      </c>
      <c r="W152" s="281">
        <f t="shared" si="21"/>
        <v>0</v>
      </c>
      <c r="X152" s="281">
        <f t="shared" si="22"/>
        <v>0</v>
      </c>
      <c r="Y152" s="281">
        <f t="shared" si="23"/>
        <v>0</v>
      </c>
      <c r="Z152" s="289"/>
    </row>
    <row r="153" spans="1:26">
      <c r="A153" s="268">
        <v>27</v>
      </c>
      <c r="B153" s="269" t="s">
        <v>363</v>
      </c>
      <c r="C153" s="270" t="s">
        <v>364</v>
      </c>
      <c r="D153" s="270" t="s">
        <v>330</v>
      </c>
      <c r="E153" s="290"/>
      <c r="F153" s="290"/>
      <c r="G153" s="290">
        <f t="shared" si="25"/>
        <v>0</v>
      </c>
      <c r="H153" s="290">
        <f t="shared" si="26"/>
        <v>0</v>
      </c>
      <c r="I153" s="290" t="e">
        <f t="shared" si="13"/>
        <v>#DIV/0!</v>
      </c>
      <c r="J153" s="290"/>
      <c r="K153" s="290"/>
      <c r="L153" s="290"/>
      <c r="M153" s="290"/>
      <c r="N153" s="290"/>
      <c r="O153" s="290"/>
      <c r="P153" s="290"/>
      <c r="Q153" s="290"/>
      <c r="R153" s="290"/>
      <c r="S153" s="290"/>
      <c r="T153" s="290"/>
      <c r="U153" s="290"/>
      <c r="V153" s="281">
        <f t="shared" si="20"/>
        <v>0</v>
      </c>
      <c r="W153" s="281">
        <f t="shared" si="21"/>
        <v>0</v>
      </c>
      <c r="X153" s="281">
        <f t="shared" si="22"/>
        <v>0</v>
      </c>
      <c r="Y153" s="281">
        <f t="shared" si="23"/>
        <v>0</v>
      </c>
      <c r="Z153" s="289"/>
    </row>
    <row r="154" spans="1:26">
      <c r="A154" s="268">
        <v>28</v>
      </c>
      <c r="B154" s="269" t="s">
        <v>365</v>
      </c>
      <c r="C154" s="270" t="s">
        <v>366</v>
      </c>
      <c r="D154" s="270" t="s">
        <v>330</v>
      </c>
      <c r="E154" s="290"/>
      <c r="F154" s="290"/>
      <c r="G154" s="290">
        <f t="shared" si="25"/>
        <v>0</v>
      </c>
      <c r="H154" s="290">
        <f t="shared" si="26"/>
        <v>0</v>
      </c>
      <c r="I154" s="290" t="e">
        <f t="shared" si="13"/>
        <v>#DIV/0!</v>
      </c>
      <c r="J154" s="290"/>
      <c r="K154" s="290"/>
      <c r="L154" s="290"/>
      <c r="M154" s="290"/>
      <c r="N154" s="290"/>
      <c r="O154" s="290"/>
      <c r="P154" s="290"/>
      <c r="Q154" s="290"/>
      <c r="R154" s="290"/>
      <c r="S154" s="290"/>
      <c r="T154" s="290"/>
      <c r="U154" s="290"/>
      <c r="V154" s="281">
        <f t="shared" si="20"/>
        <v>0</v>
      </c>
      <c r="W154" s="281">
        <f t="shared" si="21"/>
        <v>0</v>
      </c>
      <c r="X154" s="281">
        <f t="shared" si="22"/>
        <v>0</v>
      </c>
      <c r="Y154" s="281">
        <f t="shared" si="23"/>
        <v>0</v>
      </c>
      <c r="Z154" s="289"/>
    </row>
    <row r="155" spans="1:26">
      <c r="A155" s="268">
        <v>29</v>
      </c>
      <c r="B155" s="269" t="s">
        <v>367</v>
      </c>
      <c r="C155" s="270" t="s">
        <v>368</v>
      </c>
      <c r="D155" s="270" t="s">
        <v>330</v>
      </c>
      <c r="E155" s="290"/>
      <c r="F155" s="290"/>
      <c r="G155" s="290">
        <f t="shared" si="25"/>
        <v>0</v>
      </c>
      <c r="H155" s="290">
        <f t="shared" si="26"/>
        <v>0</v>
      </c>
      <c r="I155" s="290" t="e">
        <f t="shared" si="13"/>
        <v>#DIV/0!</v>
      </c>
      <c r="J155" s="290"/>
      <c r="K155" s="290"/>
      <c r="L155" s="290"/>
      <c r="M155" s="290"/>
      <c r="N155" s="290"/>
      <c r="O155" s="290"/>
      <c r="P155" s="290"/>
      <c r="Q155" s="290"/>
      <c r="R155" s="290"/>
      <c r="S155" s="290"/>
      <c r="T155" s="290"/>
      <c r="U155" s="290"/>
      <c r="V155" s="281">
        <f t="shared" si="20"/>
        <v>0</v>
      </c>
      <c r="W155" s="281">
        <f t="shared" si="21"/>
        <v>0</v>
      </c>
      <c r="X155" s="281">
        <f t="shared" si="22"/>
        <v>0</v>
      </c>
      <c r="Y155" s="281">
        <f t="shared" si="23"/>
        <v>0</v>
      </c>
      <c r="Z155" s="289"/>
    </row>
    <row r="156" spans="1:26">
      <c r="A156" s="268">
        <v>30</v>
      </c>
      <c r="B156" s="269" t="s">
        <v>369</v>
      </c>
      <c r="C156" s="270" t="s">
        <v>370</v>
      </c>
      <c r="D156" s="270" t="s">
        <v>330</v>
      </c>
      <c r="E156" s="290"/>
      <c r="F156" s="290"/>
      <c r="G156" s="290">
        <f t="shared" si="25"/>
        <v>0</v>
      </c>
      <c r="H156" s="290">
        <f t="shared" si="26"/>
        <v>0</v>
      </c>
      <c r="I156" s="290" t="e">
        <f t="shared" si="13"/>
        <v>#DIV/0!</v>
      </c>
      <c r="J156" s="290"/>
      <c r="K156" s="290"/>
      <c r="L156" s="290"/>
      <c r="M156" s="290"/>
      <c r="N156" s="290"/>
      <c r="O156" s="290"/>
      <c r="P156" s="290"/>
      <c r="Q156" s="290"/>
      <c r="R156" s="290"/>
      <c r="S156" s="290"/>
      <c r="T156" s="290"/>
      <c r="U156" s="290"/>
      <c r="V156" s="281">
        <f t="shared" si="20"/>
        <v>0</v>
      </c>
      <c r="W156" s="281">
        <f t="shared" si="21"/>
        <v>0</v>
      </c>
      <c r="X156" s="281">
        <f t="shared" si="22"/>
        <v>0</v>
      </c>
      <c r="Y156" s="281">
        <f t="shared" si="23"/>
        <v>0</v>
      </c>
      <c r="Z156" s="289" t="s">
        <v>371</v>
      </c>
    </row>
    <row r="157" spans="1:26">
      <c r="A157" s="268">
        <v>31</v>
      </c>
      <c r="B157" s="269" t="s">
        <v>372</v>
      </c>
      <c r="C157" s="270" t="s">
        <v>373</v>
      </c>
      <c r="D157" s="270" t="s">
        <v>335</v>
      </c>
      <c r="E157" s="290"/>
      <c r="F157" s="290"/>
      <c r="G157" s="290">
        <f t="shared" si="25"/>
        <v>0</v>
      </c>
      <c r="H157" s="290">
        <f t="shared" si="26"/>
        <v>0</v>
      </c>
      <c r="I157" s="290" t="e">
        <f t="shared" si="13"/>
        <v>#DIV/0!</v>
      </c>
      <c r="J157" s="290"/>
      <c r="K157" s="290"/>
      <c r="L157" s="290"/>
      <c r="M157" s="290"/>
      <c r="N157" s="290"/>
      <c r="O157" s="290"/>
      <c r="P157" s="290"/>
      <c r="Q157" s="290"/>
      <c r="R157" s="290"/>
      <c r="S157" s="290"/>
      <c r="T157" s="290"/>
      <c r="U157" s="290"/>
      <c r="V157" s="281">
        <f t="shared" si="20"/>
        <v>0</v>
      </c>
      <c r="W157" s="281">
        <f t="shared" si="21"/>
        <v>0</v>
      </c>
      <c r="X157" s="281">
        <f t="shared" si="22"/>
        <v>0</v>
      </c>
      <c r="Y157" s="281">
        <f t="shared" si="23"/>
        <v>0</v>
      </c>
      <c r="Z157" s="289"/>
    </row>
    <row r="158" spans="1:26">
      <c r="A158" s="268">
        <v>32</v>
      </c>
      <c r="B158" s="269" t="s">
        <v>374</v>
      </c>
      <c r="C158" s="270" t="s">
        <v>375</v>
      </c>
      <c r="D158" s="270" t="s">
        <v>335</v>
      </c>
      <c r="E158" s="290"/>
      <c r="F158" s="290"/>
      <c r="G158" s="290">
        <f t="shared" si="25"/>
        <v>0</v>
      </c>
      <c r="H158" s="290">
        <f t="shared" si="26"/>
        <v>0</v>
      </c>
      <c r="I158" s="290" t="e">
        <f t="shared" si="13"/>
        <v>#DIV/0!</v>
      </c>
      <c r="J158" s="290"/>
      <c r="K158" s="290"/>
      <c r="L158" s="290"/>
      <c r="M158" s="290"/>
      <c r="N158" s="290"/>
      <c r="O158" s="290"/>
      <c r="P158" s="290"/>
      <c r="Q158" s="290"/>
      <c r="R158" s="290"/>
      <c r="S158" s="290"/>
      <c r="T158" s="290"/>
      <c r="U158" s="290"/>
      <c r="V158" s="281">
        <f t="shared" si="20"/>
        <v>0</v>
      </c>
      <c r="W158" s="281">
        <f t="shared" si="21"/>
        <v>0</v>
      </c>
      <c r="X158" s="281">
        <f t="shared" si="22"/>
        <v>0</v>
      </c>
      <c r="Y158" s="281">
        <f t="shared" si="23"/>
        <v>0</v>
      </c>
      <c r="Z158" s="289"/>
    </row>
    <row r="159" spans="1:27">
      <c r="A159" s="268">
        <v>33</v>
      </c>
      <c r="B159" s="269" t="s">
        <v>376</v>
      </c>
      <c r="C159" s="270" t="s">
        <v>377</v>
      </c>
      <c r="D159" s="270" t="s">
        <v>335</v>
      </c>
      <c r="E159" s="290"/>
      <c r="F159" s="290"/>
      <c r="G159" s="290">
        <f t="shared" si="25"/>
        <v>0</v>
      </c>
      <c r="H159" s="290">
        <f t="shared" si="26"/>
        <v>0</v>
      </c>
      <c r="I159" s="290" t="e">
        <f t="shared" si="13"/>
        <v>#DIV/0!</v>
      </c>
      <c r="J159" s="290"/>
      <c r="K159" s="290"/>
      <c r="L159" s="290"/>
      <c r="M159" s="290"/>
      <c r="N159" s="290"/>
      <c r="O159" s="290"/>
      <c r="P159" s="290"/>
      <c r="Q159" s="290"/>
      <c r="R159" s="290"/>
      <c r="S159" s="290"/>
      <c r="T159" s="290"/>
      <c r="U159" s="290"/>
      <c r="V159" s="281">
        <f t="shared" si="20"/>
        <v>0</v>
      </c>
      <c r="W159" s="281">
        <f t="shared" si="21"/>
        <v>0</v>
      </c>
      <c r="X159" s="281">
        <f t="shared" si="22"/>
        <v>0</v>
      </c>
      <c r="Y159" s="281">
        <f t="shared" si="23"/>
        <v>0</v>
      </c>
      <c r="Z159" s="289" t="s">
        <v>163</v>
      </c>
      <c r="AA159" s="191" t="s">
        <v>378</v>
      </c>
    </row>
    <row r="160" spans="1:26">
      <c r="A160" s="268">
        <v>34</v>
      </c>
      <c r="B160" s="269" t="s">
        <v>379</v>
      </c>
      <c r="C160" s="270" t="s">
        <v>380</v>
      </c>
      <c r="D160" s="270" t="s">
        <v>335</v>
      </c>
      <c r="E160" s="290"/>
      <c r="F160" s="290"/>
      <c r="G160" s="290">
        <f t="shared" si="25"/>
        <v>0</v>
      </c>
      <c r="H160" s="290">
        <f t="shared" si="26"/>
        <v>0</v>
      </c>
      <c r="I160" s="290" t="e">
        <f t="shared" si="13"/>
        <v>#DIV/0!</v>
      </c>
      <c r="J160" s="290"/>
      <c r="K160" s="290"/>
      <c r="L160" s="290"/>
      <c r="M160" s="290"/>
      <c r="N160" s="290"/>
      <c r="O160" s="290"/>
      <c r="P160" s="290"/>
      <c r="Q160" s="290"/>
      <c r="R160" s="290"/>
      <c r="S160" s="290"/>
      <c r="T160" s="290"/>
      <c r="U160" s="290"/>
      <c r="V160" s="281">
        <f t="shared" si="20"/>
        <v>0</v>
      </c>
      <c r="W160" s="281">
        <f t="shared" si="21"/>
        <v>0</v>
      </c>
      <c r="X160" s="281">
        <f t="shared" si="22"/>
        <v>0</v>
      </c>
      <c r="Y160" s="281">
        <f t="shared" si="23"/>
        <v>0</v>
      </c>
      <c r="Z160" s="289" t="s">
        <v>163</v>
      </c>
    </row>
    <row r="161" spans="1:26">
      <c r="A161" s="268">
        <v>35</v>
      </c>
      <c r="B161" s="269" t="s">
        <v>381</v>
      </c>
      <c r="C161" s="270" t="s">
        <v>382</v>
      </c>
      <c r="D161" s="270" t="s">
        <v>335</v>
      </c>
      <c r="E161" s="290"/>
      <c r="F161" s="290"/>
      <c r="G161" s="290">
        <f t="shared" si="25"/>
        <v>0</v>
      </c>
      <c r="H161" s="290">
        <f t="shared" si="26"/>
        <v>0</v>
      </c>
      <c r="I161" s="290" t="e">
        <f t="shared" si="13"/>
        <v>#DIV/0!</v>
      </c>
      <c r="J161" s="290"/>
      <c r="K161" s="290"/>
      <c r="L161" s="290"/>
      <c r="M161" s="290"/>
      <c r="N161" s="290"/>
      <c r="O161" s="290"/>
      <c r="P161" s="290"/>
      <c r="Q161" s="290"/>
      <c r="R161" s="290"/>
      <c r="S161" s="290"/>
      <c r="T161" s="290"/>
      <c r="U161" s="290"/>
      <c r="V161" s="281">
        <f t="shared" si="20"/>
        <v>0</v>
      </c>
      <c r="W161" s="281">
        <f t="shared" si="21"/>
        <v>0</v>
      </c>
      <c r="X161" s="281">
        <f t="shared" si="22"/>
        <v>0</v>
      </c>
      <c r="Y161" s="281">
        <f t="shared" si="23"/>
        <v>0</v>
      </c>
      <c r="Z161" s="289" t="s">
        <v>163</v>
      </c>
    </row>
    <row r="162" spans="1:26">
      <c r="A162" s="268">
        <v>36</v>
      </c>
      <c r="B162" s="269" t="s">
        <v>383</v>
      </c>
      <c r="C162" s="270" t="s">
        <v>384</v>
      </c>
      <c r="D162" s="270" t="s">
        <v>335</v>
      </c>
      <c r="E162" s="290"/>
      <c r="F162" s="290"/>
      <c r="G162" s="290">
        <f t="shared" si="25"/>
        <v>0</v>
      </c>
      <c r="H162" s="290">
        <f t="shared" si="26"/>
        <v>0</v>
      </c>
      <c r="I162" s="290" t="e">
        <f t="shared" si="13"/>
        <v>#DIV/0!</v>
      </c>
      <c r="J162" s="290"/>
      <c r="K162" s="290"/>
      <c r="L162" s="290"/>
      <c r="M162" s="290"/>
      <c r="N162" s="290"/>
      <c r="O162" s="290"/>
      <c r="P162" s="290"/>
      <c r="Q162" s="290"/>
      <c r="R162" s="290"/>
      <c r="S162" s="290"/>
      <c r="T162" s="290"/>
      <c r="U162" s="290"/>
      <c r="V162" s="281">
        <f t="shared" si="20"/>
        <v>0</v>
      </c>
      <c r="W162" s="281">
        <f t="shared" si="21"/>
        <v>0</v>
      </c>
      <c r="X162" s="281">
        <f t="shared" si="22"/>
        <v>0</v>
      </c>
      <c r="Y162" s="281">
        <f t="shared" si="23"/>
        <v>0</v>
      </c>
      <c r="Z162" s="289" t="s">
        <v>163</v>
      </c>
    </row>
    <row r="163" spans="1:26">
      <c r="A163" s="268">
        <v>37</v>
      </c>
      <c r="B163" s="269" t="s">
        <v>385</v>
      </c>
      <c r="C163" s="270" t="s">
        <v>386</v>
      </c>
      <c r="D163" s="270" t="s">
        <v>335</v>
      </c>
      <c r="E163" s="290"/>
      <c r="F163" s="290"/>
      <c r="G163" s="290">
        <f t="shared" si="25"/>
        <v>0</v>
      </c>
      <c r="H163" s="290">
        <f t="shared" si="26"/>
        <v>0</v>
      </c>
      <c r="I163" s="290" t="e">
        <f t="shared" si="13"/>
        <v>#DIV/0!</v>
      </c>
      <c r="J163" s="290"/>
      <c r="K163" s="290"/>
      <c r="L163" s="290"/>
      <c r="M163" s="290"/>
      <c r="N163" s="290"/>
      <c r="O163" s="290"/>
      <c r="P163" s="290"/>
      <c r="Q163" s="290"/>
      <c r="R163" s="290"/>
      <c r="S163" s="290"/>
      <c r="T163" s="290"/>
      <c r="U163" s="290"/>
      <c r="V163" s="281">
        <f t="shared" si="20"/>
        <v>0</v>
      </c>
      <c r="W163" s="281">
        <f t="shared" si="21"/>
        <v>0</v>
      </c>
      <c r="X163" s="281">
        <f t="shared" si="22"/>
        <v>0</v>
      </c>
      <c r="Y163" s="281">
        <f t="shared" si="23"/>
        <v>0</v>
      </c>
      <c r="Z163" s="289" t="s">
        <v>163</v>
      </c>
    </row>
    <row r="164" spans="1:26">
      <c r="A164" s="268">
        <v>38</v>
      </c>
      <c r="B164" s="269" t="s">
        <v>387</v>
      </c>
      <c r="C164" s="270" t="s">
        <v>388</v>
      </c>
      <c r="D164" s="270" t="s">
        <v>335</v>
      </c>
      <c r="E164" s="290"/>
      <c r="F164" s="290"/>
      <c r="G164" s="290">
        <f t="shared" si="25"/>
        <v>0</v>
      </c>
      <c r="H164" s="290">
        <f t="shared" si="26"/>
        <v>0</v>
      </c>
      <c r="I164" s="290" t="e">
        <f t="shared" si="13"/>
        <v>#DIV/0!</v>
      </c>
      <c r="J164" s="290"/>
      <c r="K164" s="290"/>
      <c r="L164" s="290"/>
      <c r="M164" s="290"/>
      <c r="N164" s="290"/>
      <c r="O164" s="290"/>
      <c r="P164" s="290"/>
      <c r="Q164" s="290"/>
      <c r="R164" s="290"/>
      <c r="S164" s="290"/>
      <c r="T164" s="290"/>
      <c r="U164" s="290"/>
      <c r="V164" s="281">
        <f t="shared" si="20"/>
        <v>0</v>
      </c>
      <c r="W164" s="281">
        <f t="shared" si="21"/>
        <v>0</v>
      </c>
      <c r="X164" s="281">
        <f t="shared" si="22"/>
        <v>0</v>
      </c>
      <c r="Y164" s="281">
        <f t="shared" si="23"/>
        <v>0</v>
      </c>
      <c r="Z164" s="289" t="s">
        <v>145</v>
      </c>
    </row>
    <row r="165" spans="1:26">
      <c r="A165" s="268">
        <v>39</v>
      </c>
      <c r="B165" s="269" t="s">
        <v>389</v>
      </c>
      <c r="C165" s="270" t="s">
        <v>390</v>
      </c>
      <c r="D165" s="270" t="s">
        <v>335</v>
      </c>
      <c r="E165" s="290"/>
      <c r="F165" s="290"/>
      <c r="G165" s="290">
        <f t="shared" si="25"/>
        <v>0</v>
      </c>
      <c r="H165" s="290">
        <f t="shared" si="26"/>
        <v>0</v>
      </c>
      <c r="I165" s="290" t="e">
        <f t="shared" si="13"/>
        <v>#DIV/0!</v>
      </c>
      <c r="J165" s="290"/>
      <c r="K165" s="290"/>
      <c r="L165" s="290"/>
      <c r="M165" s="290"/>
      <c r="N165" s="290"/>
      <c r="O165" s="290"/>
      <c r="P165" s="290"/>
      <c r="Q165" s="290"/>
      <c r="R165" s="290"/>
      <c r="S165" s="290"/>
      <c r="T165" s="290"/>
      <c r="U165" s="290"/>
      <c r="V165" s="281">
        <f t="shared" si="20"/>
        <v>0</v>
      </c>
      <c r="W165" s="281">
        <f t="shared" si="21"/>
        <v>0</v>
      </c>
      <c r="X165" s="281">
        <f t="shared" si="22"/>
        <v>0</v>
      </c>
      <c r="Y165" s="281">
        <f t="shared" si="23"/>
        <v>0</v>
      </c>
      <c r="Z165" s="289" t="s">
        <v>145</v>
      </c>
    </row>
    <row r="166" spans="1:26">
      <c r="A166" s="268">
        <v>40</v>
      </c>
      <c r="B166" s="269" t="s">
        <v>391</v>
      </c>
      <c r="C166" s="270" t="s">
        <v>392</v>
      </c>
      <c r="D166" s="270" t="s">
        <v>335</v>
      </c>
      <c r="E166" s="290"/>
      <c r="F166" s="290"/>
      <c r="G166" s="290">
        <f t="shared" si="25"/>
        <v>0</v>
      </c>
      <c r="H166" s="290">
        <f t="shared" si="26"/>
        <v>0</v>
      </c>
      <c r="I166" s="290" t="e">
        <f t="shared" si="13"/>
        <v>#DIV/0!</v>
      </c>
      <c r="J166" s="290"/>
      <c r="K166" s="290"/>
      <c r="L166" s="290"/>
      <c r="M166" s="290"/>
      <c r="N166" s="290"/>
      <c r="O166" s="290"/>
      <c r="P166" s="290"/>
      <c r="Q166" s="290"/>
      <c r="R166" s="290"/>
      <c r="S166" s="290"/>
      <c r="T166" s="290"/>
      <c r="U166" s="290"/>
      <c r="V166" s="281">
        <f t="shared" si="20"/>
        <v>0</v>
      </c>
      <c r="W166" s="281">
        <f t="shared" si="21"/>
        <v>0</v>
      </c>
      <c r="X166" s="281">
        <f t="shared" si="22"/>
        <v>0</v>
      </c>
      <c r="Y166" s="281">
        <f t="shared" si="23"/>
        <v>0</v>
      </c>
      <c r="Z166" s="289" t="s">
        <v>145</v>
      </c>
    </row>
    <row r="167" spans="1:26">
      <c r="A167" s="268">
        <v>41</v>
      </c>
      <c r="B167" s="269" t="s">
        <v>393</v>
      </c>
      <c r="C167" s="270" t="s">
        <v>394</v>
      </c>
      <c r="D167" s="270" t="s">
        <v>335</v>
      </c>
      <c r="E167" s="290"/>
      <c r="F167" s="290"/>
      <c r="G167" s="290">
        <f t="shared" si="25"/>
        <v>0</v>
      </c>
      <c r="H167" s="290">
        <f t="shared" si="26"/>
        <v>0</v>
      </c>
      <c r="I167" s="290" t="e">
        <f t="shared" si="13"/>
        <v>#DIV/0!</v>
      </c>
      <c r="J167" s="290"/>
      <c r="K167" s="290"/>
      <c r="L167" s="290"/>
      <c r="M167" s="290"/>
      <c r="N167" s="290"/>
      <c r="O167" s="290"/>
      <c r="P167" s="290"/>
      <c r="Q167" s="290"/>
      <c r="R167" s="290"/>
      <c r="S167" s="290"/>
      <c r="T167" s="290"/>
      <c r="U167" s="290"/>
      <c r="V167" s="281">
        <f t="shared" si="20"/>
        <v>0</v>
      </c>
      <c r="W167" s="281">
        <f t="shared" si="21"/>
        <v>0</v>
      </c>
      <c r="X167" s="281">
        <f t="shared" si="22"/>
        <v>0</v>
      </c>
      <c r="Y167" s="281">
        <f t="shared" si="23"/>
        <v>0</v>
      </c>
      <c r="Z167" s="289"/>
    </row>
    <row r="168" spans="1:26">
      <c r="A168" s="268">
        <v>42</v>
      </c>
      <c r="B168" s="269" t="s">
        <v>395</v>
      </c>
      <c r="C168" s="270" t="s">
        <v>396</v>
      </c>
      <c r="D168" s="270" t="s">
        <v>335</v>
      </c>
      <c r="E168" s="290"/>
      <c r="F168" s="290"/>
      <c r="G168" s="290">
        <f t="shared" si="25"/>
        <v>0</v>
      </c>
      <c r="H168" s="290">
        <f t="shared" si="26"/>
        <v>0</v>
      </c>
      <c r="I168" s="290" t="e">
        <f t="shared" si="13"/>
        <v>#DIV/0!</v>
      </c>
      <c r="J168" s="290"/>
      <c r="K168" s="290"/>
      <c r="L168" s="290"/>
      <c r="M168" s="290"/>
      <c r="N168" s="290"/>
      <c r="O168" s="290"/>
      <c r="P168" s="290"/>
      <c r="Q168" s="290"/>
      <c r="R168" s="290"/>
      <c r="S168" s="290"/>
      <c r="T168" s="290"/>
      <c r="U168" s="290"/>
      <c r="V168" s="281">
        <f t="shared" si="20"/>
        <v>0</v>
      </c>
      <c r="W168" s="281">
        <f t="shared" si="21"/>
        <v>0</v>
      </c>
      <c r="X168" s="281">
        <f t="shared" si="22"/>
        <v>0</v>
      </c>
      <c r="Y168" s="281">
        <f t="shared" si="23"/>
        <v>0</v>
      </c>
      <c r="Z168" s="289"/>
    </row>
    <row r="169" spans="1:26">
      <c r="A169" s="268">
        <v>43</v>
      </c>
      <c r="B169" s="269" t="s">
        <v>397</v>
      </c>
      <c r="C169" s="270" t="s">
        <v>398</v>
      </c>
      <c r="D169" s="270" t="s">
        <v>335</v>
      </c>
      <c r="E169" s="290"/>
      <c r="F169" s="290"/>
      <c r="G169" s="290">
        <f t="shared" si="25"/>
        <v>0</v>
      </c>
      <c r="H169" s="290">
        <f t="shared" si="26"/>
        <v>0</v>
      </c>
      <c r="I169" s="290" t="e">
        <f t="shared" si="13"/>
        <v>#DIV/0!</v>
      </c>
      <c r="J169" s="290"/>
      <c r="K169" s="290"/>
      <c r="L169" s="290"/>
      <c r="M169" s="290"/>
      <c r="N169" s="290"/>
      <c r="O169" s="290"/>
      <c r="P169" s="290"/>
      <c r="Q169" s="290"/>
      <c r="R169" s="290"/>
      <c r="S169" s="290"/>
      <c r="T169" s="290"/>
      <c r="U169" s="290"/>
      <c r="V169" s="281">
        <f t="shared" si="20"/>
        <v>0</v>
      </c>
      <c r="W169" s="281">
        <f t="shared" si="21"/>
        <v>0</v>
      </c>
      <c r="X169" s="281">
        <f t="shared" si="22"/>
        <v>0</v>
      </c>
      <c r="Y169" s="281">
        <f t="shared" si="23"/>
        <v>0</v>
      </c>
      <c r="Z169" s="289" t="s">
        <v>158</v>
      </c>
    </row>
    <row r="170" spans="1:26">
      <c r="A170" s="268">
        <v>44</v>
      </c>
      <c r="B170" s="269" t="s">
        <v>399</v>
      </c>
      <c r="C170" s="270" t="s">
        <v>400</v>
      </c>
      <c r="D170" s="270" t="s">
        <v>335</v>
      </c>
      <c r="E170" s="290"/>
      <c r="F170" s="290"/>
      <c r="G170" s="290">
        <f t="shared" si="25"/>
        <v>0</v>
      </c>
      <c r="H170" s="290">
        <f t="shared" si="26"/>
        <v>0</v>
      </c>
      <c r="I170" s="290" t="e">
        <f t="shared" si="13"/>
        <v>#DIV/0!</v>
      </c>
      <c r="J170" s="290"/>
      <c r="K170" s="290"/>
      <c r="L170" s="290"/>
      <c r="M170" s="290"/>
      <c r="N170" s="290"/>
      <c r="O170" s="290"/>
      <c r="P170" s="290"/>
      <c r="Q170" s="290"/>
      <c r="R170" s="290"/>
      <c r="S170" s="290"/>
      <c r="T170" s="290"/>
      <c r="U170" s="290"/>
      <c r="V170" s="281">
        <f t="shared" si="20"/>
        <v>0</v>
      </c>
      <c r="W170" s="281">
        <f t="shared" si="21"/>
        <v>0</v>
      </c>
      <c r="X170" s="281">
        <f t="shared" si="22"/>
        <v>0</v>
      </c>
      <c r="Y170" s="281">
        <f t="shared" si="23"/>
        <v>0</v>
      </c>
      <c r="Z170" s="289" t="s">
        <v>158</v>
      </c>
    </row>
    <row r="171" spans="1:26">
      <c r="A171" s="268">
        <v>45</v>
      </c>
      <c r="B171" s="269" t="s">
        <v>401</v>
      </c>
      <c r="C171" s="270" t="s">
        <v>402</v>
      </c>
      <c r="D171" s="270" t="s">
        <v>335</v>
      </c>
      <c r="E171" s="290"/>
      <c r="F171" s="290"/>
      <c r="G171" s="290">
        <f t="shared" si="25"/>
        <v>0</v>
      </c>
      <c r="H171" s="290">
        <f t="shared" si="26"/>
        <v>0</v>
      </c>
      <c r="I171" s="290" t="e">
        <f t="shared" si="13"/>
        <v>#DIV/0!</v>
      </c>
      <c r="J171" s="290"/>
      <c r="K171" s="290"/>
      <c r="L171" s="290"/>
      <c r="M171" s="290"/>
      <c r="N171" s="290"/>
      <c r="O171" s="290"/>
      <c r="P171" s="290"/>
      <c r="Q171" s="290"/>
      <c r="R171" s="290"/>
      <c r="S171" s="290"/>
      <c r="T171" s="290"/>
      <c r="U171" s="290"/>
      <c r="V171" s="281">
        <f t="shared" si="20"/>
        <v>0</v>
      </c>
      <c r="W171" s="281">
        <f t="shared" si="21"/>
        <v>0</v>
      </c>
      <c r="X171" s="281">
        <f t="shared" si="22"/>
        <v>0</v>
      </c>
      <c r="Y171" s="281">
        <f t="shared" si="23"/>
        <v>0</v>
      </c>
      <c r="Z171" s="289" t="s">
        <v>172</v>
      </c>
    </row>
    <row r="172" spans="1:26">
      <c r="A172" s="268">
        <v>46</v>
      </c>
      <c r="B172" s="269" t="s">
        <v>403</v>
      </c>
      <c r="C172" s="270" t="s">
        <v>404</v>
      </c>
      <c r="D172" s="270" t="s">
        <v>335</v>
      </c>
      <c r="E172" s="290"/>
      <c r="F172" s="290"/>
      <c r="G172" s="290">
        <f t="shared" si="25"/>
        <v>0</v>
      </c>
      <c r="H172" s="290">
        <f t="shared" si="26"/>
        <v>0</v>
      </c>
      <c r="I172" s="290" t="e">
        <f t="shared" si="13"/>
        <v>#DIV/0!</v>
      </c>
      <c r="J172" s="290"/>
      <c r="K172" s="290"/>
      <c r="L172" s="290"/>
      <c r="M172" s="290"/>
      <c r="N172" s="290"/>
      <c r="O172" s="290"/>
      <c r="P172" s="290"/>
      <c r="Q172" s="290"/>
      <c r="R172" s="290"/>
      <c r="S172" s="290"/>
      <c r="T172" s="290"/>
      <c r="U172" s="290"/>
      <c r="V172" s="281">
        <f t="shared" si="20"/>
        <v>0</v>
      </c>
      <c r="W172" s="281">
        <f t="shared" si="21"/>
        <v>0</v>
      </c>
      <c r="X172" s="281">
        <f t="shared" si="22"/>
        <v>0</v>
      </c>
      <c r="Y172" s="281">
        <f t="shared" si="23"/>
        <v>0</v>
      </c>
      <c r="Z172" s="289" t="s">
        <v>172</v>
      </c>
    </row>
    <row r="173" spans="1:26">
      <c r="A173" s="268">
        <v>47</v>
      </c>
      <c r="B173" s="269" t="s">
        <v>405</v>
      </c>
      <c r="C173" s="270" t="s">
        <v>406</v>
      </c>
      <c r="D173" s="270" t="s">
        <v>335</v>
      </c>
      <c r="E173" s="290"/>
      <c r="F173" s="290"/>
      <c r="G173" s="290">
        <f t="shared" si="25"/>
        <v>0</v>
      </c>
      <c r="H173" s="290">
        <f t="shared" si="26"/>
        <v>0</v>
      </c>
      <c r="I173" s="290" t="e">
        <f t="shared" ref="I173:I236" si="27">(H173-G173)/G173</f>
        <v>#DIV/0!</v>
      </c>
      <c r="J173" s="290"/>
      <c r="K173" s="290"/>
      <c r="L173" s="290"/>
      <c r="M173" s="290"/>
      <c r="N173" s="290"/>
      <c r="O173" s="290"/>
      <c r="P173" s="290"/>
      <c r="Q173" s="290"/>
      <c r="R173" s="290"/>
      <c r="S173" s="290"/>
      <c r="T173" s="290"/>
      <c r="U173" s="290"/>
      <c r="V173" s="281">
        <f t="shared" si="20"/>
        <v>0</v>
      </c>
      <c r="W173" s="281">
        <f t="shared" si="21"/>
        <v>0</v>
      </c>
      <c r="X173" s="281">
        <f t="shared" si="22"/>
        <v>0</v>
      </c>
      <c r="Y173" s="281">
        <f t="shared" si="23"/>
        <v>0</v>
      </c>
      <c r="Z173" s="289" t="s">
        <v>172</v>
      </c>
    </row>
    <row r="174" spans="1:26">
      <c r="A174" s="268">
        <v>48</v>
      </c>
      <c r="B174" s="269" t="s">
        <v>407</v>
      </c>
      <c r="C174" s="270" t="s">
        <v>408</v>
      </c>
      <c r="D174" s="270" t="s">
        <v>330</v>
      </c>
      <c r="E174" s="290"/>
      <c r="F174" s="290"/>
      <c r="G174" s="290">
        <f t="shared" si="25"/>
        <v>0</v>
      </c>
      <c r="H174" s="290">
        <f t="shared" si="26"/>
        <v>0</v>
      </c>
      <c r="I174" s="290" t="e">
        <f t="shared" si="27"/>
        <v>#DIV/0!</v>
      </c>
      <c r="J174" s="290"/>
      <c r="K174" s="290"/>
      <c r="L174" s="290"/>
      <c r="M174" s="290"/>
      <c r="N174" s="290"/>
      <c r="O174" s="290"/>
      <c r="P174" s="290"/>
      <c r="Q174" s="290"/>
      <c r="R174" s="290"/>
      <c r="S174" s="290"/>
      <c r="T174" s="290"/>
      <c r="U174" s="290"/>
      <c r="V174" s="281">
        <f t="shared" si="20"/>
        <v>0</v>
      </c>
      <c r="W174" s="281">
        <f t="shared" si="21"/>
        <v>0</v>
      </c>
      <c r="X174" s="281">
        <f t="shared" si="22"/>
        <v>0</v>
      </c>
      <c r="Y174" s="281">
        <f t="shared" si="23"/>
        <v>0</v>
      </c>
      <c r="Z174" s="289" t="s">
        <v>172</v>
      </c>
    </row>
    <row r="175" ht="14.75" spans="1:26">
      <c r="A175" s="292"/>
      <c r="B175" s="293"/>
      <c r="C175" s="294"/>
      <c r="D175" s="270"/>
      <c r="E175" s="295"/>
      <c r="F175" s="295"/>
      <c r="G175" s="290"/>
      <c r="H175" s="290"/>
      <c r="I175" s="304"/>
      <c r="J175" s="295"/>
      <c r="K175" s="295"/>
      <c r="L175" s="295"/>
      <c r="M175" s="295"/>
      <c r="N175" s="295"/>
      <c r="O175" s="295"/>
      <c r="P175" s="295"/>
      <c r="Q175" s="295"/>
      <c r="R175" s="295"/>
      <c r="S175" s="295"/>
      <c r="T175" s="295"/>
      <c r="U175" s="295"/>
      <c r="V175" s="304"/>
      <c r="W175" s="304"/>
      <c r="X175" s="304"/>
      <c r="Y175" s="304"/>
      <c r="Z175" s="308"/>
    </row>
    <row r="176" s="193" customFormat="1" ht="25.5" customHeight="1" spans="1:27">
      <c r="A176" s="296"/>
      <c r="B176" s="297"/>
      <c r="C176" s="298" t="s">
        <v>409</v>
      </c>
      <c r="D176" s="298"/>
      <c r="E176" s="299">
        <f>SUM(E127:E175)</f>
        <v>0</v>
      </c>
      <c r="F176" s="299">
        <f t="shared" ref="F176:U176" si="28">SUM(F127:F175)</f>
        <v>0</v>
      </c>
      <c r="G176" s="299">
        <f t="shared" si="28"/>
        <v>0</v>
      </c>
      <c r="H176" s="299">
        <f t="shared" si="28"/>
        <v>0</v>
      </c>
      <c r="I176" s="305" t="e">
        <f t="shared" si="27"/>
        <v>#DIV/0!</v>
      </c>
      <c r="J176" s="299">
        <f t="shared" si="28"/>
        <v>0</v>
      </c>
      <c r="K176" s="299">
        <f t="shared" si="28"/>
        <v>0</v>
      </c>
      <c r="L176" s="299">
        <f t="shared" si="28"/>
        <v>0</v>
      </c>
      <c r="M176" s="299">
        <f t="shared" si="28"/>
        <v>0</v>
      </c>
      <c r="N176" s="299">
        <f t="shared" si="28"/>
        <v>0</v>
      </c>
      <c r="O176" s="299">
        <f t="shared" si="28"/>
        <v>0</v>
      </c>
      <c r="P176" s="299">
        <f t="shared" si="28"/>
        <v>0</v>
      </c>
      <c r="Q176" s="299">
        <f t="shared" si="28"/>
        <v>0</v>
      </c>
      <c r="R176" s="299">
        <f t="shared" si="28"/>
        <v>0</v>
      </c>
      <c r="S176" s="299">
        <f t="shared" si="28"/>
        <v>0</v>
      </c>
      <c r="T176" s="299">
        <f t="shared" si="28"/>
        <v>0</v>
      </c>
      <c r="U176" s="299">
        <f t="shared" si="28"/>
        <v>0</v>
      </c>
      <c r="V176" s="306">
        <f t="shared" ref="V176:V239" si="29">J176+K176+L176</f>
        <v>0</v>
      </c>
      <c r="W176" s="306">
        <f t="shared" ref="W176:W239" si="30">M176+N176+O176</f>
        <v>0</v>
      </c>
      <c r="X176" s="306">
        <f t="shared" ref="X176:X239" si="31">P176+Q176+R176</f>
        <v>0</v>
      </c>
      <c r="Y176" s="306">
        <f t="shared" ref="Y176:Y239" si="32">S176+T176+U176</f>
        <v>0</v>
      </c>
      <c r="Z176" s="309"/>
      <c r="AA176" s="310"/>
    </row>
    <row r="177" ht="14.75" spans="1:27">
      <c r="A177" s="217"/>
      <c r="B177" s="218"/>
      <c r="C177" s="218" t="s">
        <v>410</v>
      </c>
      <c r="D177" s="218"/>
      <c r="E177" s="219"/>
      <c r="F177" s="219"/>
      <c r="G177" s="219">
        <f>E177+F177</f>
        <v>0</v>
      </c>
      <c r="H177" s="218">
        <f>SUM(J177:U177)</f>
        <v>0</v>
      </c>
      <c r="I177" s="218" t="e">
        <f t="shared" si="27"/>
        <v>#DIV/0!</v>
      </c>
      <c r="J177" s="231"/>
      <c r="K177" s="231"/>
      <c r="L177" s="231"/>
      <c r="M177" s="231"/>
      <c r="N177" s="231"/>
      <c r="O177" s="231"/>
      <c r="P177" s="231"/>
      <c r="Q177" s="231"/>
      <c r="R177" s="231"/>
      <c r="S177" s="231"/>
      <c r="T177" s="231"/>
      <c r="U177" s="231"/>
      <c r="V177" s="231">
        <f t="shared" si="29"/>
        <v>0</v>
      </c>
      <c r="W177" s="231">
        <f t="shared" si="30"/>
        <v>0</v>
      </c>
      <c r="X177" s="231">
        <f t="shared" si="31"/>
        <v>0</v>
      </c>
      <c r="Y177" s="231">
        <f t="shared" si="32"/>
        <v>0</v>
      </c>
      <c r="Z177" s="239" t="s">
        <v>69</v>
      </c>
      <c r="AA177" s="199"/>
    </row>
    <row r="178" s="194" customFormat="1" spans="1:26">
      <c r="A178" s="300">
        <v>1</v>
      </c>
      <c r="B178" s="301" t="s">
        <v>411</v>
      </c>
      <c r="C178" s="302" t="s">
        <v>412</v>
      </c>
      <c r="D178" s="222" t="s">
        <v>307</v>
      </c>
      <c r="E178" s="111"/>
      <c r="F178" s="111"/>
      <c r="G178" s="111">
        <f t="shared" ref="G178:G239" si="33">E178+F178</f>
        <v>0</v>
      </c>
      <c r="H178" s="111">
        <f t="shared" ref="H178:H252" si="34">SUM(J178:U178)</f>
        <v>0</v>
      </c>
      <c r="I178" s="111" t="e">
        <f t="shared" si="27"/>
        <v>#DIV/0!</v>
      </c>
      <c r="J178" s="111"/>
      <c r="K178" s="111"/>
      <c r="L178" s="111"/>
      <c r="M178" s="111"/>
      <c r="N178" s="111"/>
      <c r="O178" s="111"/>
      <c r="P178" s="111"/>
      <c r="Q178" s="111"/>
      <c r="R178" s="111"/>
      <c r="S178" s="111"/>
      <c r="T178" s="111"/>
      <c r="U178" s="307"/>
      <c r="V178" s="307">
        <f t="shared" si="29"/>
        <v>0</v>
      </c>
      <c r="W178" s="307">
        <f t="shared" si="30"/>
        <v>0</v>
      </c>
      <c r="X178" s="307">
        <f t="shared" si="31"/>
        <v>0</v>
      </c>
      <c r="Y178" s="307">
        <f t="shared" si="32"/>
        <v>0</v>
      </c>
      <c r="Z178" s="311" t="s">
        <v>73</v>
      </c>
    </row>
    <row r="179" s="194" customFormat="1" spans="1:26">
      <c r="A179" s="300">
        <v>2</v>
      </c>
      <c r="B179" s="301" t="s">
        <v>413</v>
      </c>
      <c r="C179" s="302" t="s">
        <v>414</v>
      </c>
      <c r="D179" s="222" t="s">
        <v>307</v>
      </c>
      <c r="E179" s="111"/>
      <c r="F179" s="111"/>
      <c r="G179" s="111">
        <f t="shared" si="33"/>
        <v>0</v>
      </c>
      <c r="H179" s="111">
        <f t="shared" si="34"/>
        <v>0</v>
      </c>
      <c r="I179" s="111" t="e">
        <f t="shared" si="27"/>
        <v>#DIV/0!</v>
      </c>
      <c r="J179" s="111"/>
      <c r="K179" s="111"/>
      <c r="L179" s="111"/>
      <c r="M179" s="111"/>
      <c r="N179" s="111"/>
      <c r="O179" s="111"/>
      <c r="P179" s="111"/>
      <c r="Q179" s="111"/>
      <c r="R179" s="111"/>
      <c r="S179" s="111"/>
      <c r="T179" s="111"/>
      <c r="U179" s="111"/>
      <c r="V179" s="307">
        <f t="shared" si="29"/>
        <v>0</v>
      </c>
      <c r="W179" s="307">
        <f t="shared" si="30"/>
        <v>0</v>
      </c>
      <c r="X179" s="307">
        <f t="shared" si="31"/>
        <v>0</v>
      </c>
      <c r="Y179" s="307">
        <f t="shared" si="32"/>
        <v>0</v>
      </c>
      <c r="Z179" s="311" t="s">
        <v>73</v>
      </c>
    </row>
    <row r="180" s="194" customFormat="1" spans="1:26">
      <c r="A180" s="300">
        <v>3</v>
      </c>
      <c r="B180" s="301" t="s">
        <v>415</v>
      </c>
      <c r="C180" s="302" t="s">
        <v>416</v>
      </c>
      <c r="D180" s="222" t="s">
        <v>307</v>
      </c>
      <c r="E180" s="111"/>
      <c r="F180" s="111"/>
      <c r="G180" s="111">
        <f t="shared" si="33"/>
        <v>0</v>
      </c>
      <c r="H180" s="111">
        <f t="shared" si="34"/>
        <v>0</v>
      </c>
      <c r="I180" s="111" t="e">
        <f t="shared" si="27"/>
        <v>#DIV/0!</v>
      </c>
      <c r="J180" s="111"/>
      <c r="K180" s="111"/>
      <c r="L180" s="111"/>
      <c r="M180" s="111"/>
      <c r="N180" s="111"/>
      <c r="O180" s="111"/>
      <c r="P180" s="111"/>
      <c r="Q180" s="111"/>
      <c r="R180" s="111"/>
      <c r="S180" s="111"/>
      <c r="T180" s="111"/>
      <c r="U180" s="111"/>
      <c r="V180" s="307">
        <f t="shared" si="29"/>
        <v>0</v>
      </c>
      <c r="W180" s="307">
        <f t="shared" si="30"/>
        <v>0</v>
      </c>
      <c r="X180" s="307">
        <f t="shared" si="31"/>
        <v>0</v>
      </c>
      <c r="Y180" s="307">
        <f t="shared" si="32"/>
        <v>0</v>
      </c>
      <c r="Z180" s="311" t="s">
        <v>73</v>
      </c>
    </row>
    <row r="181" s="194" customFormat="1" spans="1:26">
      <c r="A181" s="300">
        <v>4</v>
      </c>
      <c r="B181" s="301" t="s">
        <v>417</v>
      </c>
      <c r="C181" s="302" t="s">
        <v>418</v>
      </c>
      <c r="D181" s="222" t="s">
        <v>307</v>
      </c>
      <c r="E181" s="111"/>
      <c r="F181" s="111"/>
      <c r="G181" s="111">
        <f t="shared" si="33"/>
        <v>0</v>
      </c>
      <c r="H181" s="111">
        <f t="shared" si="34"/>
        <v>0</v>
      </c>
      <c r="I181" s="111" t="e">
        <f t="shared" si="27"/>
        <v>#DIV/0!</v>
      </c>
      <c r="J181" s="111"/>
      <c r="K181" s="111"/>
      <c r="L181" s="111"/>
      <c r="M181" s="111"/>
      <c r="N181" s="111"/>
      <c r="O181" s="111"/>
      <c r="P181" s="111"/>
      <c r="Q181" s="111"/>
      <c r="R181" s="111"/>
      <c r="S181" s="111"/>
      <c r="T181" s="111"/>
      <c r="U181" s="111"/>
      <c r="V181" s="307">
        <f t="shared" si="29"/>
        <v>0</v>
      </c>
      <c r="W181" s="307">
        <f t="shared" si="30"/>
        <v>0</v>
      </c>
      <c r="X181" s="307">
        <f t="shared" si="31"/>
        <v>0</v>
      </c>
      <c r="Y181" s="307">
        <f t="shared" si="32"/>
        <v>0</v>
      </c>
      <c r="Z181" s="311" t="s">
        <v>73</v>
      </c>
    </row>
    <row r="182" s="194" customFormat="1" spans="1:26">
      <c r="A182" s="300">
        <v>5</v>
      </c>
      <c r="B182" s="301" t="s">
        <v>419</v>
      </c>
      <c r="C182" s="302" t="s">
        <v>420</v>
      </c>
      <c r="D182" s="222" t="s">
        <v>307</v>
      </c>
      <c r="E182" s="111"/>
      <c r="F182" s="111"/>
      <c r="G182" s="111">
        <f t="shared" si="33"/>
        <v>0</v>
      </c>
      <c r="H182" s="111">
        <f t="shared" si="34"/>
        <v>0</v>
      </c>
      <c r="I182" s="111" t="e">
        <f t="shared" si="27"/>
        <v>#DIV/0!</v>
      </c>
      <c r="J182" s="111"/>
      <c r="K182" s="111"/>
      <c r="L182" s="111"/>
      <c r="M182" s="111"/>
      <c r="N182" s="111"/>
      <c r="O182" s="111"/>
      <c r="P182" s="111"/>
      <c r="Q182" s="111"/>
      <c r="R182" s="111"/>
      <c r="S182" s="111"/>
      <c r="T182" s="111"/>
      <c r="U182" s="111"/>
      <c r="V182" s="307">
        <f t="shared" si="29"/>
        <v>0</v>
      </c>
      <c r="W182" s="307">
        <f t="shared" si="30"/>
        <v>0</v>
      </c>
      <c r="X182" s="307">
        <f t="shared" si="31"/>
        <v>0</v>
      </c>
      <c r="Y182" s="307">
        <f t="shared" si="32"/>
        <v>0</v>
      </c>
      <c r="Z182" s="311" t="s">
        <v>73</v>
      </c>
    </row>
    <row r="183" s="194" customFormat="1" spans="1:26">
      <c r="A183" s="300">
        <v>6</v>
      </c>
      <c r="B183" s="301" t="s">
        <v>421</v>
      </c>
      <c r="C183" s="302" t="s">
        <v>422</v>
      </c>
      <c r="D183" s="222" t="s">
        <v>307</v>
      </c>
      <c r="E183" s="111"/>
      <c r="F183" s="111"/>
      <c r="G183" s="111">
        <f t="shared" si="33"/>
        <v>0</v>
      </c>
      <c r="H183" s="111">
        <f t="shared" si="34"/>
        <v>0</v>
      </c>
      <c r="I183" s="111" t="e">
        <f t="shared" si="27"/>
        <v>#DIV/0!</v>
      </c>
      <c r="J183" s="111"/>
      <c r="K183" s="111"/>
      <c r="L183" s="111"/>
      <c r="M183" s="111"/>
      <c r="N183" s="111"/>
      <c r="O183" s="111"/>
      <c r="P183" s="111"/>
      <c r="Q183" s="111"/>
      <c r="R183" s="111"/>
      <c r="S183" s="111"/>
      <c r="T183" s="111"/>
      <c r="U183" s="111"/>
      <c r="V183" s="307">
        <f t="shared" si="29"/>
        <v>0</v>
      </c>
      <c r="W183" s="307">
        <f t="shared" si="30"/>
        <v>0</v>
      </c>
      <c r="X183" s="307">
        <f t="shared" si="31"/>
        <v>0</v>
      </c>
      <c r="Y183" s="307">
        <f t="shared" si="32"/>
        <v>0</v>
      </c>
      <c r="Z183" s="311" t="s">
        <v>73</v>
      </c>
    </row>
    <row r="184" s="194" customFormat="1" spans="1:26">
      <c r="A184" s="300">
        <v>7</v>
      </c>
      <c r="B184" s="301" t="s">
        <v>423</v>
      </c>
      <c r="C184" s="302" t="s">
        <v>424</v>
      </c>
      <c r="D184" s="222" t="s">
        <v>307</v>
      </c>
      <c r="E184" s="111"/>
      <c r="F184" s="111"/>
      <c r="G184" s="111">
        <f t="shared" si="33"/>
        <v>0</v>
      </c>
      <c r="H184" s="111">
        <f t="shared" si="34"/>
        <v>0</v>
      </c>
      <c r="I184" s="111" t="e">
        <f t="shared" si="27"/>
        <v>#DIV/0!</v>
      </c>
      <c r="J184" s="111"/>
      <c r="K184" s="111"/>
      <c r="L184" s="111"/>
      <c r="M184" s="111"/>
      <c r="N184" s="111"/>
      <c r="O184" s="111"/>
      <c r="P184" s="111"/>
      <c r="Q184" s="111"/>
      <c r="R184" s="111"/>
      <c r="S184" s="111"/>
      <c r="T184" s="111"/>
      <c r="U184" s="111"/>
      <c r="V184" s="307">
        <f t="shared" si="29"/>
        <v>0</v>
      </c>
      <c r="W184" s="307">
        <f t="shared" si="30"/>
        <v>0</v>
      </c>
      <c r="X184" s="307">
        <f t="shared" si="31"/>
        <v>0</v>
      </c>
      <c r="Y184" s="307">
        <f t="shared" si="32"/>
        <v>0</v>
      </c>
      <c r="Z184" s="311" t="s">
        <v>73</v>
      </c>
    </row>
    <row r="185" s="194" customFormat="1" spans="1:26">
      <c r="A185" s="300">
        <v>8</v>
      </c>
      <c r="B185" s="301" t="s">
        <v>425</v>
      </c>
      <c r="C185" s="302" t="s">
        <v>426</v>
      </c>
      <c r="D185" s="222" t="s">
        <v>307</v>
      </c>
      <c r="E185" s="111"/>
      <c r="F185" s="111"/>
      <c r="G185" s="111">
        <f t="shared" si="33"/>
        <v>0</v>
      </c>
      <c r="H185" s="111">
        <f t="shared" si="34"/>
        <v>0</v>
      </c>
      <c r="I185" s="111" t="e">
        <f t="shared" si="27"/>
        <v>#DIV/0!</v>
      </c>
      <c r="J185" s="111"/>
      <c r="K185" s="111"/>
      <c r="L185" s="111"/>
      <c r="M185" s="111"/>
      <c r="N185" s="111"/>
      <c r="O185" s="111"/>
      <c r="P185" s="111"/>
      <c r="Q185" s="111"/>
      <c r="R185" s="111"/>
      <c r="S185" s="111"/>
      <c r="T185" s="111"/>
      <c r="U185" s="111"/>
      <c r="V185" s="307">
        <f t="shared" si="29"/>
        <v>0</v>
      </c>
      <c r="W185" s="307">
        <f t="shared" si="30"/>
        <v>0</v>
      </c>
      <c r="X185" s="307">
        <f t="shared" si="31"/>
        <v>0</v>
      </c>
      <c r="Y185" s="307">
        <f t="shared" si="32"/>
        <v>0</v>
      </c>
      <c r="Z185" s="311" t="s">
        <v>73</v>
      </c>
    </row>
    <row r="186" s="194" customFormat="1" spans="1:26">
      <c r="A186" s="300">
        <v>9</v>
      </c>
      <c r="B186" s="301" t="s">
        <v>427</v>
      </c>
      <c r="C186" s="302" t="s">
        <v>428</v>
      </c>
      <c r="D186" s="222" t="s">
        <v>307</v>
      </c>
      <c r="E186" s="111"/>
      <c r="F186" s="111"/>
      <c r="G186" s="111">
        <f t="shared" si="33"/>
        <v>0</v>
      </c>
      <c r="H186" s="111">
        <f t="shared" si="34"/>
        <v>0</v>
      </c>
      <c r="I186" s="111" t="e">
        <f t="shared" si="27"/>
        <v>#DIV/0!</v>
      </c>
      <c r="J186" s="111"/>
      <c r="K186" s="111"/>
      <c r="L186" s="111"/>
      <c r="M186" s="111"/>
      <c r="N186" s="111"/>
      <c r="O186" s="111"/>
      <c r="P186" s="111"/>
      <c r="Q186" s="111"/>
      <c r="R186" s="111"/>
      <c r="S186" s="111"/>
      <c r="T186" s="111"/>
      <c r="U186" s="111"/>
      <c r="V186" s="307">
        <f t="shared" si="29"/>
        <v>0</v>
      </c>
      <c r="W186" s="307">
        <f t="shared" si="30"/>
        <v>0</v>
      </c>
      <c r="X186" s="307">
        <f t="shared" si="31"/>
        <v>0</v>
      </c>
      <c r="Y186" s="307">
        <f t="shared" si="32"/>
        <v>0</v>
      </c>
      <c r="Z186" s="311" t="s">
        <v>73</v>
      </c>
    </row>
    <row r="187" s="194" customFormat="1" spans="1:26">
      <c r="A187" s="300">
        <v>10</v>
      </c>
      <c r="B187" s="301" t="s">
        <v>429</v>
      </c>
      <c r="C187" s="302" t="s">
        <v>430</v>
      </c>
      <c r="D187" s="222" t="s">
        <v>307</v>
      </c>
      <c r="E187" s="111"/>
      <c r="F187" s="111"/>
      <c r="G187" s="111">
        <f t="shared" si="33"/>
        <v>0</v>
      </c>
      <c r="H187" s="111">
        <f t="shared" si="34"/>
        <v>0</v>
      </c>
      <c r="I187" s="111" t="e">
        <f t="shared" si="27"/>
        <v>#DIV/0!</v>
      </c>
      <c r="J187" s="111"/>
      <c r="K187" s="111"/>
      <c r="L187" s="111"/>
      <c r="M187" s="111"/>
      <c r="N187" s="111"/>
      <c r="O187" s="111"/>
      <c r="P187" s="111"/>
      <c r="Q187" s="111"/>
      <c r="R187" s="111"/>
      <c r="S187" s="111"/>
      <c r="T187" s="111"/>
      <c r="U187" s="111"/>
      <c r="V187" s="307">
        <f t="shared" si="29"/>
        <v>0</v>
      </c>
      <c r="W187" s="307">
        <f t="shared" si="30"/>
        <v>0</v>
      </c>
      <c r="X187" s="307">
        <f t="shared" si="31"/>
        <v>0</v>
      </c>
      <c r="Y187" s="307">
        <f t="shared" si="32"/>
        <v>0</v>
      </c>
      <c r="Z187" s="311" t="s">
        <v>73</v>
      </c>
    </row>
    <row r="188" s="194" customFormat="1" spans="1:26">
      <c r="A188" s="300">
        <v>11</v>
      </c>
      <c r="B188" s="301" t="s">
        <v>431</v>
      </c>
      <c r="C188" s="302" t="s">
        <v>432</v>
      </c>
      <c r="D188" s="222" t="s">
        <v>307</v>
      </c>
      <c r="E188" s="111"/>
      <c r="F188" s="111"/>
      <c r="G188" s="111">
        <f t="shared" si="33"/>
        <v>0</v>
      </c>
      <c r="H188" s="111">
        <f t="shared" si="34"/>
        <v>0</v>
      </c>
      <c r="I188" s="111" t="e">
        <f t="shared" si="27"/>
        <v>#DIV/0!</v>
      </c>
      <c r="J188" s="111"/>
      <c r="K188" s="111"/>
      <c r="L188" s="111"/>
      <c r="M188" s="111"/>
      <c r="N188" s="111"/>
      <c r="O188" s="111"/>
      <c r="P188" s="111"/>
      <c r="Q188" s="111"/>
      <c r="R188" s="111"/>
      <c r="S188" s="111"/>
      <c r="T188" s="111"/>
      <c r="U188" s="111"/>
      <c r="V188" s="307">
        <f t="shared" si="29"/>
        <v>0</v>
      </c>
      <c r="W188" s="307">
        <f t="shared" si="30"/>
        <v>0</v>
      </c>
      <c r="X188" s="307">
        <f t="shared" si="31"/>
        <v>0</v>
      </c>
      <c r="Y188" s="307">
        <f t="shared" si="32"/>
        <v>0</v>
      </c>
      <c r="Z188" s="311" t="s">
        <v>73</v>
      </c>
    </row>
    <row r="189" s="194" customFormat="1" spans="1:26">
      <c r="A189" s="300">
        <v>12</v>
      </c>
      <c r="B189" s="301" t="s">
        <v>433</v>
      </c>
      <c r="C189" s="302" t="s">
        <v>434</v>
      </c>
      <c r="D189" s="222" t="s">
        <v>307</v>
      </c>
      <c r="E189" s="111"/>
      <c r="F189" s="111"/>
      <c r="G189" s="111">
        <f t="shared" si="33"/>
        <v>0</v>
      </c>
      <c r="H189" s="111">
        <f t="shared" si="34"/>
        <v>0</v>
      </c>
      <c r="I189" s="111" t="e">
        <f t="shared" si="27"/>
        <v>#DIV/0!</v>
      </c>
      <c r="J189" s="111"/>
      <c r="K189" s="111"/>
      <c r="L189" s="111"/>
      <c r="M189" s="111"/>
      <c r="N189" s="111"/>
      <c r="O189" s="111"/>
      <c r="P189" s="111"/>
      <c r="Q189" s="111"/>
      <c r="R189" s="111"/>
      <c r="S189" s="111"/>
      <c r="T189" s="111"/>
      <c r="U189" s="111"/>
      <c r="V189" s="307">
        <f t="shared" si="29"/>
        <v>0</v>
      </c>
      <c r="W189" s="307">
        <f t="shared" si="30"/>
        <v>0</v>
      </c>
      <c r="X189" s="307">
        <f t="shared" si="31"/>
        <v>0</v>
      </c>
      <c r="Y189" s="307">
        <f t="shared" si="32"/>
        <v>0</v>
      </c>
      <c r="Z189" s="311" t="s">
        <v>73</v>
      </c>
    </row>
    <row r="190" s="194" customFormat="1" spans="1:26">
      <c r="A190" s="300">
        <v>13</v>
      </c>
      <c r="B190" s="301" t="s">
        <v>435</v>
      </c>
      <c r="C190" s="302" t="s">
        <v>436</v>
      </c>
      <c r="D190" s="222" t="s">
        <v>335</v>
      </c>
      <c r="E190" s="111"/>
      <c r="F190" s="111"/>
      <c r="G190" s="111">
        <f t="shared" si="33"/>
        <v>0</v>
      </c>
      <c r="H190" s="111">
        <f t="shared" si="34"/>
        <v>0</v>
      </c>
      <c r="I190" s="111" t="e">
        <f t="shared" si="27"/>
        <v>#DIV/0!</v>
      </c>
      <c r="J190" s="111"/>
      <c r="K190" s="111"/>
      <c r="L190" s="111"/>
      <c r="M190" s="111"/>
      <c r="N190" s="111"/>
      <c r="O190" s="111"/>
      <c r="P190" s="111"/>
      <c r="Q190" s="111"/>
      <c r="R190" s="111"/>
      <c r="S190" s="111"/>
      <c r="T190" s="111"/>
      <c r="U190" s="111"/>
      <c r="V190" s="307">
        <f t="shared" si="29"/>
        <v>0</v>
      </c>
      <c r="W190" s="307">
        <f t="shared" si="30"/>
        <v>0</v>
      </c>
      <c r="X190" s="307">
        <f t="shared" si="31"/>
        <v>0</v>
      </c>
      <c r="Y190" s="307">
        <f t="shared" si="32"/>
        <v>0</v>
      </c>
      <c r="Z190" s="311" t="s">
        <v>98</v>
      </c>
    </row>
    <row r="191" s="194" customFormat="1" spans="1:26">
      <c r="A191" s="300">
        <v>14</v>
      </c>
      <c r="B191" s="301" t="s">
        <v>437</v>
      </c>
      <c r="C191" s="302" t="s">
        <v>438</v>
      </c>
      <c r="D191" s="222" t="s">
        <v>335</v>
      </c>
      <c r="E191" s="111"/>
      <c r="F191" s="111"/>
      <c r="G191" s="111">
        <f t="shared" si="33"/>
        <v>0</v>
      </c>
      <c r="H191" s="111">
        <f t="shared" si="34"/>
        <v>0</v>
      </c>
      <c r="I191" s="111" t="e">
        <f t="shared" si="27"/>
        <v>#DIV/0!</v>
      </c>
      <c r="J191" s="111"/>
      <c r="K191" s="111"/>
      <c r="L191" s="111"/>
      <c r="M191" s="111"/>
      <c r="N191" s="111"/>
      <c r="O191" s="111"/>
      <c r="P191" s="111"/>
      <c r="Q191" s="111"/>
      <c r="R191" s="111"/>
      <c r="S191" s="111"/>
      <c r="T191" s="111"/>
      <c r="U191" s="111"/>
      <c r="V191" s="307">
        <f t="shared" si="29"/>
        <v>0</v>
      </c>
      <c r="W191" s="307">
        <f t="shared" si="30"/>
        <v>0</v>
      </c>
      <c r="X191" s="307">
        <f t="shared" si="31"/>
        <v>0</v>
      </c>
      <c r="Y191" s="307">
        <f t="shared" si="32"/>
        <v>0</v>
      </c>
      <c r="Z191" s="311" t="s">
        <v>98</v>
      </c>
    </row>
    <row r="192" s="194" customFormat="1" spans="1:26">
      <c r="A192" s="300">
        <v>15</v>
      </c>
      <c r="B192" s="301" t="s">
        <v>439</v>
      </c>
      <c r="C192" s="302" t="s">
        <v>440</v>
      </c>
      <c r="D192" s="222" t="s">
        <v>335</v>
      </c>
      <c r="E192" s="111"/>
      <c r="F192" s="111"/>
      <c r="G192" s="111">
        <f t="shared" si="33"/>
        <v>0</v>
      </c>
      <c r="H192" s="111">
        <f t="shared" si="34"/>
        <v>0</v>
      </c>
      <c r="I192" s="111" t="e">
        <f t="shared" si="27"/>
        <v>#DIV/0!</v>
      </c>
      <c r="J192" s="111"/>
      <c r="K192" s="111"/>
      <c r="L192" s="111"/>
      <c r="M192" s="111"/>
      <c r="N192" s="111"/>
      <c r="O192" s="111"/>
      <c r="P192" s="111"/>
      <c r="Q192" s="111"/>
      <c r="R192" s="111"/>
      <c r="S192" s="111"/>
      <c r="T192" s="111"/>
      <c r="U192" s="111"/>
      <c r="V192" s="307">
        <f t="shared" si="29"/>
        <v>0</v>
      </c>
      <c r="W192" s="307">
        <f t="shared" si="30"/>
        <v>0</v>
      </c>
      <c r="X192" s="307">
        <f t="shared" si="31"/>
        <v>0</v>
      </c>
      <c r="Y192" s="307">
        <f t="shared" si="32"/>
        <v>0</v>
      </c>
      <c r="Z192" s="311" t="s">
        <v>103</v>
      </c>
    </row>
    <row r="193" spans="1:27">
      <c r="A193" s="300">
        <v>16</v>
      </c>
      <c r="B193" s="301" t="s">
        <v>441</v>
      </c>
      <c r="C193" s="302" t="s">
        <v>442</v>
      </c>
      <c r="D193" s="222" t="s">
        <v>335</v>
      </c>
      <c r="E193" s="111"/>
      <c r="F193" s="111"/>
      <c r="G193" s="111">
        <f t="shared" si="33"/>
        <v>0</v>
      </c>
      <c r="H193" s="111">
        <f t="shared" si="34"/>
        <v>0</v>
      </c>
      <c r="I193" s="111" t="e">
        <f t="shared" si="27"/>
        <v>#DIV/0!</v>
      </c>
      <c r="J193" s="111"/>
      <c r="K193" s="111"/>
      <c r="L193" s="111"/>
      <c r="M193" s="111"/>
      <c r="N193" s="111"/>
      <c r="O193" s="111"/>
      <c r="P193" s="111"/>
      <c r="Q193" s="111"/>
      <c r="R193" s="111"/>
      <c r="S193" s="111"/>
      <c r="T193" s="111"/>
      <c r="U193" s="111"/>
      <c r="V193" s="307">
        <f t="shared" si="29"/>
        <v>0</v>
      </c>
      <c r="W193" s="307">
        <f t="shared" si="30"/>
        <v>0</v>
      </c>
      <c r="X193" s="307">
        <f t="shared" si="31"/>
        <v>0</v>
      </c>
      <c r="Y193" s="307">
        <f t="shared" si="32"/>
        <v>0</v>
      </c>
      <c r="Z193" s="311" t="s">
        <v>103</v>
      </c>
      <c r="AA193" s="199"/>
    </row>
    <row r="194" spans="1:27">
      <c r="A194" s="300">
        <v>17</v>
      </c>
      <c r="B194" s="301" t="s">
        <v>443</v>
      </c>
      <c r="C194" s="302" t="s">
        <v>444</v>
      </c>
      <c r="D194" s="222" t="s">
        <v>335</v>
      </c>
      <c r="E194" s="111"/>
      <c r="F194" s="111"/>
      <c r="G194" s="111">
        <f t="shared" si="33"/>
        <v>0</v>
      </c>
      <c r="H194" s="111">
        <f t="shared" si="34"/>
        <v>0</v>
      </c>
      <c r="I194" s="111" t="e">
        <f t="shared" si="27"/>
        <v>#DIV/0!</v>
      </c>
      <c r="J194" s="111"/>
      <c r="K194" s="111"/>
      <c r="L194" s="111"/>
      <c r="M194" s="111"/>
      <c r="N194" s="111"/>
      <c r="O194" s="111"/>
      <c r="P194" s="111"/>
      <c r="Q194" s="111"/>
      <c r="R194" s="111"/>
      <c r="S194" s="111"/>
      <c r="T194" s="111"/>
      <c r="U194" s="111"/>
      <c r="V194" s="307">
        <f t="shared" si="29"/>
        <v>0</v>
      </c>
      <c r="W194" s="307">
        <f t="shared" si="30"/>
        <v>0</v>
      </c>
      <c r="X194" s="307">
        <f t="shared" si="31"/>
        <v>0</v>
      </c>
      <c r="Y194" s="307">
        <f t="shared" si="32"/>
        <v>0</v>
      </c>
      <c r="Z194" s="311" t="s">
        <v>103</v>
      </c>
      <c r="AA194" s="199"/>
    </row>
    <row r="195" spans="1:27">
      <c r="A195" s="300">
        <v>18</v>
      </c>
      <c r="B195" s="301" t="s">
        <v>445</v>
      </c>
      <c r="C195" s="302" t="s">
        <v>446</v>
      </c>
      <c r="D195" s="222" t="s">
        <v>335</v>
      </c>
      <c r="E195" s="111"/>
      <c r="F195" s="111"/>
      <c r="G195" s="111">
        <f t="shared" si="33"/>
        <v>0</v>
      </c>
      <c r="H195" s="111">
        <f t="shared" si="34"/>
        <v>0</v>
      </c>
      <c r="I195" s="111" t="e">
        <f t="shared" si="27"/>
        <v>#DIV/0!</v>
      </c>
      <c r="J195" s="111"/>
      <c r="K195" s="111"/>
      <c r="L195" s="111"/>
      <c r="M195" s="111"/>
      <c r="N195" s="111"/>
      <c r="O195" s="111"/>
      <c r="P195" s="111"/>
      <c r="Q195" s="111"/>
      <c r="R195" s="111"/>
      <c r="S195" s="111"/>
      <c r="T195" s="111"/>
      <c r="U195" s="111"/>
      <c r="V195" s="307">
        <f t="shared" si="29"/>
        <v>0</v>
      </c>
      <c r="W195" s="307">
        <f t="shared" si="30"/>
        <v>0</v>
      </c>
      <c r="X195" s="307">
        <f t="shared" si="31"/>
        <v>0</v>
      </c>
      <c r="Y195" s="307">
        <f t="shared" si="32"/>
        <v>0</v>
      </c>
      <c r="Z195" s="311" t="s">
        <v>106</v>
      </c>
      <c r="AA195" s="199"/>
    </row>
    <row r="196" spans="1:27">
      <c r="A196" s="300">
        <v>19</v>
      </c>
      <c r="B196" s="301" t="s">
        <v>447</v>
      </c>
      <c r="C196" s="302" t="s">
        <v>448</v>
      </c>
      <c r="D196" s="222" t="s">
        <v>449</v>
      </c>
      <c r="E196" s="111"/>
      <c r="F196" s="111"/>
      <c r="G196" s="111">
        <f t="shared" si="33"/>
        <v>0</v>
      </c>
      <c r="H196" s="111">
        <f t="shared" si="34"/>
        <v>0</v>
      </c>
      <c r="I196" s="111" t="e">
        <f t="shared" si="27"/>
        <v>#DIV/0!</v>
      </c>
      <c r="J196" s="111"/>
      <c r="K196" s="111"/>
      <c r="L196" s="111"/>
      <c r="M196" s="111"/>
      <c r="N196" s="111"/>
      <c r="O196" s="111"/>
      <c r="P196" s="111"/>
      <c r="Q196" s="111"/>
      <c r="R196" s="111"/>
      <c r="S196" s="111"/>
      <c r="T196" s="111"/>
      <c r="U196" s="111"/>
      <c r="V196" s="307">
        <f t="shared" si="29"/>
        <v>0</v>
      </c>
      <c r="W196" s="307">
        <f t="shared" si="30"/>
        <v>0</v>
      </c>
      <c r="X196" s="307">
        <f t="shared" si="31"/>
        <v>0</v>
      </c>
      <c r="Y196" s="307">
        <f t="shared" si="32"/>
        <v>0</v>
      </c>
      <c r="Z196" s="311"/>
      <c r="AA196" s="199"/>
    </row>
    <row r="197" spans="1:27">
      <c r="A197" s="300">
        <v>20</v>
      </c>
      <c r="B197" s="301" t="s">
        <v>450</v>
      </c>
      <c r="C197" s="302" t="s">
        <v>451</v>
      </c>
      <c r="D197" s="222" t="s">
        <v>449</v>
      </c>
      <c r="E197" s="111"/>
      <c r="F197" s="111"/>
      <c r="G197" s="111">
        <f t="shared" si="33"/>
        <v>0</v>
      </c>
      <c r="H197" s="111">
        <f t="shared" si="34"/>
        <v>0</v>
      </c>
      <c r="I197" s="111" t="e">
        <f t="shared" si="27"/>
        <v>#DIV/0!</v>
      </c>
      <c r="J197" s="111"/>
      <c r="K197" s="111"/>
      <c r="L197" s="111"/>
      <c r="M197" s="111"/>
      <c r="N197" s="111"/>
      <c r="O197" s="111"/>
      <c r="P197" s="111"/>
      <c r="Q197" s="111"/>
      <c r="R197" s="111"/>
      <c r="S197" s="111"/>
      <c r="T197" s="111"/>
      <c r="U197" s="111"/>
      <c r="V197" s="307">
        <f t="shared" si="29"/>
        <v>0</v>
      </c>
      <c r="W197" s="307">
        <f t="shared" si="30"/>
        <v>0</v>
      </c>
      <c r="X197" s="307">
        <f t="shared" si="31"/>
        <v>0</v>
      </c>
      <c r="Y197" s="307">
        <f t="shared" si="32"/>
        <v>0</v>
      </c>
      <c r="Z197" s="311"/>
      <c r="AA197" s="199"/>
    </row>
    <row r="198" spans="1:27">
      <c r="A198" s="300">
        <v>21</v>
      </c>
      <c r="B198" s="301" t="s">
        <v>452</v>
      </c>
      <c r="C198" s="302" t="s">
        <v>453</v>
      </c>
      <c r="D198" s="222" t="s">
        <v>454</v>
      </c>
      <c r="E198" s="111"/>
      <c r="F198" s="111"/>
      <c r="G198" s="111">
        <f t="shared" si="33"/>
        <v>0</v>
      </c>
      <c r="H198" s="111">
        <f t="shared" si="34"/>
        <v>0</v>
      </c>
      <c r="I198" s="111" t="e">
        <f t="shared" si="27"/>
        <v>#DIV/0!</v>
      </c>
      <c r="J198" s="111"/>
      <c r="K198" s="111"/>
      <c r="L198" s="111"/>
      <c r="M198" s="111"/>
      <c r="N198" s="111"/>
      <c r="O198" s="111"/>
      <c r="P198" s="111"/>
      <c r="Q198" s="111"/>
      <c r="R198" s="111"/>
      <c r="S198" s="111"/>
      <c r="T198" s="111"/>
      <c r="U198" s="111"/>
      <c r="V198" s="307">
        <f t="shared" si="29"/>
        <v>0</v>
      </c>
      <c r="W198" s="307">
        <f t="shared" si="30"/>
        <v>0</v>
      </c>
      <c r="X198" s="307">
        <f t="shared" si="31"/>
        <v>0</v>
      </c>
      <c r="Y198" s="307">
        <f t="shared" si="32"/>
        <v>0</v>
      </c>
      <c r="Z198" s="311" t="s">
        <v>455</v>
      </c>
      <c r="AA198" s="199"/>
    </row>
    <row r="199" spans="1:27">
      <c r="A199" s="300">
        <v>22</v>
      </c>
      <c r="B199" s="301" t="s">
        <v>456</v>
      </c>
      <c r="C199" s="302" t="s">
        <v>457</v>
      </c>
      <c r="D199" s="222" t="s">
        <v>335</v>
      </c>
      <c r="E199" s="111"/>
      <c r="F199" s="111"/>
      <c r="G199" s="111">
        <f t="shared" si="33"/>
        <v>0</v>
      </c>
      <c r="H199" s="111">
        <f t="shared" si="34"/>
        <v>0</v>
      </c>
      <c r="I199" s="111" t="e">
        <f t="shared" si="27"/>
        <v>#DIV/0!</v>
      </c>
      <c r="J199" s="111"/>
      <c r="K199" s="111"/>
      <c r="L199" s="111"/>
      <c r="M199" s="111"/>
      <c r="N199" s="111"/>
      <c r="O199" s="111"/>
      <c r="P199" s="111"/>
      <c r="Q199" s="111"/>
      <c r="R199" s="111"/>
      <c r="S199" s="111"/>
      <c r="T199" s="111"/>
      <c r="U199" s="111"/>
      <c r="V199" s="307">
        <f t="shared" si="29"/>
        <v>0</v>
      </c>
      <c r="W199" s="307">
        <f t="shared" si="30"/>
        <v>0</v>
      </c>
      <c r="X199" s="307">
        <f t="shared" si="31"/>
        <v>0</v>
      </c>
      <c r="Y199" s="307">
        <f t="shared" si="32"/>
        <v>0</v>
      </c>
      <c r="Z199" s="311"/>
      <c r="AA199" s="199"/>
    </row>
    <row r="200" spans="1:27">
      <c r="A200" s="300">
        <v>23</v>
      </c>
      <c r="B200" s="301" t="s">
        <v>458</v>
      </c>
      <c r="C200" s="302" t="s">
        <v>459</v>
      </c>
      <c r="D200" s="222" t="s">
        <v>335</v>
      </c>
      <c r="E200" s="111"/>
      <c r="F200" s="111"/>
      <c r="G200" s="111">
        <f t="shared" si="33"/>
        <v>0</v>
      </c>
      <c r="H200" s="111">
        <f t="shared" si="34"/>
        <v>0</v>
      </c>
      <c r="I200" s="111" t="e">
        <f t="shared" si="27"/>
        <v>#DIV/0!</v>
      </c>
      <c r="J200" s="111"/>
      <c r="K200" s="111"/>
      <c r="L200" s="111"/>
      <c r="M200" s="111"/>
      <c r="N200" s="111"/>
      <c r="O200" s="111"/>
      <c r="P200" s="111"/>
      <c r="Q200" s="111"/>
      <c r="R200" s="111"/>
      <c r="S200" s="111"/>
      <c r="T200" s="111"/>
      <c r="U200" s="111"/>
      <c r="V200" s="307">
        <f t="shared" si="29"/>
        <v>0</v>
      </c>
      <c r="W200" s="307">
        <f t="shared" si="30"/>
        <v>0</v>
      </c>
      <c r="X200" s="307">
        <f t="shared" si="31"/>
        <v>0</v>
      </c>
      <c r="Y200" s="307">
        <f t="shared" si="32"/>
        <v>0</v>
      </c>
      <c r="Z200" s="311"/>
      <c r="AA200" s="199"/>
    </row>
    <row r="201" spans="1:27">
      <c r="A201" s="300">
        <v>24</v>
      </c>
      <c r="B201" s="301" t="s">
        <v>460</v>
      </c>
      <c r="C201" s="302" t="s">
        <v>461</v>
      </c>
      <c r="D201" s="222" t="s">
        <v>335</v>
      </c>
      <c r="E201" s="111"/>
      <c r="F201" s="111"/>
      <c r="G201" s="111">
        <f t="shared" si="33"/>
        <v>0</v>
      </c>
      <c r="H201" s="111">
        <f t="shared" si="34"/>
        <v>0</v>
      </c>
      <c r="I201" s="111" t="e">
        <f t="shared" si="27"/>
        <v>#DIV/0!</v>
      </c>
      <c r="J201" s="111"/>
      <c r="K201" s="111"/>
      <c r="L201" s="111"/>
      <c r="M201" s="111"/>
      <c r="N201" s="111"/>
      <c r="O201" s="111"/>
      <c r="P201" s="111"/>
      <c r="Q201" s="111"/>
      <c r="R201" s="111"/>
      <c r="S201" s="111"/>
      <c r="T201" s="111"/>
      <c r="U201" s="111"/>
      <c r="V201" s="307">
        <f t="shared" si="29"/>
        <v>0</v>
      </c>
      <c r="W201" s="307">
        <f t="shared" si="30"/>
        <v>0</v>
      </c>
      <c r="X201" s="307">
        <f t="shared" si="31"/>
        <v>0</v>
      </c>
      <c r="Y201" s="307">
        <f t="shared" si="32"/>
        <v>0</v>
      </c>
      <c r="Z201" s="311"/>
      <c r="AA201" s="199"/>
    </row>
    <row r="202" spans="1:27">
      <c r="A202" s="300">
        <v>25</v>
      </c>
      <c r="B202" s="301" t="s">
        <v>462</v>
      </c>
      <c r="C202" s="302" t="s">
        <v>463</v>
      </c>
      <c r="D202" s="222" t="s">
        <v>449</v>
      </c>
      <c r="E202" s="111"/>
      <c r="F202" s="111"/>
      <c r="G202" s="111">
        <f t="shared" si="33"/>
        <v>0</v>
      </c>
      <c r="H202" s="111">
        <f t="shared" si="34"/>
        <v>0</v>
      </c>
      <c r="I202" s="111" t="e">
        <f t="shared" si="27"/>
        <v>#DIV/0!</v>
      </c>
      <c r="J202" s="111"/>
      <c r="K202" s="111"/>
      <c r="L202" s="111"/>
      <c r="M202" s="111"/>
      <c r="N202" s="111"/>
      <c r="O202" s="111"/>
      <c r="P202" s="111"/>
      <c r="Q202" s="111"/>
      <c r="R202" s="111"/>
      <c r="S202" s="111"/>
      <c r="T202" s="111"/>
      <c r="U202" s="111"/>
      <c r="V202" s="307">
        <f t="shared" si="29"/>
        <v>0</v>
      </c>
      <c r="W202" s="307">
        <f t="shared" si="30"/>
        <v>0</v>
      </c>
      <c r="X202" s="307">
        <f t="shared" si="31"/>
        <v>0</v>
      </c>
      <c r="Y202" s="307">
        <f t="shared" si="32"/>
        <v>0</v>
      </c>
      <c r="Z202" s="311"/>
      <c r="AA202" s="199"/>
    </row>
    <row r="203" spans="1:27">
      <c r="A203" s="300">
        <v>26</v>
      </c>
      <c r="B203" s="301" t="s">
        <v>464</v>
      </c>
      <c r="C203" s="302" t="s">
        <v>465</v>
      </c>
      <c r="D203" s="222" t="s">
        <v>449</v>
      </c>
      <c r="E203" s="111"/>
      <c r="F203" s="111"/>
      <c r="G203" s="111">
        <f t="shared" si="33"/>
        <v>0</v>
      </c>
      <c r="H203" s="111">
        <f t="shared" si="34"/>
        <v>0</v>
      </c>
      <c r="I203" s="111" t="e">
        <f t="shared" si="27"/>
        <v>#DIV/0!</v>
      </c>
      <c r="J203" s="111"/>
      <c r="K203" s="111"/>
      <c r="L203" s="111"/>
      <c r="M203" s="111"/>
      <c r="N203" s="111"/>
      <c r="O203" s="111"/>
      <c r="P203" s="111"/>
      <c r="Q203" s="111"/>
      <c r="R203" s="111"/>
      <c r="S203" s="111"/>
      <c r="T203" s="111"/>
      <c r="U203" s="111"/>
      <c r="V203" s="307">
        <f t="shared" si="29"/>
        <v>0</v>
      </c>
      <c r="W203" s="307">
        <f t="shared" si="30"/>
        <v>0</v>
      </c>
      <c r="X203" s="307">
        <f t="shared" si="31"/>
        <v>0</v>
      </c>
      <c r="Y203" s="307">
        <f t="shared" si="32"/>
        <v>0</v>
      </c>
      <c r="Z203" s="311"/>
      <c r="AA203" s="199"/>
    </row>
    <row r="204" spans="1:27">
      <c r="A204" s="300">
        <v>27</v>
      </c>
      <c r="B204" s="301" t="s">
        <v>466</v>
      </c>
      <c r="C204" s="302" t="s">
        <v>467</v>
      </c>
      <c r="D204" s="222" t="s">
        <v>335</v>
      </c>
      <c r="E204" s="111"/>
      <c r="F204" s="111"/>
      <c r="G204" s="111">
        <f t="shared" si="33"/>
        <v>0</v>
      </c>
      <c r="H204" s="111">
        <f t="shared" si="34"/>
        <v>0</v>
      </c>
      <c r="I204" s="111" t="e">
        <f t="shared" si="27"/>
        <v>#DIV/0!</v>
      </c>
      <c r="J204" s="111"/>
      <c r="K204" s="111"/>
      <c r="L204" s="111"/>
      <c r="M204" s="111"/>
      <c r="N204" s="111"/>
      <c r="O204" s="111"/>
      <c r="P204" s="111"/>
      <c r="Q204" s="111"/>
      <c r="R204" s="111"/>
      <c r="S204" s="111"/>
      <c r="T204" s="111"/>
      <c r="U204" s="111"/>
      <c r="V204" s="307">
        <f t="shared" si="29"/>
        <v>0</v>
      </c>
      <c r="W204" s="307">
        <f t="shared" si="30"/>
        <v>0</v>
      </c>
      <c r="X204" s="307">
        <f t="shared" si="31"/>
        <v>0</v>
      </c>
      <c r="Y204" s="307">
        <f t="shared" si="32"/>
        <v>0</v>
      </c>
      <c r="Z204" s="311"/>
      <c r="AA204" s="199"/>
    </row>
    <row r="205" spans="1:27">
      <c r="A205" s="300">
        <v>28</v>
      </c>
      <c r="B205" s="301" t="s">
        <v>468</v>
      </c>
      <c r="C205" s="302" t="s">
        <v>469</v>
      </c>
      <c r="D205" s="222" t="s">
        <v>470</v>
      </c>
      <c r="E205" s="111"/>
      <c r="F205" s="111"/>
      <c r="G205" s="111">
        <f t="shared" si="33"/>
        <v>0</v>
      </c>
      <c r="H205" s="111">
        <f t="shared" si="34"/>
        <v>0</v>
      </c>
      <c r="I205" s="111" t="e">
        <f t="shared" si="27"/>
        <v>#DIV/0!</v>
      </c>
      <c r="J205" s="111"/>
      <c r="K205" s="111"/>
      <c r="L205" s="111"/>
      <c r="M205" s="111"/>
      <c r="N205" s="111"/>
      <c r="O205" s="111"/>
      <c r="P205" s="111"/>
      <c r="Q205" s="111"/>
      <c r="R205" s="111"/>
      <c r="S205" s="111"/>
      <c r="T205" s="111"/>
      <c r="U205" s="111"/>
      <c r="V205" s="307">
        <f t="shared" si="29"/>
        <v>0</v>
      </c>
      <c r="W205" s="307">
        <f t="shared" si="30"/>
        <v>0</v>
      </c>
      <c r="X205" s="307">
        <f t="shared" si="31"/>
        <v>0</v>
      </c>
      <c r="Y205" s="307">
        <f t="shared" si="32"/>
        <v>0</v>
      </c>
      <c r="Z205" s="311"/>
      <c r="AA205" s="199"/>
    </row>
    <row r="206" spans="1:27">
      <c r="A206" s="300">
        <v>29</v>
      </c>
      <c r="B206" s="301" t="s">
        <v>471</v>
      </c>
      <c r="C206" s="302" t="s">
        <v>472</v>
      </c>
      <c r="D206" s="222" t="s">
        <v>470</v>
      </c>
      <c r="E206" s="111"/>
      <c r="F206" s="111"/>
      <c r="G206" s="111">
        <f t="shared" si="33"/>
        <v>0</v>
      </c>
      <c r="H206" s="111">
        <f t="shared" si="34"/>
        <v>0</v>
      </c>
      <c r="I206" s="111" t="e">
        <f t="shared" si="27"/>
        <v>#DIV/0!</v>
      </c>
      <c r="J206" s="111"/>
      <c r="K206" s="111"/>
      <c r="L206" s="111"/>
      <c r="M206" s="111"/>
      <c r="N206" s="111"/>
      <c r="O206" s="111"/>
      <c r="P206" s="111"/>
      <c r="Q206" s="111"/>
      <c r="R206" s="111"/>
      <c r="S206" s="111"/>
      <c r="T206" s="111"/>
      <c r="U206" s="111"/>
      <c r="V206" s="307">
        <f t="shared" si="29"/>
        <v>0</v>
      </c>
      <c r="W206" s="307">
        <f t="shared" si="30"/>
        <v>0</v>
      </c>
      <c r="X206" s="307">
        <f t="shared" si="31"/>
        <v>0</v>
      </c>
      <c r="Y206" s="307">
        <f t="shared" si="32"/>
        <v>0</v>
      </c>
      <c r="Z206" s="311"/>
      <c r="AA206" s="199"/>
    </row>
    <row r="207" spans="1:27">
      <c r="A207" s="300">
        <v>30</v>
      </c>
      <c r="B207" s="301" t="s">
        <v>473</v>
      </c>
      <c r="C207" s="302" t="s">
        <v>474</v>
      </c>
      <c r="D207" s="222" t="s">
        <v>470</v>
      </c>
      <c r="E207" s="111"/>
      <c r="F207" s="111"/>
      <c r="G207" s="111">
        <f t="shared" si="33"/>
        <v>0</v>
      </c>
      <c r="H207" s="111">
        <f t="shared" si="34"/>
        <v>0</v>
      </c>
      <c r="I207" s="111" t="e">
        <f t="shared" si="27"/>
        <v>#DIV/0!</v>
      </c>
      <c r="J207" s="111"/>
      <c r="K207" s="111"/>
      <c r="L207" s="111"/>
      <c r="M207" s="111"/>
      <c r="N207" s="111"/>
      <c r="O207" s="111"/>
      <c r="P207" s="111"/>
      <c r="Q207" s="111"/>
      <c r="R207" s="111"/>
      <c r="S207" s="111"/>
      <c r="T207" s="111"/>
      <c r="U207" s="111"/>
      <c r="V207" s="307">
        <f t="shared" si="29"/>
        <v>0</v>
      </c>
      <c r="W207" s="307">
        <f t="shared" si="30"/>
        <v>0</v>
      </c>
      <c r="X207" s="307">
        <f t="shared" si="31"/>
        <v>0</v>
      </c>
      <c r="Y207" s="307">
        <f t="shared" si="32"/>
        <v>0</v>
      </c>
      <c r="Z207" s="311"/>
      <c r="AA207" s="199"/>
    </row>
    <row r="208" spans="1:27">
      <c r="A208" s="300">
        <v>31</v>
      </c>
      <c r="B208" s="301" t="s">
        <v>475</v>
      </c>
      <c r="C208" s="302" t="s">
        <v>476</v>
      </c>
      <c r="D208" s="222" t="s">
        <v>470</v>
      </c>
      <c r="E208" s="111"/>
      <c r="F208" s="111"/>
      <c r="G208" s="111">
        <f t="shared" si="33"/>
        <v>0</v>
      </c>
      <c r="H208" s="111">
        <f t="shared" si="34"/>
        <v>0</v>
      </c>
      <c r="I208" s="111" t="e">
        <f t="shared" si="27"/>
        <v>#DIV/0!</v>
      </c>
      <c r="J208" s="111"/>
      <c r="K208" s="111"/>
      <c r="L208" s="111"/>
      <c r="M208" s="111"/>
      <c r="N208" s="111"/>
      <c r="O208" s="111"/>
      <c r="P208" s="111"/>
      <c r="Q208" s="111"/>
      <c r="R208" s="111"/>
      <c r="S208" s="111"/>
      <c r="T208" s="111"/>
      <c r="U208" s="111"/>
      <c r="V208" s="307">
        <f t="shared" si="29"/>
        <v>0</v>
      </c>
      <c r="W208" s="307">
        <f t="shared" si="30"/>
        <v>0</v>
      </c>
      <c r="X208" s="307">
        <f t="shared" si="31"/>
        <v>0</v>
      </c>
      <c r="Y208" s="307">
        <f t="shared" si="32"/>
        <v>0</v>
      </c>
      <c r="Z208" s="311"/>
      <c r="AA208" s="199"/>
    </row>
    <row r="209" spans="1:27">
      <c r="A209" s="300">
        <v>32</v>
      </c>
      <c r="B209" s="301" t="s">
        <v>477</v>
      </c>
      <c r="C209" s="302" t="s">
        <v>478</v>
      </c>
      <c r="D209" s="222" t="s">
        <v>470</v>
      </c>
      <c r="E209" s="111"/>
      <c r="F209" s="111"/>
      <c r="G209" s="111">
        <f t="shared" si="33"/>
        <v>0</v>
      </c>
      <c r="H209" s="111">
        <f t="shared" si="34"/>
        <v>0</v>
      </c>
      <c r="I209" s="111" t="e">
        <f t="shared" si="27"/>
        <v>#DIV/0!</v>
      </c>
      <c r="J209" s="111"/>
      <c r="K209" s="111"/>
      <c r="L209" s="111"/>
      <c r="M209" s="111"/>
      <c r="N209" s="111"/>
      <c r="O209" s="111"/>
      <c r="P209" s="111"/>
      <c r="Q209" s="111"/>
      <c r="R209" s="111"/>
      <c r="S209" s="111"/>
      <c r="T209" s="111"/>
      <c r="U209" s="111"/>
      <c r="V209" s="307">
        <f t="shared" si="29"/>
        <v>0</v>
      </c>
      <c r="W209" s="307">
        <f t="shared" si="30"/>
        <v>0</v>
      </c>
      <c r="X209" s="307">
        <f t="shared" si="31"/>
        <v>0</v>
      </c>
      <c r="Y209" s="307">
        <f t="shared" si="32"/>
        <v>0</v>
      </c>
      <c r="Z209" s="311"/>
      <c r="AA209" s="199"/>
    </row>
    <row r="210" spans="1:27">
      <c r="A210" s="300">
        <v>33</v>
      </c>
      <c r="B210" s="301" t="s">
        <v>479</v>
      </c>
      <c r="C210" s="302" t="s">
        <v>480</v>
      </c>
      <c r="D210" s="222" t="s">
        <v>470</v>
      </c>
      <c r="E210" s="111"/>
      <c r="F210" s="111"/>
      <c r="G210" s="111">
        <f t="shared" si="33"/>
        <v>0</v>
      </c>
      <c r="H210" s="111">
        <f t="shared" si="34"/>
        <v>0</v>
      </c>
      <c r="I210" s="111" t="e">
        <f t="shared" si="27"/>
        <v>#DIV/0!</v>
      </c>
      <c r="J210" s="111"/>
      <c r="K210" s="111"/>
      <c r="L210" s="111"/>
      <c r="M210" s="111"/>
      <c r="N210" s="111"/>
      <c r="O210" s="111"/>
      <c r="P210" s="111"/>
      <c r="Q210" s="111"/>
      <c r="R210" s="111"/>
      <c r="S210" s="111"/>
      <c r="T210" s="111"/>
      <c r="U210" s="111"/>
      <c r="V210" s="307">
        <f t="shared" si="29"/>
        <v>0</v>
      </c>
      <c r="W210" s="307">
        <f t="shared" si="30"/>
        <v>0</v>
      </c>
      <c r="X210" s="307">
        <f t="shared" si="31"/>
        <v>0</v>
      </c>
      <c r="Y210" s="307">
        <f t="shared" si="32"/>
        <v>0</v>
      </c>
      <c r="Z210" s="311"/>
      <c r="AA210" s="199"/>
    </row>
    <row r="211" spans="1:27">
      <c r="A211" s="300">
        <v>34</v>
      </c>
      <c r="B211" s="301" t="s">
        <v>481</v>
      </c>
      <c r="C211" s="302" t="s">
        <v>482</v>
      </c>
      <c r="D211" s="222" t="s">
        <v>470</v>
      </c>
      <c r="E211" s="111"/>
      <c r="F211" s="111"/>
      <c r="G211" s="111">
        <f t="shared" si="33"/>
        <v>0</v>
      </c>
      <c r="H211" s="111">
        <f t="shared" si="34"/>
        <v>0</v>
      </c>
      <c r="I211" s="111" t="e">
        <f t="shared" si="27"/>
        <v>#DIV/0!</v>
      </c>
      <c r="J211" s="111"/>
      <c r="K211" s="111"/>
      <c r="L211" s="111"/>
      <c r="M211" s="111"/>
      <c r="N211" s="111"/>
      <c r="O211" s="111"/>
      <c r="P211" s="111"/>
      <c r="Q211" s="111"/>
      <c r="R211" s="111"/>
      <c r="S211" s="111"/>
      <c r="T211" s="111"/>
      <c r="U211" s="111"/>
      <c r="V211" s="307">
        <f t="shared" si="29"/>
        <v>0</v>
      </c>
      <c r="W211" s="307">
        <f t="shared" si="30"/>
        <v>0</v>
      </c>
      <c r="X211" s="307">
        <f t="shared" si="31"/>
        <v>0</v>
      </c>
      <c r="Y211" s="307">
        <f t="shared" si="32"/>
        <v>0</v>
      </c>
      <c r="Z211" s="311"/>
      <c r="AA211" s="199"/>
    </row>
    <row r="212" spans="1:27">
      <c r="A212" s="300">
        <v>35</v>
      </c>
      <c r="B212" s="301" t="s">
        <v>483</v>
      </c>
      <c r="C212" s="302" t="s">
        <v>484</v>
      </c>
      <c r="D212" s="222" t="s">
        <v>485</v>
      </c>
      <c r="E212" s="111"/>
      <c r="F212" s="111"/>
      <c r="G212" s="111">
        <f t="shared" si="33"/>
        <v>0</v>
      </c>
      <c r="H212" s="111">
        <f t="shared" si="34"/>
        <v>0</v>
      </c>
      <c r="I212" s="111" t="e">
        <f t="shared" si="27"/>
        <v>#DIV/0!</v>
      </c>
      <c r="J212" s="111"/>
      <c r="K212" s="111"/>
      <c r="L212" s="111"/>
      <c r="M212" s="111"/>
      <c r="N212" s="111"/>
      <c r="O212" s="111"/>
      <c r="P212" s="111"/>
      <c r="Q212" s="111"/>
      <c r="R212" s="111"/>
      <c r="S212" s="111"/>
      <c r="T212" s="111"/>
      <c r="U212" s="111"/>
      <c r="V212" s="307">
        <f t="shared" si="29"/>
        <v>0</v>
      </c>
      <c r="W212" s="307">
        <f t="shared" si="30"/>
        <v>0</v>
      </c>
      <c r="X212" s="307">
        <f t="shared" si="31"/>
        <v>0</v>
      </c>
      <c r="Y212" s="307">
        <f t="shared" si="32"/>
        <v>0</v>
      </c>
      <c r="Z212" s="311"/>
      <c r="AA212" s="199"/>
    </row>
    <row r="213" spans="1:27">
      <c r="A213" s="300">
        <v>36</v>
      </c>
      <c r="B213" s="301" t="s">
        <v>486</v>
      </c>
      <c r="C213" s="302" t="s">
        <v>487</v>
      </c>
      <c r="D213" s="222" t="s">
        <v>335</v>
      </c>
      <c r="E213" s="111"/>
      <c r="F213" s="111"/>
      <c r="G213" s="111">
        <f t="shared" si="33"/>
        <v>0</v>
      </c>
      <c r="H213" s="111">
        <f t="shared" si="34"/>
        <v>0</v>
      </c>
      <c r="I213" s="111" t="e">
        <f t="shared" si="27"/>
        <v>#DIV/0!</v>
      </c>
      <c r="J213" s="111"/>
      <c r="K213" s="111"/>
      <c r="L213" s="111"/>
      <c r="M213" s="111"/>
      <c r="N213" s="111"/>
      <c r="O213" s="111"/>
      <c r="P213" s="111"/>
      <c r="Q213" s="111"/>
      <c r="R213" s="111"/>
      <c r="S213" s="111"/>
      <c r="T213" s="111"/>
      <c r="U213" s="111"/>
      <c r="V213" s="307">
        <f t="shared" si="29"/>
        <v>0</v>
      </c>
      <c r="W213" s="307">
        <f t="shared" si="30"/>
        <v>0</v>
      </c>
      <c r="X213" s="307">
        <f t="shared" si="31"/>
        <v>0</v>
      </c>
      <c r="Y213" s="307">
        <f t="shared" si="32"/>
        <v>0</v>
      </c>
      <c r="Z213" s="311"/>
      <c r="AA213" s="199"/>
    </row>
    <row r="214" spans="1:27">
      <c r="A214" s="300">
        <v>37</v>
      </c>
      <c r="B214" s="301" t="s">
        <v>488</v>
      </c>
      <c r="C214" s="302" t="s">
        <v>489</v>
      </c>
      <c r="D214" s="222" t="s">
        <v>335</v>
      </c>
      <c r="E214" s="111"/>
      <c r="F214" s="111"/>
      <c r="G214" s="111">
        <f t="shared" si="33"/>
        <v>0</v>
      </c>
      <c r="H214" s="111">
        <f t="shared" si="34"/>
        <v>0</v>
      </c>
      <c r="I214" s="111" t="e">
        <f t="shared" si="27"/>
        <v>#DIV/0!</v>
      </c>
      <c r="J214" s="111"/>
      <c r="K214" s="111"/>
      <c r="L214" s="111"/>
      <c r="M214" s="111"/>
      <c r="N214" s="111"/>
      <c r="O214" s="111"/>
      <c r="P214" s="111"/>
      <c r="Q214" s="111"/>
      <c r="R214" s="111"/>
      <c r="S214" s="111"/>
      <c r="T214" s="111"/>
      <c r="U214" s="111"/>
      <c r="V214" s="307">
        <f t="shared" si="29"/>
        <v>0</v>
      </c>
      <c r="W214" s="307">
        <f t="shared" si="30"/>
        <v>0</v>
      </c>
      <c r="X214" s="307">
        <f t="shared" si="31"/>
        <v>0</v>
      </c>
      <c r="Y214" s="307">
        <f t="shared" si="32"/>
        <v>0</v>
      </c>
      <c r="Z214" s="311"/>
      <c r="AA214" s="199"/>
    </row>
    <row r="215" spans="1:27">
      <c r="A215" s="300">
        <v>38</v>
      </c>
      <c r="B215" s="301" t="s">
        <v>490</v>
      </c>
      <c r="C215" s="302" t="s">
        <v>491</v>
      </c>
      <c r="D215" s="222" t="s">
        <v>335</v>
      </c>
      <c r="E215" s="111"/>
      <c r="F215" s="111"/>
      <c r="G215" s="111">
        <f t="shared" si="33"/>
        <v>0</v>
      </c>
      <c r="H215" s="111">
        <f t="shared" si="34"/>
        <v>0</v>
      </c>
      <c r="I215" s="111" t="e">
        <f t="shared" si="27"/>
        <v>#DIV/0!</v>
      </c>
      <c r="J215" s="111"/>
      <c r="K215" s="111"/>
      <c r="L215" s="111"/>
      <c r="M215" s="111"/>
      <c r="N215" s="111"/>
      <c r="O215" s="111"/>
      <c r="P215" s="111"/>
      <c r="Q215" s="111"/>
      <c r="R215" s="111"/>
      <c r="S215" s="111"/>
      <c r="T215" s="111"/>
      <c r="U215" s="111"/>
      <c r="V215" s="307">
        <f t="shared" si="29"/>
        <v>0</v>
      </c>
      <c r="W215" s="307">
        <f t="shared" si="30"/>
        <v>0</v>
      </c>
      <c r="X215" s="307">
        <f t="shared" si="31"/>
        <v>0</v>
      </c>
      <c r="Y215" s="307">
        <f t="shared" si="32"/>
        <v>0</v>
      </c>
      <c r="Z215" s="311"/>
      <c r="AA215" s="199"/>
    </row>
    <row r="216" spans="1:27">
      <c r="A216" s="300">
        <v>39</v>
      </c>
      <c r="B216" s="301" t="s">
        <v>492</v>
      </c>
      <c r="C216" s="302" t="s">
        <v>493</v>
      </c>
      <c r="D216" s="222" t="s">
        <v>335</v>
      </c>
      <c r="E216" s="111"/>
      <c r="F216" s="111"/>
      <c r="G216" s="111">
        <f t="shared" si="33"/>
        <v>0</v>
      </c>
      <c r="H216" s="111">
        <f t="shared" si="34"/>
        <v>0</v>
      </c>
      <c r="I216" s="111" t="e">
        <f t="shared" si="27"/>
        <v>#DIV/0!</v>
      </c>
      <c r="J216" s="111"/>
      <c r="K216" s="111"/>
      <c r="L216" s="111"/>
      <c r="M216" s="111"/>
      <c r="N216" s="111"/>
      <c r="O216" s="111"/>
      <c r="P216" s="111"/>
      <c r="Q216" s="111"/>
      <c r="R216" s="111"/>
      <c r="S216" s="111"/>
      <c r="T216" s="111"/>
      <c r="U216" s="111"/>
      <c r="V216" s="307">
        <f t="shared" si="29"/>
        <v>0</v>
      </c>
      <c r="W216" s="307">
        <f t="shared" si="30"/>
        <v>0</v>
      </c>
      <c r="X216" s="307">
        <f t="shared" si="31"/>
        <v>0</v>
      </c>
      <c r="Y216" s="307">
        <f t="shared" si="32"/>
        <v>0</v>
      </c>
      <c r="Z216" s="311"/>
      <c r="AA216" s="199"/>
    </row>
    <row r="217" spans="1:27">
      <c r="A217" s="300">
        <v>40</v>
      </c>
      <c r="B217" s="301" t="s">
        <v>494</v>
      </c>
      <c r="C217" s="302" t="s">
        <v>495</v>
      </c>
      <c r="D217" s="222" t="s">
        <v>335</v>
      </c>
      <c r="E217" s="111"/>
      <c r="F217" s="111"/>
      <c r="G217" s="111">
        <f t="shared" si="33"/>
        <v>0</v>
      </c>
      <c r="H217" s="111">
        <f t="shared" si="34"/>
        <v>0</v>
      </c>
      <c r="I217" s="111" t="e">
        <f t="shared" si="27"/>
        <v>#DIV/0!</v>
      </c>
      <c r="J217" s="111"/>
      <c r="K217" s="111"/>
      <c r="L217" s="111"/>
      <c r="M217" s="111"/>
      <c r="N217" s="111"/>
      <c r="O217" s="111"/>
      <c r="P217" s="111"/>
      <c r="Q217" s="111"/>
      <c r="R217" s="111"/>
      <c r="S217" s="111"/>
      <c r="T217" s="111"/>
      <c r="U217" s="111"/>
      <c r="V217" s="307">
        <f t="shared" si="29"/>
        <v>0</v>
      </c>
      <c r="W217" s="307">
        <f t="shared" si="30"/>
        <v>0</v>
      </c>
      <c r="X217" s="307">
        <f t="shared" si="31"/>
        <v>0</v>
      </c>
      <c r="Y217" s="307">
        <f t="shared" si="32"/>
        <v>0</v>
      </c>
      <c r="Z217" s="311"/>
      <c r="AA217" s="199"/>
    </row>
    <row r="218" spans="1:27">
      <c r="A218" s="300">
        <v>41</v>
      </c>
      <c r="B218" s="301" t="s">
        <v>496</v>
      </c>
      <c r="C218" s="302" t="s">
        <v>497</v>
      </c>
      <c r="D218" s="222" t="s">
        <v>335</v>
      </c>
      <c r="E218" s="111"/>
      <c r="F218" s="111"/>
      <c r="G218" s="111">
        <f t="shared" si="33"/>
        <v>0</v>
      </c>
      <c r="H218" s="111">
        <f t="shared" si="34"/>
        <v>0</v>
      </c>
      <c r="I218" s="111" t="e">
        <f t="shared" si="27"/>
        <v>#DIV/0!</v>
      </c>
      <c r="J218" s="111"/>
      <c r="K218" s="111"/>
      <c r="L218" s="111"/>
      <c r="M218" s="111"/>
      <c r="N218" s="111"/>
      <c r="O218" s="111"/>
      <c r="P218" s="111"/>
      <c r="Q218" s="111"/>
      <c r="R218" s="111"/>
      <c r="S218" s="111"/>
      <c r="T218" s="111"/>
      <c r="U218" s="111"/>
      <c r="V218" s="307">
        <f t="shared" si="29"/>
        <v>0</v>
      </c>
      <c r="W218" s="307">
        <f t="shared" si="30"/>
        <v>0</v>
      </c>
      <c r="X218" s="307">
        <f t="shared" si="31"/>
        <v>0</v>
      </c>
      <c r="Y218" s="307">
        <f t="shared" si="32"/>
        <v>0</v>
      </c>
      <c r="Z218" s="311"/>
      <c r="AA218" s="199"/>
    </row>
    <row r="219" spans="1:27">
      <c r="A219" s="300">
        <v>42</v>
      </c>
      <c r="B219" s="301" t="s">
        <v>498</v>
      </c>
      <c r="C219" s="302" t="s">
        <v>499</v>
      </c>
      <c r="D219" s="222" t="s">
        <v>500</v>
      </c>
      <c r="E219" s="111"/>
      <c r="F219" s="111"/>
      <c r="G219" s="111">
        <f t="shared" si="33"/>
        <v>0</v>
      </c>
      <c r="H219" s="111">
        <f t="shared" si="34"/>
        <v>0</v>
      </c>
      <c r="I219" s="111" t="e">
        <f t="shared" si="27"/>
        <v>#DIV/0!</v>
      </c>
      <c r="J219" s="111"/>
      <c r="K219" s="111"/>
      <c r="L219" s="111"/>
      <c r="M219" s="111"/>
      <c r="N219" s="111"/>
      <c r="O219" s="111"/>
      <c r="P219" s="111"/>
      <c r="Q219" s="111"/>
      <c r="R219" s="111"/>
      <c r="S219" s="111"/>
      <c r="T219" s="111"/>
      <c r="U219" s="111"/>
      <c r="V219" s="307">
        <f t="shared" si="29"/>
        <v>0</v>
      </c>
      <c r="W219" s="307">
        <f t="shared" si="30"/>
        <v>0</v>
      </c>
      <c r="X219" s="307">
        <f t="shared" si="31"/>
        <v>0</v>
      </c>
      <c r="Y219" s="307">
        <f t="shared" si="32"/>
        <v>0</v>
      </c>
      <c r="Z219" s="311"/>
      <c r="AA219" s="199"/>
    </row>
    <row r="220" spans="1:27">
      <c r="A220" s="300">
        <v>43</v>
      </c>
      <c r="B220" s="301" t="s">
        <v>501</v>
      </c>
      <c r="C220" s="302" t="s">
        <v>502</v>
      </c>
      <c r="D220" s="222" t="s">
        <v>335</v>
      </c>
      <c r="E220" s="111"/>
      <c r="F220" s="111"/>
      <c r="G220" s="111">
        <f t="shared" si="33"/>
        <v>0</v>
      </c>
      <c r="H220" s="111">
        <f t="shared" si="34"/>
        <v>0</v>
      </c>
      <c r="I220" s="111" t="e">
        <f t="shared" si="27"/>
        <v>#DIV/0!</v>
      </c>
      <c r="J220" s="111"/>
      <c r="K220" s="111"/>
      <c r="L220" s="111"/>
      <c r="M220" s="111"/>
      <c r="N220" s="111"/>
      <c r="O220" s="111"/>
      <c r="P220" s="111"/>
      <c r="Q220" s="111"/>
      <c r="R220" s="111"/>
      <c r="S220" s="111"/>
      <c r="T220" s="111"/>
      <c r="U220" s="111"/>
      <c r="V220" s="307">
        <f t="shared" si="29"/>
        <v>0</v>
      </c>
      <c r="W220" s="307">
        <f t="shared" si="30"/>
        <v>0</v>
      </c>
      <c r="X220" s="307">
        <f t="shared" si="31"/>
        <v>0</v>
      </c>
      <c r="Y220" s="307">
        <f t="shared" si="32"/>
        <v>0</v>
      </c>
      <c r="Z220" s="311"/>
      <c r="AA220" s="199"/>
    </row>
    <row r="221" spans="1:27">
      <c r="A221" s="300">
        <v>44</v>
      </c>
      <c r="B221" s="301" t="s">
        <v>503</v>
      </c>
      <c r="C221" s="302" t="s">
        <v>504</v>
      </c>
      <c r="D221" s="222" t="s">
        <v>505</v>
      </c>
      <c r="E221" s="111"/>
      <c r="F221" s="111"/>
      <c r="G221" s="111">
        <f t="shared" si="33"/>
        <v>0</v>
      </c>
      <c r="H221" s="111">
        <f t="shared" si="34"/>
        <v>0</v>
      </c>
      <c r="I221" s="111" t="e">
        <f t="shared" si="27"/>
        <v>#DIV/0!</v>
      </c>
      <c r="J221" s="111"/>
      <c r="K221" s="111"/>
      <c r="L221" s="111"/>
      <c r="M221" s="111"/>
      <c r="N221" s="111"/>
      <c r="O221" s="111"/>
      <c r="P221" s="111"/>
      <c r="Q221" s="111"/>
      <c r="R221" s="111"/>
      <c r="S221" s="111"/>
      <c r="T221" s="111"/>
      <c r="U221" s="111"/>
      <c r="V221" s="307">
        <f t="shared" si="29"/>
        <v>0</v>
      </c>
      <c r="W221" s="307">
        <f t="shared" si="30"/>
        <v>0</v>
      </c>
      <c r="X221" s="307">
        <f t="shared" si="31"/>
        <v>0</v>
      </c>
      <c r="Y221" s="307">
        <f t="shared" si="32"/>
        <v>0</v>
      </c>
      <c r="Z221" s="311"/>
      <c r="AA221" s="199"/>
    </row>
    <row r="222" spans="1:27">
      <c r="A222" s="300">
        <v>45</v>
      </c>
      <c r="B222" s="301" t="s">
        <v>506</v>
      </c>
      <c r="C222" s="302" t="s">
        <v>507</v>
      </c>
      <c r="D222" s="222" t="s">
        <v>335</v>
      </c>
      <c r="E222" s="111"/>
      <c r="F222" s="111"/>
      <c r="G222" s="111">
        <f t="shared" si="33"/>
        <v>0</v>
      </c>
      <c r="H222" s="111">
        <f t="shared" si="34"/>
        <v>0</v>
      </c>
      <c r="I222" s="111" t="e">
        <f t="shared" si="27"/>
        <v>#DIV/0!</v>
      </c>
      <c r="J222" s="111"/>
      <c r="K222" s="111"/>
      <c r="L222" s="111"/>
      <c r="M222" s="111"/>
      <c r="N222" s="111"/>
      <c r="O222" s="111"/>
      <c r="P222" s="111"/>
      <c r="Q222" s="111"/>
      <c r="R222" s="111"/>
      <c r="S222" s="111"/>
      <c r="T222" s="111"/>
      <c r="U222" s="111"/>
      <c r="V222" s="307">
        <f t="shared" si="29"/>
        <v>0</v>
      </c>
      <c r="W222" s="307">
        <f t="shared" si="30"/>
        <v>0</v>
      </c>
      <c r="X222" s="307">
        <f t="shared" si="31"/>
        <v>0</v>
      </c>
      <c r="Y222" s="307">
        <f t="shared" si="32"/>
        <v>0</v>
      </c>
      <c r="Z222" s="311"/>
      <c r="AA222" s="199"/>
    </row>
    <row r="223" spans="1:27">
      <c r="A223" s="300">
        <v>46</v>
      </c>
      <c r="B223" s="301" t="s">
        <v>508</v>
      </c>
      <c r="C223" s="302" t="s">
        <v>509</v>
      </c>
      <c r="D223" s="222" t="s">
        <v>510</v>
      </c>
      <c r="E223" s="111"/>
      <c r="F223" s="111"/>
      <c r="G223" s="111">
        <f t="shared" si="33"/>
        <v>0</v>
      </c>
      <c r="H223" s="111">
        <f t="shared" si="34"/>
        <v>0</v>
      </c>
      <c r="I223" s="111" t="e">
        <f t="shared" si="27"/>
        <v>#DIV/0!</v>
      </c>
      <c r="J223" s="111"/>
      <c r="K223" s="111"/>
      <c r="L223" s="111"/>
      <c r="M223" s="111"/>
      <c r="N223" s="111"/>
      <c r="O223" s="111"/>
      <c r="P223" s="111"/>
      <c r="Q223" s="111"/>
      <c r="R223" s="111"/>
      <c r="S223" s="111"/>
      <c r="T223" s="111"/>
      <c r="U223" s="111"/>
      <c r="V223" s="307">
        <f t="shared" si="29"/>
        <v>0</v>
      </c>
      <c r="W223" s="307">
        <f t="shared" si="30"/>
        <v>0</v>
      </c>
      <c r="X223" s="307">
        <f t="shared" si="31"/>
        <v>0</v>
      </c>
      <c r="Y223" s="307">
        <f t="shared" si="32"/>
        <v>0</v>
      </c>
      <c r="Z223" s="311" t="s">
        <v>163</v>
      </c>
      <c r="AA223" s="199"/>
    </row>
    <row r="224" spans="1:27">
      <c r="A224" s="300">
        <v>47</v>
      </c>
      <c r="B224" s="301" t="s">
        <v>511</v>
      </c>
      <c r="C224" s="302" t="s">
        <v>512</v>
      </c>
      <c r="D224" s="222" t="s">
        <v>510</v>
      </c>
      <c r="E224" s="111"/>
      <c r="F224" s="111"/>
      <c r="G224" s="111">
        <f t="shared" si="33"/>
        <v>0</v>
      </c>
      <c r="H224" s="111">
        <f t="shared" si="34"/>
        <v>0</v>
      </c>
      <c r="I224" s="111" t="e">
        <f t="shared" si="27"/>
        <v>#DIV/0!</v>
      </c>
      <c r="J224" s="111"/>
      <c r="K224" s="111"/>
      <c r="L224" s="111"/>
      <c r="M224" s="111"/>
      <c r="N224" s="111"/>
      <c r="O224" s="111"/>
      <c r="P224" s="111"/>
      <c r="Q224" s="111"/>
      <c r="R224" s="111"/>
      <c r="S224" s="111"/>
      <c r="T224" s="111"/>
      <c r="U224" s="111"/>
      <c r="V224" s="307">
        <f t="shared" si="29"/>
        <v>0</v>
      </c>
      <c r="W224" s="307">
        <f t="shared" si="30"/>
        <v>0</v>
      </c>
      <c r="X224" s="307">
        <f t="shared" si="31"/>
        <v>0</v>
      </c>
      <c r="Y224" s="307">
        <f t="shared" si="32"/>
        <v>0</v>
      </c>
      <c r="Z224" s="311" t="s">
        <v>163</v>
      </c>
      <c r="AA224" s="199"/>
    </row>
    <row r="225" spans="1:27">
      <c r="A225" s="300">
        <v>48</v>
      </c>
      <c r="B225" s="301" t="s">
        <v>513</v>
      </c>
      <c r="C225" s="302" t="s">
        <v>514</v>
      </c>
      <c r="D225" s="222" t="s">
        <v>510</v>
      </c>
      <c r="E225" s="111"/>
      <c r="F225" s="111"/>
      <c r="G225" s="111">
        <f t="shared" si="33"/>
        <v>0</v>
      </c>
      <c r="H225" s="111">
        <f t="shared" si="34"/>
        <v>0</v>
      </c>
      <c r="I225" s="111" t="e">
        <f t="shared" si="27"/>
        <v>#DIV/0!</v>
      </c>
      <c r="J225" s="111"/>
      <c r="K225" s="111"/>
      <c r="L225" s="111"/>
      <c r="M225" s="111"/>
      <c r="N225" s="111"/>
      <c r="O225" s="111"/>
      <c r="P225" s="111"/>
      <c r="Q225" s="111"/>
      <c r="R225" s="111"/>
      <c r="S225" s="111"/>
      <c r="T225" s="111"/>
      <c r="U225" s="111"/>
      <c r="V225" s="307">
        <f t="shared" si="29"/>
        <v>0</v>
      </c>
      <c r="W225" s="307">
        <f t="shared" si="30"/>
        <v>0</v>
      </c>
      <c r="X225" s="307">
        <f t="shared" si="31"/>
        <v>0</v>
      </c>
      <c r="Y225" s="307">
        <f t="shared" si="32"/>
        <v>0</v>
      </c>
      <c r="Z225" s="311" t="s">
        <v>163</v>
      </c>
      <c r="AA225" s="199"/>
    </row>
    <row r="226" spans="1:27">
      <c r="A226" s="300">
        <v>49</v>
      </c>
      <c r="B226" s="301" t="s">
        <v>515</v>
      </c>
      <c r="C226" s="302" t="s">
        <v>516</v>
      </c>
      <c r="D226" s="222" t="s">
        <v>510</v>
      </c>
      <c r="E226" s="111"/>
      <c r="F226" s="111"/>
      <c r="G226" s="111">
        <f t="shared" si="33"/>
        <v>0</v>
      </c>
      <c r="H226" s="111">
        <f t="shared" si="34"/>
        <v>0</v>
      </c>
      <c r="I226" s="111" t="e">
        <f t="shared" si="27"/>
        <v>#DIV/0!</v>
      </c>
      <c r="J226" s="111"/>
      <c r="K226" s="111"/>
      <c r="L226" s="111"/>
      <c r="M226" s="111"/>
      <c r="N226" s="111"/>
      <c r="O226" s="111"/>
      <c r="P226" s="111"/>
      <c r="Q226" s="111"/>
      <c r="R226" s="111"/>
      <c r="S226" s="111"/>
      <c r="T226" s="111"/>
      <c r="U226" s="111"/>
      <c r="V226" s="307">
        <f t="shared" si="29"/>
        <v>0</v>
      </c>
      <c r="W226" s="307">
        <f t="shared" si="30"/>
        <v>0</v>
      </c>
      <c r="X226" s="307">
        <f t="shared" si="31"/>
        <v>0</v>
      </c>
      <c r="Y226" s="307">
        <f t="shared" si="32"/>
        <v>0</v>
      </c>
      <c r="Z226" s="311" t="s">
        <v>163</v>
      </c>
      <c r="AA226" s="199"/>
    </row>
    <row r="227" spans="1:27">
      <c r="A227" s="300">
        <v>50</v>
      </c>
      <c r="B227" s="301" t="s">
        <v>517</v>
      </c>
      <c r="C227" s="302" t="s">
        <v>518</v>
      </c>
      <c r="D227" s="222" t="s">
        <v>510</v>
      </c>
      <c r="E227" s="111"/>
      <c r="F227" s="111"/>
      <c r="G227" s="111">
        <f t="shared" si="33"/>
        <v>0</v>
      </c>
      <c r="H227" s="111">
        <f t="shared" si="34"/>
        <v>0</v>
      </c>
      <c r="I227" s="111" t="e">
        <f t="shared" si="27"/>
        <v>#DIV/0!</v>
      </c>
      <c r="J227" s="111"/>
      <c r="K227" s="111"/>
      <c r="L227" s="111"/>
      <c r="M227" s="111"/>
      <c r="N227" s="111"/>
      <c r="O227" s="111"/>
      <c r="P227" s="111"/>
      <c r="Q227" s="111"/>
      <c r="R227" s="111"/>
      <c r="S227" s="111"/>
      <c r="T227" s="111"/>
      <c r="U227" s="111"/>
      <c r="V227" s="307">
        <f t="shared" si="29"/>
        <v>0</v>
      </c>
      <c r="W227" s="307">
        <f t="shared" si="30"/>
        <v>0</v>
      </c>
      <c r="X227" s="307">
        <f t="shared" si="31"/>
        <v>0</v>
      </c>
      <c r="Y227" s="307">
        <f t="shared" si="32"/>
        <v>0</v>
      </c>
      <c r="Z227" s="311" t="s">
        <v>163</v>
      </c>
      <c r="AA227" s="199"/>
    </row>
    <row r="228" spans="1:27">
      <c r="A228" s="300">
        <v>51</v>
      </c>
      <c r="B228" s="301" t="s">
        <v>519</v>
      </c>
      <c r="C228" s="302" t="s">
        <v>520</v>
      </c>
      <c r="D228" s="222" t="s">
        <v>521</v>
      </c>
      <c r="E228" s="111"/>
      <c r="F228" s="111"/>
      <c r="G228" s="111">
        <f t="shared" si="33"/>
        <v>0</v>
      </c>
      <c r="H228" s="111">
        <f t="shared" si="34"/>
        <v>0</v>
      </c>
      <c r="I228" s="111" t="e">
        <f t="shared" si="27"/>
        <v>#DIV/0!</v>
      </c>
      <c r="J228" s="111"/>
      <c r="K228" s="111"/>
      <c r="L228" s="111"/>
      <c r="M228" s="111"/>
      <c r="N228" s="111"/>
      <c r="O228" s="111"/>
      <c r="P228" s="111"/>
      <c r="Q228" s="111"/>
      <c r="R228" s="111"/>
      <c r="S228" s="111"/>
      <c r="T228" s="111"/>
      <c r="U228" s="111"/>
      <c r="V228" s="307">
        <f t="shared" si="29"/>
        <v>0</v>
      </c>
      <c r="W228" s="307">
        <f t="shared" si="30"/>
        <v>0</v>
      </c>
      <c r="X228" s="307">
        <f t="shared" si="31"/>
        <v>0</v>
      </c>
      <c r="Y228" s="307">
        <f t="shared" si="32"/>
        <v>0</v>
      </c>
      <c r="Z228" s="311" t="s">
        <v>145</v>
      </c>
      <c r="AA228" s="199"/>
    </row>
    <row r="229" spans="1:27">
      <c r="A229" s="300">
        <v>52</v>
      </c>
      <c r="B229" s="301" t="s">
        <v>522</v>
      </c>
      <c r="C229" s="302" t="s">
        <v>523</v>
      </c>
      <c r="D229" s="222" t="s">
        <v>521</v>
      </c>
      <c r="E229" s="111"/>
      <c r="F229" s="111"/>
      <c r="G229" s="111">
        <f t="shared" si="33"/>
        <v>0</v>
      </c>
      <c r="H229" s="111">
        <f t="shared" si="34"/>
        <v>0</v>
      </c>
      <c r="I229" s="111" t="e">
        <f t="shared" si="27"/>
        <v>#DIV/0!</v>
      </c>
      <c r="J229" s="111"/>
      <c r="K229" s="111"/>
      <c r="L229" s="111"/>
      <c r="M229" s="111"/>
      <c r="N229" s="111"/>
      <c r="O229" s="111"/>
      <c r="P229" s="111"/>
      <c r="Q229" s="111"/>
      <c r="R229" s="111"/>
      <c r="S229" s="111"/>
      <c r="T229" s="111"/>
      <c r="U229" s="111"/>
      <c r="V229" s="307">
        <f t="shared" si="29"/>
        <v>0</v>
      </c>
      <c r="W229" s="307">
        <f t="shared" si="30"/>
        <v>0</v>
      </c>
      <c r="X229" s="307">
        <f t="shared" si="31"/>
        <v>0</v>
      </c>
      <c r="Y229" s="307">
        <f t="shared" si="32"/>
        <v>0</v>
      </c>
      <c r="Z229" s="311" t="s">
        <v>145</v>
      </c>
      <c r="AA229" s="199"/>
    </row>
    <row r="230" spans="1:27">
      <c r="A230" s="300">
        <v>53</v>
      </c>
      <c r="B230" s="301" t="s">
        <v>524</v>
      </c>
      <c r="C230" s="302" t="s">
        <v>525</v>
      </c>
      <c r="D230" s="222" t="s">
        <v>521</v>
      </c>
      <c r="E230" s="111"/>
      <c r="F230" s="111"/>
      <c r="G230" s="111">
        <f t="shared" si="33"/>
        <v>0</v>
      </c>
      <c r="H230" s="111">
        <f t="shared" si="34"/>
        <v>0</v>
      </c>
      <c r="I230" s="111" t="e">
        <f t="shared" si="27"/>
        <v>#DIV/0!</v>
      </c>
      <c r="J230" s="111"/>
      <c r="K230" s="111"/>
      <c r="L230" s="111"/>
      <c r="M230" s="111"/>
      <c r="N230" s="111"/>
      <c r="O230" s="111"/>
      <c r="P230" s="111"/>
      <c r="Q230" s="111"/>
      <c r="R230" s="111"/>
      <c r="S230" s="111"/>
      <c r="T230" s="111"/>
      <c r="U230" s="111"/>
      <c r="V230" s="307">
        <f t="shared" si="29"/>
        <v>0</v>
      </c>
      <c r="W230" s="307">
        <f t="shared" si="30"/>
        <v>0</v>
      </c>
      <c r="X230" s="307">
        <f t="shared" si="31"/>
        <v>0</v>
      </c>
      <c r="Y230" s="307">
        <f t="shared" si="32"/>
        <v>0</v>
      </c>
      <c r="Z230" s="311" t="s">
        <v>145</v>
      </c>
      <c r="AA230" s="199"/>
    </row>
    <row r="231" spans="1:26">
      <c r="A231" s="300">
        <v>54</v>
      </c>
      <c r="B231" s="301" t="s">
        <v>526</v>
      </c>
      <c r="C231" s="302" t="s">
        <v>527</v>
      </c>
      <c r="D231" s="222" t="s">
        <v>521</v>
      </c>
      <c r="E231" s="111"/>
      <c r="F231" s="111"/>
      <c r="G231" s="111">
        <f t="shared" si="33"/>
        <v>0</v>
      </c>
      <c r="H231" s="111">
        <f t="shared" si="34"/>
        <v>0</v>
      </c>
      <c r="I231" s="111" t="e">
        <f t="shared" si="27"/>
        <v>#DIV/0!</v>
      </c>
      <c r="J231" s="111"/>
      <c r="K231" s="111"/>
      <c r="L231" s="111"/>
      <c r="M231" s="111"/>
      <c r="N231" s="111"/>
      <c r="O231" s="111"/>
      <c r="P231" s="111"/>
      <c r="Q231" s="111"/>
      <c r="R231" s="111"/>
      <c r="S231" s="111"/>
      <c r="T231" s="111"/>
      <c r="U231" s="111"/>
      <c r="V231" s="307">
        <f t="shared" si="29"/>
        <v>0</v>
      </c>
      <c r="W231" s="307">
        <f t="shared" si="30"/>
        <v>0</v>
      </c>
      <c r="X231" s="307">
        <f t="shared" si="31"/>
        <v>0</v>
      </c>
      <c r="Y231" s="307">
        <f t="shared" si="32"/>
        <v>0</v>
      </c>
      <c r="Z231" s="311" t="s">
        <v>145</v>
      </c>
    </row>
    <row r="232" spans="1:26">
      <c r="A232" s="300">
        <v>55</v>
      </c>
      <c r="B232" s="301" t="s">
        <v>528</v>
      </c>
      <c r="C232" s="302" t="s">
        <v>529</v>
      </c>
      <c r="D232" s="222" t="s">
        <v>530</v>
      </c>
      <c r="E232" s="111"/>
      <c r="F232" s="111"/>
      <c r="G232" s="111">
        <f t="shared" si="33"/>
        <v>0</v>
      </c>
      <c r="H232" s="111">
        <f t="shared" si="34"/>
        <v>0</v>
      </c>
      <c r="I232" s="111" t="e">
        <f t="shared" si="27"/>
        <v>#DIV/0!</v>
      </c>
      <c r="J232" s="111"/>
      <c r="K232" s="111"/>
      <c r="L232" s="111"/>
      <c r="M232" s="111"/>
      <c r="N232" s="111"/>
      <c r="O232" s="111"/>
      <c r="P232" s="111"/>
      <c r="Q232" s="111"/>
      <c r="R232" s="111"/>
      <c r="S232" s="111"/>
      <c r="T232" s="111"/>
      <c r="U232" s="111"/>
      <c r="V232" s="307">
        <f t="shared" si="29"/>
        <v>0</v>
      </c>
      <c r="W232" s="307">
        <f t="shared" si="30"/>
        <v>0</v>
      </c>
      <c r="X232" s="307">
        <f t="shared" si="31"/>
        <v>0</v>
      </c>
      <c r="Y232" s="307">
        <f t="shared" si="32"/>
        <v>0</v>
      </c>
      <c r="Z232" s="311"/>
    </row>
    <row r="233" spans="1:26">
      <c r="A233" s="300">
        <v>56</v>
      </c>
      <c r="B233" s="301" t="s">
        <v>531</v>
      </c>
      <c r="C233" s="302" t="s">
        <v>532</v>
      </c>
      <c r="D233" s="222" t="s">
        <v>530</v>
      </c>
      <c r="E233" s="111"/>
      <c r="F233" s="111"/>
      <c r="G233" s="111">
        <f t="shared" si="33"/>
        <v>0</v>
      </c>
      <c r="H233" s="111">
        <f t="shared" si="34"/>
        <v>0</v>
      </c>
      <c r="I233" s="111" t="e">
        <f t="shared" si="27"/>
        <v>#DIV/0!</v>
      </c>
      <c r="J233" s="111"/>
      <c r="K233" s="111"/>
      <c r="L233" s="111"/>
      <c r="M233" s="111"/>
      <c r="N233" s="111"/>
      <c r="O233" s="111"/>
      <c r="P233" s="111"/>
      <c r="Q233" s="111"/>
      <c r="R233" s="111"/>
      <c r="S233" s="111"/>
      <c r="T233" s="111"/>
      <c r="U233" s="111"/>
      <c r="V233" s="307">
        <f t="shared" si="29"/>
        <v>0</v>
      </c>
      <c r="W233" s="307">
        <f t="shared" si="30"/>
        <v>0</v>
      </c>
      <c r="X233" s="307">
        <f t="shared" si="31"/>
        <v>0</v>
      </c>
      <c r="Y233" s="307">
        <f t="shared" si="32"/>
        <v>0</v>
      </c>
      <c r="Z233" s="311" t="s">
        <v>103</v>
      </c>
    </row>
    <row r="234" spans="1:26">
      <c r="A234" s="300">
        <v>57</v>
      </c>
      <c r="B234" s="301" t="s">
        <v>533</v>
      </c>
      <c r="C234" s="302" t="s">
        <v>534</v>
      </c>
      <c r="D234" s="222" t="s">
        <v>335</v>
      </c>
      <c r="E234" s="111"/>
      <c r="F234" s="111"/>
      <c r="G234" s="111">
        <f t="shared" si="33"/>
        <v>0</v>
      </c>
      <c r="H234" s="111">
        <f t="shared" si="34"/>
        <v>0</v>
      </c>
      <c r="I234" s="111" t="e">
        <f t="shared" si="27"/>
        <v>#DIV/0!</v>
      </c>
      <c r="J234" s="111"/>
      <c r="K234" s="111"/>
      <c r="L234" s="111"/>
      <c r="M234" s="111"/>
      <c r="N234" s="111"/>
      <c r="O234" s="111"/>
      <c r="P234" s="111"/>
      <c r="Q234" s="111"/>
      <c r="R234" s="111"/>
      <c r="S234" s="111"/>
      <c r="T234" s="111"/>
      <c r="U234" s="111"/>
      <c r="V234" s="307">
        <f t="shared" si="29"/>
        <v>0</v>
      </c>
      <c r="W234" s="307">
        <f t="shared" si="30"/>
        <v>0</v>
      </c>
      <c r="X234" s="307">
        <f t="shared" si="31"/>
        <v>0</v>
      </c>
      <c r="Y234" s="307">
        <f t="shared" si="32"/>
        <v>0</v>
      </c>
      <c r="Z234" s="311" t="s">
        <v>158</v>
      </c>
    </row>
    <row r="235" spans="1:26">
      <c r="A235" s="300">
        <v>58</v>
      </c>
      <c r="B235" s="301" t="s">
        <v>535</v>
      </c>
      <c r="C235" s="302" t="s">
        <v>536</v>
      </c>
      <c r="D235" s="222" t="s">
        <v>335</v>
      </c>
      <c r="E235" s="111"/>
      <c r="F235" s="111"/>
      <c r="G235" s="111">
        <f t="shared" si="33"/>
        <v>0</v>
      </c>
      <c r="H235" s="111">
        <f t="shared" si="34"/>
        <v>0</v>
      </c>
      <c r="I235" s="111" t="e">
        <f t="shared" si="27"/>
        <v>#DIV/0!</v>
      </c>
      <c r="J235" s="111"/>
      <c r="K235" s="111"/>
      <c r="L235" s="111"/>
      <c r="M235" s="111"/>
      <c r="N235" s="111"/>
      <c r="O235" s="111"/>
      <c r="P235" s="111"/>
      <c r="Q235" s="111"/>
      <c r="R235" s="111"/>
      <c r="S235" s="111"/>
      <c r="T235" s="111"/>
      <c r="U235" s="111"/>
      <c r="V235" s="307">
        <f t="shared" si="29"/>
        <v>0</v>
      </c>
      <c r="W235" s="307">
        <f t="shared" si="30"/>
        <v>0</v>
      </c>
      <c r="X235" s="307">
        <f t="shared" si="31"/>
        <v>0</v>
      </c>
      <c r="Y235" s="307">
        <f t="shared" si="32"/>
        <v>0</v>
      </c>
      <c r="Z235" s="311" t="s">
        <v>158</v>
      </c>
    </row>
    <row r="236" spans="1:26">
      <c r="A236" s="300">
        <v>59</v>
      </c>
      <c r="B236" s="301" t="s">
        <v>537</v>
      </c>
      <c r="C236" s="302" t="s">
        <v>538</v>
      </c>
      <c r="D236" s="222" t="s">
        <v>485</v>
      </c>
      <c r="E236" s="111"/>
      <c r="F236" s="111"/>
      <c r="G236" s="111">
        <f t="shared" si="33"/>
        <v>0</v>
      </c>
      <c r="H236" s="111">
        <f t="shared" si="34"/>
        <v>0</v>
      </c>
      <c r="I236" s="111" t="e">
        <f t="shared" si="27"/>
        <v>#DIV/0!</v>
      </c>
      <c r="J236" s="111"/>
      <c r="K236" s="111"/>
      <c r="L236" s="111"/>
      <c r="M236" s="111"/>
      <c r="N236" s="111"/>
      <c r="O236" s="111"/>
      <c r="P236" s="111"/>
      <c r="Q236" s="111"/>
      <c r="R236" s="111"/>
      <c r="S236" s="111"/>
      <c r="T236" s="111"/>
      <c r="U236" s="111"/>
      <c r="V236" s="307">
        <f t="shared" si="29"/>
        <v>0</v>
      </c>
      <c r="W236" s="307">
        <f t="shared" si="30"/>
        <v>0</v>
      </c>
      <c r="X236" s="307">
        <f t="shared" si="31"/>
        <v>0</v>
      </c>
      <c r="Y236" s="307">
        <f t="shared" si="32"/>
        <v>0</v>
      </c>
      <c r="Z236" s="311"/>
    </row>
    <row r="237" spans="1:26">
      <c r="A237" s="300">
        <v>60</v>
      </c>
      <c r="B237" s="301" t="s">
        <v>539</v>
      </c>
      <c r="C237" s="302" t="s">
        <v>540</v>
      </c>
      <c r="D237" s="222" t="s">
        <v>485</v>
      </c>
      <c r="E237" s="111"/>
      <c r="F237" s="111"/>
      <c r="G237" s="111">
        <f t="shared" si="33"/>
        <v>0</v>
      </c>
      <c r="H237" s="111">
        <f t="shared" si="34"/>
        <v>0</v>
      </c>
      <c r="I237" s="111" t="e">
        <f t="shared" ref="I237:I255" si="35">(H237-G237)/G237</f>
        <v>#DIV/0!</v>
      </c>
      <c r="J237" s="111"/>
      <c r="K237" s="111"/>
      <c r="L237" s="111"/>
      <c r="M237" s="111"/>
      <c r="N237" s="111"/>
      <c r="O237" s="111"/>
      <c r="P237" s="111"/>
      <c r="Q237" s="111"/>
      <c r="R237" s="111"/>
      <c r="S237" s="111"/>
      <c r="T237" s="111"/>
      <c r="U237" s="111"/>
      <c r="V237" s="307">
        <f t="shared" si="29"/>
        <v>0</v>
      </c>
      <c r="W237" s="307">
        <f t="shared" si="30"/>
        <v>0</v>
      </c>
      <c r="X237" s="307">
        <f t="shared" si="31"/>
        <v>0</v>
      </c>
      <c r="Y237" s="307">
        <f t="shared" si="32"/>
        <v>0</v>
      </c>
      <c r="Z237" s="311"/>
    </row>
    <row r="238" spans="1:26">
      <c r="A238" s="300">
        <v>61</v>
      </c>
      <c r="B238" s="301" t="s">
        <v>541</v>
      </c>
      <c r="C238" s="302" t="s">
        <v>542</v>
      </c>
      <c r="D238" s="222" t="s">
        <v>485</v>
      </c>
      <c r="E238" s="111"/>
      <c r="F238" s="111"/>
      <c r="G238" s="111">
        <f t="shared" si="33"/>
        <v>0</v>
      </c>
      <c r="H238" s="111">
        <f t="shared" si="34"/>
        <v>0</v>
      </c>
      <c r="I238" s="111" t="e">
        <f t="shared" si="35"/>
        <v>#DIV/0!</v>
      </c>
      <c r="J238" s="111"/>
      <c r="K238" s="111"/>
      <c r="L238" s="111"/>
      <c r="M238" s="111"/>
      <c r="N238" s="111"/>
      <c r="O238" s="111"/>
      <c r="P238" s="111"/>
      <c r="Q238" s="111"/>
      <c r="R238" s="111"/>
      <c r="S238" s="111"/>
      <c r="T238" s="111"/>
      <c r="U238" s="111"/>
      <c r="V238" s="307">
        <f t="shared" si="29"/>
        <v>0</v>
      </c>
      <c r="W238" s="307">
        <f t="shared" si="30"/>
        <v>0</v>
      </c>
      <c r="X238" s="307">
        <f t="shared" si="31"/>
        <v>0</v>
      </c>
      <c r="Y238" s="307">
        <f t="shared" si="32"/>
        <v>0</v>
      </c>
      <c r="Z238" s="311" t="s">
        <v>543</v>
      </c>
    </row>
    <row r="239" ht="14.75" spans="1:26">
      <c r="A239" s="312"/>
      <c r="B239" s="313"/>
      <c r="C239" s="314"/>
      <c r="D239" s="314"/>
      <c r="E239" s="315"/>
      <c r="F239" s="315"/>
      <c r="G239" s="315">
        <f t="shared" si="33"/>
        <v>0</v>
      </c>
      <c r="H239" s="315">
        <f t="shared" si="34"/>
        <v>0</v>
      </c>
      <c r="I239" s="315" t="e">
        <f t="shared" si="35"/>
        <v>#DIV/0!</v>
      </c>
      <c r="J239" s="315"/>
      <c r="K239" s="315"/>
      <c r="L239" s="315"/>
      <c r="M239" s="315"/>
      <c r="N239" s="315"/>
      <c r="O239" s="315"/>
      <c r="P239" s="315"/>
      <c r="Q239" s="315"/>
      <c r="R239" s="315"/>
      <c r="S239" s="315"/>
      <c r="T239" s="315"/>
      <c r="U239" s="315"/>
      <c r="V239" s="348">
        <f t="shared" si="29"/>
        <v>0</v>
      </c>
      <c r="W239" s="348">
        <f t="shared" si="30"/>
        <v>0</v>
      </c>
      <c r="X239" s="348">
        <f t="shared" si="31"/>
        <v>0</v>
      </c>
      <c r="Y239" s="348">
        <f t="shared" si="32"/>
        <v>0</v>
      </c>
      <c r="Z239" s="355"/>
    </row>
    <row r="240" s="192" customFormat="1" ht="28.5" customHeight="1" spans="1:27">
      <c r="A240" s="316"/>
      <c r="B240" s="317"/>
      <c r="C240" s="318" t="s">
        <v>544</v>
      </c>
      <c r="D240" s="318"/>
      <c r="E240" s="319">
        <f>SUM(E178:E239)</f>
        <v>0</v>
      </c>
      <c r="F240" s="319">
        <f t="shared" ref="F240:U240" si="36">SUM(F178:F239)</f>
        <v>0</v>
      </c>
      <c r="G240" s="319">
        <f t="shared" si="36"/>
        <v>0</v>
      </c>
      <c r="H240" s="319">
        <f t="shared" si="36"/>
        <v>0</v>
      </c>
      <c r="I240" s="345" t="e">
        <f t="shared" si="35"/>
        <v>#DIV/0!</v>
      </c>
      <c r="J240" s="319">
        <f t="shared" si="36"/>
        <v>0</v>
      </c>
      <c r="K240" s="319">
        <f t="shared" si="36"/>
        <v>0</v>
      </c>
      <c r="L240" s="319">
        <f t="shared" si="36"/>
        <v>0</v>
      </c>
      <c r="M240" s="319">
        <f t="shared" si="36"/>
        <v>0</v>
      </c>
      <c r="N240" s="319">
        <f t="shared" si="36"/>
        <v>0</v>
      </c>
      <c r="O240" s="319">
        <f t="shared" si="36"/>
        <v>0</v>
      </c>
      <c r="P240" s="319">
        <f t="shared" si="36"/>
        <v>0</v>
      </c>
      <c r="Q240" s="319">
        <f t="shared" si="36"/>
        <v>0</v>
      </c>
      <c r="R240" s="319">
        <f t="shared" si="36"/>
        <v>0</v>
      </c>
      <c r="S240" s="319">
        <f t="shared" si="36"/>
        <v>0</v>
      </c>
      <c r="T240" s="319">
        <f t="shared" si="36"/>
        <v>0</v>
      </c>
      <c r="U240" s="319">
        <f t="shared" si="36"/>
        <v>0</v>
      </c>
      <c r="V240" s="365">
        <f t="shared" ref="V240:V253" si="37">J240+K240+L240</f>
        <v>0</v>
      </c>
      <c r="W240" s="365">
        <f t="shared" ref="W240:W253" si="38">M240+N240+O240</f>
        <v>0</v>
      </c>
      <c r="X240" s="365">
        <f t="shared" ref="X240:X253" si="39">P240+Q240+R240</f>
        <v>0</v>
      </c>
      <c r="Y240" s="345">
        <f t="shared" ref="Y240:Y253" si="40">S240+T240+U240</f>
        <v>0</v>
      </c>
      <c r="Z240" s="357"/>
      <c r="AA240" s="284"/>
    </row>
    <row r="241" spans="1:26">
      <c r="A241" s="320">
        <v>1</v>
      </c>
      <c r="B241" s="321">
        <v>66030101</v>
      </c>
      <c r="C241" s="322" t="s">
        <v>545</v>
      </c>
      <c r="D241" s="322"/>
      <c r="E241" s="323"/>
      <c r="F241" s="323"/>
      <c r="G241" s="323">
        <f t="shared" ref="G241:G252" si="41">E241+F241</f>
        <v>0</v>
      </c>
      <c r="H241" s="323">
        <f t="shared" si="34"/>
        <v>0</v>
      </c>
      <c r="I241" s="323" t="e">
        <f t="shared" si="35"/>
        <v>#DIV/0!</v>
      </c>
      <c r="J241" s="323"/>
      <c r="K241" s="323"/>
      <c r="L241" s="323"/>
      <c r="M241" s="323"/>
      <c r="N241" s="323"/>
      <c r="O241" s="323"/>
      <c r="P241" s="323"/>
      <c r="Q241" s="323"/>
      <c r="R241" s="323"/>
      <c r="S241" s="323"/>
      <c r="T241" s="323"/>
      <c r="U241" s="323"/>
      <c r="V241" s="350">
        <f t="shared" si="37"/>
        <v>0</v>
      </c>
      <c r="W241" s="350">
        <f t="shared" si="38"/>
        <v>0</v>
      </c>
      <c r="X241" s="350">
        <f t="shared" si="39"/>
        <v>0</v>
      </c>
      <c r="Y241" s="350">
        <f t="shared" si="40"/>
        <v>0</v>
      </c>
      <c r="Z241" s="358" t="s">
        <v>546</v>
      </c>
    </row>
    <row r="242" spans="1:26">
      <c r="A242" s="324">
        <v>2</v>
      </c>
      <c r="B242" s="325" t="s">
        <v>547</v>
      </c>
      <c r="C242" s="326" t="s">
        <v>548</v>
      </c>
      <c r="D242" s="326"/>
      <c r="E242" s="327"/>
      <c r="F242" s="327"/>
      <c r="G242" s="327">
        <f t="shared" si="41"/>
        <v>0</v>
      </c>
      <c r="H242" s="327">
        <f t="shared" si="34"/>
        <v>0</v>
      </c>
      <c r="I242" s="327" t="e">
        <f t="shared" si="35"/>
        <v>#DIV/0!</v>
      </c>
      <c r="J242" s="327"/>
      <c r="K242" s="327"/>
      <c r="L242" s="327"/>
      <c r="M242" s="327"/>
      <c r="N242" s="327"/>
      <c r="O242" s="327"/>
      <c r="P242" s="327"/>
      <c r="Q242" s="327"/>
      <c r="R242" s="327"/>
      <c r="S242" s="327"/>
      <c r="T242" s="327"/>
      <c r="U242" s="327"/>
      <c r="V242" s="351">
        <f t="shared" si="37"/>
        <v>0</v>
      </c>
      <c r="W242" s="351">
        <f t="shared" si="38"/>
        <v>0</v>
      </c>
      <c r="X242" s="351">
        <f t="shared" si="39"/>
        <v>0</v>
      </c>
      <c r="Y242" s="351">
        <f t="shared" si="40"/>
        <v>0</v>
      </c>
      <c r="Z242" s="359" t="s">
        <v>546</v>
      </c>
    </row>
    <row r="243" spans="1:26">
      <c r="A243" s="324">
        <v>3</v>
      </c>
      <c r="B243" s="328" t="s">
        <v>549</v>
      </c>
      <c r="C243" s="332" t="s">
        <v>550</v>
      </c>
      <c r="D243" s="332"/>
      <c r="E243" s="331"/>
      <c r="F243" s="327"/>
      <c r="G243" s="327">
        <f t="shared" si="41"/>
        <v>0</v>
      </c>
      <c r="H243" s="327">
        <f t="shared" si="34"/>
        <v>0</v>
      </c>
      <c r="I243" s="327" t="e">
        <f t="shared" si="35"/>
        <v>#DIV/0!</v>
      </c>
      <c r="J243" s="327"/>
      <c r="K243" s="327"/>
      <c r="L243" s="327"/>
      <c r="M243" s="327"/>
      <c r="N243" s="327"/>
      <c r="O243" s="327"/>
      <c r="P243" s="327"/>
      <c r="Q243" s="327"/>
      <c r="R243" s="327"/>
      <c r="S243" s="327"/>
      <c r="T243" s="327"/>
      <c r="U243" s="327"/>
      <c r="V243" s="351">
        <f t="shared" si="37"/>
        <v>0</v>
      </c>
      <c r="W243" s="351">
        <f t="shared" si="38"/>
        <v>0</v>
      </c>
      <c r="X243" s="351">
        <f t="shared" si="39"/>
        <v>0</v>
      </c>
      <c r="Y243" s="351">
        <f t="shared" si="40"/>
        <v>0</v>
      </c>
      <c r="Z243" s="359" t="s">
        <v>546</v>
      </c>
    </row>
    <row r="244" spans="1:26">
      <c r="A244" s="324">
        <v>4</v>
      </c>
      <c r="B244" s="325" t="s">
        <v>551</v>
      </c>
      <c r="C244" s="332" t="s">
        <v>552</v>
      </c>
      <c r="D244" s="332"/>
      <c r="E244" s="327"/>
      <c r="F244" s="327"/>
      <c r="G244" s="327">
        <f t="shared" si="41"/>
        <v>0</v>
      </c>
      <c r="H244" s="327">
        <f t="shared" si="34"/>
        <v>0</v>
      </c>
      <c r="I244" s="327" t="e">
        <f t="shared" si="35"/>
        <v>#DIV/0!</v>
      </c>
      <c r="J244" s="327"/>
      <c r="K244" s="327"/>
      <c r="L244" s="327"/>
      <c r="M244" s="327"/>
      <c r="N244" s="327"/>
      <c r="O244" s="327"/>
      <c r="P244" s="327"/>
      <c r="Q244" s="327"/>
      <c r="R244" s="327"/>
      <c r="S244" s="327"/>
      <c r="T244" s="327"/>
      <c r="U244" s="327"/>
      <c r="V244" s="351">
        <f t="shared" si="37"/>
        <v>0</v>
      </c>
      <c r="W244" s="351">
        <f t="shared" si="38"/>
        <v>0</v>
      </c>
      <c r="X244" s="351">
        <f t="shared" si="39"/>
        <v>0</v>
      </c>
      <c r="Y244" s="351">
        <f t="shared" si="40"/>
        <v>0</v>
      </c>
      <c r="Z244" s="359" t="s">
        <v>546</v>
      </c>
    </row>
    <row r="245" spans="1:26">
      <c r="A245" s="324">
        <v>5</v>
      </c>
      <c r="B245" s="325" t="s">
        <v>553</v>
      </c>
      <c r="C245" s="332" t="s">
        <v>554</v>
      </c>
      <c r="D245" s="332"/>
      <c r="E245" s="327"/>
      <c r="F245" s="327"/>
      <c r="G245" s="327">
        <f t="shared" si="41"/>
        <v>0</v>
      </c>
      <c r="H245" s="327">
        <f t="shared" ref="H245:H251" si="42">SUM(J245:U245)</f>
        <v>0</v>
      </c>
      <c r="I245" s="327" t="e">
        <f t="shared" si="35"/>
        <v>#DIV/0!</v>
      </c>
      <c r="J245" s="327"/>
      <c r="K245" s="327"/>
      <c r="L245" s="327"/>
      <c r="M245" s="327"/>
      <c r="N245" s="327"/>
      <c r="O245" s="327"/>
      <c r="P245" s="327"/>
      <c r="Q245" s="327"/>
      <c r="R245" s="327"/>
      <c r="S245" s="327"/>
      <c r="T245" s="327"/>
      <c r="U245" s="327"/>
      <c r="V245" s="351">
        <f t="shared" si="37"/>
        <v>0</v>
      </c>
      <c r="W245" s="351">
        <f t="shared" si="38"/>
        <v>0</v>
      </c>
      <c r="X245" s="351">
        <f t="shared" si="39"/>
        <v>0</v>
      </c>
      <c r="Y245" s="351">
        <f t="shared" si="40"/>
        <v>0</v>
      </c>
      <c r="Z245" s="359" t="s">
        <v>546</v>
      </c>
    </row>
    <row r="246" spans="1:26">
      <c r="A246" s="324">
        <v>6</v>
      </c>
      <c r="B246" s="325" t="s">
        <v>555</v>
      </c>
      <c r="C246" s="332" t="s">
        <v>556</v>
      </c>
      <c r="D246" s="332"/>
      <c r="E246" s="327"/>
      <c r="F246" s="327"/>
      <c r="G246" s="327">
        <f t="shared" si="41"/>
        <v>0</v>
      </c>
      <c r="H246" s="327">
        <f t="shared" si="42"/>
        <v>0</v>
      </c>
      <c r="I246" s="327" t="e">
        <f t="shared" si="35"/>
        <v>#DIV/0!</v>
      </c>
      <c r="J246" s="327"/>
      <c r="K246" s="327"/>
      <c r="L246" s="327"/>
      <c r="M246" s="346"/>
      <c r="N246" s="327"/>
      <c r="O246" s="327"/>
      <c r="P246" s="327"/>
      <c r="Q246" s="327"/>
      <c r="R246" s="327"/>
      <c r="S246" s="327"/>
      <c r="T246" s="327"/>
      <c r="U246" s="327"/>
      <c r="V246" s="351">
        <f t="shared" si="37"/>
        <v>0</v>
      </c>
      <c r="W246" s="351">
        <f t="shared" si="38"/>
        <v>0</v>
      </c>
      <c r="X246" s="351">
        <f t="shared" si="39"/>
        <v>0</v>
      </c>
      <c r="Y246" s="351">
        <f t="shared" si="40"/>
        <v>0</v>
      </c>
      <c r="Z246" s="359" t="s">
        <v>546</v>
      </c>
    </row>
    <row r="247" spans="1:26">
      <c r="A247" s="324">
        <v>7</v>
      </c>
      <c r="B247" s="325" t="s">
        <v>557</v>
      </c>
      <c r="C247" s="332" t="s">
        <v>558</v>
      </c>
      <c r="D247" s="332"/>
      <c r="E247" s="327"/>
      <c r="F247" s="327"/>
      <c r="G247" s="327">
        <f t="shared" si="41"/>
        <v>0</v>
      </c>
      <c r="H247" s="327">
        <f t="shared" si="42"/>
        <v>0</v>
      </c>
      <c r="I247" s="327" t="e">
        <f t="shared" si="35"/>
        <v>#DIV/0!</v>
      </c>
      <c r="J247" s="327"/>
      <c r="K247" s="327"/>
      <c r="L247" s="327"/>
      <c r="M247" s="327"/>
      <c r="N247" s="327"/>
      <c r="O247" s="327"/>
      <c r="P247" s="327"/>
      <c r="Q247" s="327"/>
      <c r="R247" s="327"/>
      <c r="S247" s="327"/>
      <c r="T247" s="327"/>
      <c r="U247" s="327"/>
      <c r="V247" s="351">
        <f t="shared" si="37"/>
        <v>0</v>
      </c>
      <c r="W247" s="352">
        <f t="shared" si="38"/>
        <v>0</v>
      </c>
      <c r="X247" s="351">
        <f t="shared" si="39"/>
        <v>0</v>
      </c>
      <c r="Y247" s="351">
        <f t="shared" si="40"/>
        <v>0</v>
      </c>
      <c r="Z247" s="359" t="s">
        <v>546</v>
      </c>
    </row>
    <row r="248" spans="1:26">
      <c r="A248" s="324">
        <v>8</v>
      </c>
      <c r="B248" s="325" t="s">
        <v>559</v>
      </c>
      <c r="C248" s="332" t="s">
        <v>560</v>
      </c>
      <c r="D248" s="332"/>
      <c r="E248" s="327"/>
      <c r="F248" s="327"/>
      <c r="G248" s="327">
        <f t="shared" si="41"/>
        <v>0</v>
      </c>
      <c r="H248" s="327">
        <f t="shared" si="42"/>
        <v>0</v>
      </c>
      <c r="I248" s="327" t="e">
        <f t="shared" si="35"/>
        <v>#DIV/0!</v>
      </c>
      <c r="J248" s="327"/>
      <c r="K248" s="327"/>
      <c r="L248" s="327"/>
      <c r="M248" s="327"/>
      <c r="N248" s="327"/>
      <c r="O248" s="327"/>
      <c r="P248" s="327"/>
      <c r="Q248" s="327"/>
      <c r="R248" s="327"/>
      <c r="S248" s="327"/>
      <c r="T248" s="327"/>
      <c r="U248" s="327"/>
      <c r="V248" s="351">
        <f t="shared" si="37"/>
        <v>0</v>
      </c>
      <c r="W248" s="327">
        <f t="shared" si="38"/>
        <v>0</v>
      </c>
      <c r="X248" s="351">
        <f t="shared" si="39"/>
        <v>0</v>
      </c>
      <c r="Y248" s="351">
        <f t="shared" si="40"/>
        <v>0</v>
      </c>
      <c r="Z248" s="359" t="s">
        <v>546</v>
      </c>
    </row>
    <row r="249" spans="1:26">
      <c r="A249" s="324">
        <v>9</v>
      </c>
      <c r="B249" s="325" t="s">
        <v>561</v>
      </c>
      <c r="C249" s="332" t="s">
        <v>562</v>
      </c>
      <c r="D249" s="332"/>
      <c r="E249" s="327"/>
      <c r="F249" s="327"/>
      <c r="G249" s="327">
        <f t="shared" si="41"/>
        <v>0</v>
      </c>
      <c r="H249" s="327">
        <f t="shared" si="42"/>
        <v>0</v>
      </c>
      <c r="I249" s="327" t="e">
        <f t="shared" si="35"/>
        <v>#DIV/0!</v>
      </c>
      <c r="J249" s="327"/>
      <c r="K249" s="327"/>
      <c r="L249" s="327"/>
      <c r="M249" s="327"/>
      <c r="N249" s="327"/>
      <c r="O249" s="327"/>
      <c r="P249" s="327"/>
      <c r="Q249" s="327"/>
      <c r="R249" s="327"/>
      <c r="S249" s="327"/>
      <c r="T249" s="327"/>
      <c r="U249" s="327"/>
      <c r="V249" s="351">
        <f t="shared" si="37"/>
        <v>0</v>
      </c>
      <c r="W249" s="351">
        <f t="shared" si="38"/>
        <v>0</v>
      </c>
      <c r="X249" s="351">
        <f t="shared" si="39"/>
        <v>0</v>
      </c>
      <c r="Y249" s="351">
        <f t="shared" si="40"/>
        <v>0</v>
      </c>
      <c r="Z249" s="359" t="s">
        <v>546</v>
      </c>
    </row>
    <row r="250" spans="1:26">
      <c r="A250" s="324">
        <v>10</v>
      </c>
      <c r="B250" s="325" t="s">
        <v>563</v>
      </c>
      <c r="C250" s="332" t="s">
        <v>564</v>
      </c>
      <c r="D250" s="332"/>
      <c r="E250" s="327"/>
      <c r="F250" s="327"/>
      <c r="G250" s="327">
        <f t="shared" si="41"/>
        <v>0</v>
      </c>
      <c r="H250" s="327">
        <f t="shared" si="42"/>
        <v>0</v>
      </c>
      <c r="I250" s="327" t="e">
        <f t="shared" si="35"/>
        <v>#DIV/0!</v>
      </c>
      <c r="J250" s="327"/>
      <c r="K250" s="327"/>
      <c r="L250" s="327"/>
      <c r="M250" s="327"/>
      <c r="N250" s="327"/>
      <c r="O250" s="327"/>
      <c r="P250" s="327"/>
      <c r="Q250" s="327"/>
      <c r="R250" s="327"/>
      <c r="S250" s="327"/>
      <c r="T250" s="327"/>
      <c r="U250" s="327"/>
      <c r="V250" s="351">
        <f t="shared" si="37"/>
        <v>0</v>
      </c>
      <c r="W250" s="351">
        <f t="shared" si="38"/>
        <v>0</v>
      </c>
      <c r="X250" s="351">
        <f t="shared" si="39"/>
        <v>0</v>
      </c>
      <c r="Y250" s="351">
        <f t="shared" si="40"/>
        <v>0</v>
      </c>
      <c r="Z250" s="359" t="s">
        <v>546</v>
      </c>
    </row>
    <row r="251" spans="1:26">
      <c r="A251" s="324">
        <v>11</v>
      </c>
      <c r="B251" s="325" t="s">
        <v>565</v>
      </c>
      <c r="C251" s="332" t="s">
        <v>566</v>
      </c>
      <c r="D251" s="332"/>
      <c r="E251" s="327"/>
      <c r="F251" s="327"/>
      <c r="G251" s="327">
        <f t="shared" si="41"/>
        <v>0</v>
      </c>
      <c r="H251" s="327">
        <f t="shared" si="42"/>
        <v>0</v>
      </c>
      <c r="I251" s="327" t="e">
        <f t="shared" si="35"/>
        <v>#DIV/0!</v>
      </c>
      <c r="J251" s="327"/>
      <c r="K251" s="327"/>
      <c r="L251" s="327"/>
      <c r="M251" s="327"/>
      <c r="N251" s="327"/>
      <c r="O251" s="327"/>
      <c r="P251" s="327"/>
      <c r="Q251" s="327"/>
      <c r="R251" s="327"/>
      <c r="S251" s="327"/>
      <c r="T251" s="327"/>
      <c r="U251" s="327"/>
      <c r="V251" s="351">
        <f t="shared" si="37"/>
        <v>0</v>
      </c>
      <c r="W251" s="351">
        <f t="shared" si="38"/>
        <v>0</v>
      </c>
      <c r="X251" s="351">
        <f t="shared" si="39"/>
        <v>0</v>
      </c>
      <c r="Y251" s="351">
        <f t="shared" si="40"/>
        <v>0</v>
      </c>
      <c r="Z251" s="359" t="s">
        <v>546</v>
      </c>
    </row>
    <row r="252" ht="14.75" spans="1:26">
      <c r="A252" s="324"/>
      <c r="B252" s="333"/>
      <c r="C252" s="334"/>
      <c r="D252" s="334"/>
      <c r="E252" s="335"/>
      <c r="F252" s="335"/>
      <c r="G252" s="335">
        <f t="shared" si="41"/>
        <v>0</v>
      </c>
      <c r="H252" s="335">
        <f t="shared" si="34"/>
        <v>0</v>
      </c>
      <c r="I252" s="335" t="e">
        <f t="shared" si="35"/>
        <v>#DIV/0!</v>
      </c>
      <c r="J252" s="335"/>
      <c r="K252" s="335"/>
      <c r="L252" s="335"/>
      <c r="M252" s="335"/>
      <c r="N252" s="335"/>
      <c r="O252" s="335"/>
      <c r="P252" s="335"/>
      <c r="Q252" s="335"/>
      <c r="R252" s="335"/>
      <c r="S252" s="335"/>
      <c r="T252" s="335"/>
      <c r="U252" s="335"/>
      <c r="V252" s="353">
        <f t="shared" si="37"/>
        <v>0</v>
      </c>
      <c r="W252" s="353">
        <f t="shared" si="38"/>
        <v>0</v>
      </c>
      <c r="X252" s="353">
        <f t="shared" si="39"/>
        <v>0</v>
      </c>
      <c r="Y252" s="335">
        <f t="shared" si="40"/>
        <v>0</v>
      </c>
      <c r="Z252" s="360"/>
    </row>
    <row r="253" s="192" customFormat="1" ht="24" customHeight="1" spans="1:27">
      <c r="A253" s="336"/>
      <c r="B253" s="337"/>
      <c r="C253" s="338" t="s">
        <v>567</v>
      </c>
      <c r="D253" s="338"/>
      <c r="E253" s="339">
        <f>SUM(E241:E252)</f>
        <v>0</v>
      </c>
      <c r="F253" s="339">
        <f t="shared" ref="F253:U253" si="43">SUM(F241:F252)</f>
        <v>0</v>
      </c>
      <c r="G253" s="339">
        <f t="shared" si="43"/>
        <v>0</v>
      </c>
      <c r="H253" s="339">
        <f t="shared" si="43"/>
        <v>0</v>
      </c>
      <c r="I253" s="347" t="e">
        <f t="shared" si="35"/>
        <v>#DIV/0!</v>
      </c>
      <c r="J253" s="339">
        <f t="shared" si="43"/>
        <v>0</v>
      </c>
      <c r="K253" s="339">
        <f t="shared" si="43"/>
        <v>0</v>
      </c>
      <c r="L253" s="339">
        <f t="shared" si="43"/>
        <v>0</v>
      </c>
      <c r="M253" s="339">
        <f t="shared" si="43"/>
        <v>0</v>
      </c>
      <c r="N253" s="339">
        <f t="shared" si="43"/>
        <v>0</v>
      </c>
      <c r="O253" s="339">
        <f t="shared" si="43"/>
        <v>0</v>
      </c>
      <c r="P253" s="339">
        <f t="shared" si="43"/>
        <v>0</v>
      </c>
      <c r="Q253" s="339">
        <f t="shared" si="43"/>
        <v>0</v>
      </c>
      <c r="R253" s="339">
        <f t="shared" si="43"/>
        <v>0</v>
      </c>
      <c r="S253" s="339">
        <f t="shared" si="43"/>
        <v>0</v>
      </c>
      <c r="T253" s="339">
        <f t="shared" si="43"/>
        <v>0</v>
      </c>
      <c r="U253" s="339">
        <f t="shared" si="43"/>
        <v>0</v>
      </c>
      <c r="V253" s="354">
        <f t="shared" si="37"/>
        <v>0</v>
      </c>
      <c r="W253" s="354">
        <f t="shared" si="38"/>
        <v>0</v>
      </c>
      <c r="X253" s="354">
        <f t="shared" si="39"/>
        <v>0</v>
      </c>
      <c r="Y253" s="361">
        <f t="shared" si="40"/>
        <v>0</v>
      </c>
      <c r="Z253" s="362"/>
      <c r="AA253" s="284"/>
    </row>
    <row r="254" s="195" customFormat="1" ht="26.25" customHeight="1" spans="1:27">
      <c r="A254" s="340"/>
      <c r="B254" s="341" t="s">
        <v>40</v>
      </c>
      <c r="C254" s="342" t="s">
        <v>568</v>
      </c>
      <c r="D254" s="342"/>
      <c r="E254" s="343">
        <f>E13+E73+E126+E177</f>
        <v>0</v>
      </c>
      <c r="F254" s="343">
        <f>F13+F73+F126+F177</f>
        <v>0</v>
      </c>
      <c r="G254" s="343">
        <f>E254+F254</f>
        <v>0</v>
      </c>
      <c r="H254" s="343">
        <f>SUM(J254:U254)</f>
        <v>0</v>
      </c>
      <c r="I254" s="343" t="e">
        <f t="shared" si="35"/>
        <v>#DIV/0!</v>
      </c>
      <c r="J254" s="343">
        <f>J13+J73+J126+J177</f>
        <v>0</v>
      </c>
      <c r="K254" s="343">
        <f t="shared" ref="K254:Y254" si="44">K13+K73+K126+K177</f>
        <v>0</v>
      </c>
      <c r="L254" s="343">
        <f t="shared" si="44"/>
        <v>0</v>
      </c>
      <c r="M254" s="343">
        <f t="shared" si="44"/>
        <v>0</v>
      </c>
      <c r="N254" s="343">
        <f t="shared" si="44"/>
        <v>0</v>
      </c>
      <c r="O254" s="343">
        <f t="shared" si="44"/>
        <v>0</v>
      </c>
      <c r="P254" s="343">
        <f t="shared" si="44"/>
        <v>0</v>
      </c>
      <c r="Q254" s="343">
        <f t="shared" si="44"/>
        <v>0</v>
      </c>
      <c r="R254" s="343">
        <f t="shared" si="44"/>
        <v>0</v>
      </c>
      <c r="S254" s="343">
        <f t="shared" si="44"/>
        <v>0</v>
      </c>
      <c r="T254" s="343">
        <f t="shared" si="44"/>
        <v>0</v>
      </c>
      <c r="U254" s="343">
        <f t="shared" si="44"/>
        <v>0</v>
      </c>
      <c r="V254" s="343">
        <f t="shared" si="44"/>
        <v>0</v>
      </c>
      <c r="W254" s="343">
        <f t="shared" si="44"/>
        <v>0</v>
      </c>
      <c r="X254" s="343">
        <f t="shared" si="44"/>
        <v>0</v>
      </c>
      <c r="Y254" s="343">
        <f t="shared" si="44"/>
        <v>0</v>
      </c>
      <c r="Z254" s="363"/>
      <c r="AA254" s="364"/>
    </row>
    <row r="255" s="196" customFormat="1" ht="26.25" customHeight="1" spans="1:27">
      <c r="A255" s="340"/>
      <c r="B255" s="344"/>
      <c r="C255" s="342" t="s">
        <v>569</v>
      </c>
      <c r="D255" s="342"/>
      <c r="E255" s="343">
        <f>E72+E125+E176+E240+E253</f>
        <v>0</v>
      </c>
      <c r="F255" s="343">
        <f t="shared" ref="F255:H255" si="45">F72+F125+F176+F240+F253</f>
        <v>0</v>
      </c>
      <c r="G255" s="343">
        <f t="shared" si="45"/>
        <v>0</v>
      </c>
      <c r="H255" s="343">
        <f t="shared" si="45"/>
        <v>0</v>
      </c>
      <c r="I255" s="343" t="e">
        <f t="shared" si="35"/>
        <v>#DIV/0!</v>
      </c>
      <c r="J255" s="343">
        <f>J72+J125+J176+J240+J253</f>
        <v>0</v>
      </c>
      <c r="K255" s="343">
        <f t="shared" ref="K255:Y255" si="46">K72+K125+K176+K240+K253</f>
        <v>0</v>
      </c>
      <c r="L255" s="343">
        <f t="shared" si="46"/>
        <v>0</v>
      </c>
      <c r="M255" s="343">
        <f t="shared" si="46"/>
        <v>0</v>
      </c>
      <c r="N255" s="343">
        <f t="shared" si="46"/>
        <v>0</v>
      </c>
      <c r="O255" s="343">
        <f t="shared" si="46"/>
        <v>0</v>
      </c>
      <c r="P255" s="343">
        <f t="shared" si="46"/>
        <v>0</v>
      </c>
      <c r="Q255" s="343">
        <f t="shared" si="46"/>
        <v>0</v>
      </c>
      <c r="R255" s="343">
        <f t="shared" si="46"/>
        <v>0</v>
      </c>
      <c r="S255" s="343">
        <f t="shared" si="46"/>
        <v>0</v>
      </c>
      <c r="T255" s="343">
        <f t="shared" si="46"/>
        <v>0</v>
      </c>
      <c r="U255" s="343">
        <f t="shared" si="46"/>
        <v>0</v>
      </c>
      <c r="V255" s="343">
        <f t="shared" si="46"/>
        <v>0</v>
      </c>
      <c r="W255" s="343">
        <f t="shared" si="46"/>
        <v>0</v>
      </c>
      <c r="X255" s="343">
        <f t="shared" si="46"/>
        <v>0</v>
      </c>
      <c r="Y255" s="343">
        <f t="shared" si="46"/>
        <v>0</v>
      </c>
      <c r="Z255" s="363"/>
      <c r="AA255" s="364"/>
    </row>
  </sheetData>
  <mergeCells count="22">
    <mergeCell ref="A1:F1"/>
    <mergeCell ref="A2:Z2"/>
    <mergeCell ref="A3:Z3"/>
    <mergeCell ref="A4:Z4"/>
    <mergeCell ref="A5:Z5"/>
    <mergeCell ref="A6:Z6"/>
    <mergeCell ref="A7:Z7"/>
    <mergeCell ref="A8:Z8"/>
    <mergeCell ref="A9:Z9"/>
    <mergeCell ref="A10:F10"/>
    <mergeCell ref="J10:K10"/>
    <mergeCell ref="J11:U11"/>
    <mergeCell ref="A11:A12"/>
    <mergeCell ref="B11:B12"/>
    <mergeCell ref="C11:C12"/>
    <mergeCell ref="D11:D12"/>
    <mergeCell ref="E11:E12"/>
    <mergeCell ref="F11:F12"/>
    <mergeCell ref="G11:G12"/>
    <mergeCell ref="H11:H12"/>
    <mergeCell ref="I11:I12"/>
    <mergeCell ref="Z11:Z12"/>
  </mergeCells>
  <hyperlinks>
    <hyperlink ref="A1:F1" location="【目录】!A1" display="【目录】"/>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5"/>
  <sheetViews>
    <sheetView zoomScale="55" zoomScaleNormal="55" topLeftCell="C1" workbookViewId="0">
      <pane ySplit="13" topLeftCell="A14" activePane="bottomLeft" state="frozen"/>
      <selection/>
      <selection pane="bottomLeft" activeCell="K265" sqref="K265"/>
    </sheetView>
  </sheetViews>
  <sheetFormatPr defaultColWidth="9" defaultRowHeight="14"/>
  <cols>
    <col min="1" max="1" width="5" style="197" customWidth="1"/>
    <col min="2" max="2" width="8.33636363636364" style="198" customWidth="1"/>
    <col min="3" max="3" width="24" style="191" customWidth="1"/>
    <col min="4" max="4" width="15.0454545454545" style="191" customWidth="1"/>
    <col min="5" max="7" width="5.21818181818182" style="191" customWidth="1"/>
    <col min="8" max="8" width="15.2090909090909" style="191" customWidth="1"/>
    <col min="9" max="25" width="12.7181818181818" style="191" customWidth="1"/>
    <col min="26" max="26" width="45.8909090909091" style="191" customWidth="1"/>
    <col min="27" max="27" width="9" style="191"/>
    <col min="28" max="16384" width="9" style="199"/>
  </cols>
  <sheetData>
    <row r="1" s="191" customFormat="1" ht="13.5" spans="1:7">
      <c r="A1" s="200" t="s">
        <v>47</v>
      </c>
      <c r="B1" s="200"/>
      <c r="C1" s="200"/>
      <c r="D1" s="200"/>
      <c r="E1" s="200"/>
      <c r="F1" s="200"/>
      <c r="G1" s="201"/>
    </row>
    <row r="2" s="191" customFormat="1" ht="16.5" spans="1:26">
      <c r="A2" s="202" t="s">
        <v>48</v>
      </c>
      <c r="B2" s="202"/>
      <c r="C2" s="202"/>
      <c r="D2" s="202"/>
      <c r="E2" s="202"/>
      <c r="F2" s="202"/>
      <c r="G2" s="202"/>
      <c r="H2" s="202"/>
      <c r="I2" s="202"/>
      <c r="J2" s="202"/>
      <c r="K2" s="202"/>
      <c r="L2" s="202"/>
      <c r="M2" s="202"/>
      <c r="N2" s="202"/>
      <c r="O2" s="202"/>
      <c r="P2" s="202"/>
      <c r="Q2" s="202"/>
      <c r="R2" s="202"/>
      <c r="S2" s="202"/>
      <c r="T2" s="202"/>
      <c r="U2" s="202"/>
      <c r="V2" s="202"/>
      <c r="W2" s="202"/>
      <c r="X2" s="202"/>
      <c r="Y2" s="202"/>
      <c r="Z2" s="202"/>
    </row>
    <row r="3" s="191" customFormat="1" ht="13" spans="1:1">
      <c r="A3" s="191" t="s">
        <v>49</v>
      </c>
    </row>
    <row r="4" s="191" customFormat="1" ht="13.5" spans="1:26">
      <c r="A4" s="203" t="s">
        <v>50</v>
      </c>
      <c r="B4" s="203"/>
      <c r="C4" s="203"/>
      <c r="D4" s="203"/>
      <c r="E4" s="203"/>
      <c r="F4" s="203"/>
      <c r="G4" s="203"/>
      <c r="H4" s="203"/>
      <c r="I4" s="203"/>
      <c r="J4" s="203"/>
      <c r="K4" s="203"/>
      <c r="L4" s="203"/>
      <c r="M4" s="203"/>
      <c r="N4" s="203"/>
      <c r="O4" s="203"/>
      <c r="P4" s="203"/>
      <c r="Q4" s="203"/>
      <c r="R4" s="203"/>
      <c r="S4" s="203"/>
      <c r="T4" s="203"/>
      <c r="U4" s="203"/>
      <c r="V4" s="203"/>
      <c r="W4" s="203"/>
      <c r="X4" s="203"/>
      <c r="Y4" s="203"/>
      <c r="Z4" s="203"/>
    </row>
    <row r="5" s="191" customFormat="1" ht="13" spans="1:1">
      <c r="A5" s="191" t="s">
        <v>51</v>
      </c>
    </row>
    <row r="6" s="191" customFormat="1" ht="13" spans="1:26">
      <c r="A6" s="197" t="s">
        <v>52</v>
      </c>
      <c r="B6" s="197"/>
      <c r="C6" s="197"/>
      <c r="D6" s="197"/>
      <c r="E6" s="197"/>
      <c r="F6" s="197"/>
      <c r="G6" s="197"/>
      <c r="H6" s="197"/>
      <c r="I6" s="197"/>
      <c r="J6" s="197"/>
      <c r="K6" s="197"/>
      <c r="L6" s="197"/>
      <c r="M6" s="197"/>
      <c r="N6" s="197"/>
      <c r="O6" s="197"/>
      <c r="P6" s="197"/>
      <c r="Q6" s="197"/>
      <c r="R6" s="197"/>
      <c r="S6" s="197"/>
      <c r="T6" s="197"/>
      <c r="U6" s="197"/>
      <c r="V6" s="197"/>
      <c r="W6" s="197"/>
      <c r="X6" s="197"/>
      <c r="Y6" s="197"/>
      <c r="Z6" s="197"/>
    </row>
    <row r="7" s="191" customFormat="1" ht="13" spans="1:1">
      <c r="A7" s="191" t="s">
        <v>53</v>
      </c>
    </row>
    <row r="8" s="191" customFormat="1" ht="13.5" spans="1:1">
      <c r="A8" s="191" t="s">
        <v>54</v>
      </c>
    </row>
    <row r="9" s="191" customFormat="1" ht="13"/>
    <row r="10" s="191" customFormat="1" ht="13" spans="1:11">
      <c r="A10" s="204" t="s">
        <v>1</v>
      </c>
      <c r="B10" s="204"/>
      <c r="C10" s="204"/>
      <c r="D10" s="204"/>
      <c r="E10" s="204"/>
      <c r="F10" s="204"/>
      <c r="G10" s="204"/>
      <c r="J10" s="226" t="s">
        <v>55</v>
      </c>
      <c r="K10" s="226"/>
    </row>
    <row r="11" spans="1:27">
      <c r="A11" s="205" t="s">
        <v>6</v>
      </c>
      <c r="B11" s="206" t="s">
        <v>11</v>
      </c>
      <c r="C11" s="206" t="s">
        <v>56</v>
      </c>
      <c r="D11" s="207" t="s">
        <v>57</v>
      </c>
      <c r="E11" s="208" t="s">
        <v>58</v>
      </c>
      <c r="F11" s="208" t="s">
        <v>59</v>
      </c>
      <c r="G11" s="209" t="s">
        <v>60</v>
      </c>
      <c r="H11" s="210" t="s">
        <v>61</v>
      </c>
      <c r="I11" s="227" t="s">
        <v>62</v>
      </c>
      <c r="J11" s="228" t="s">
        <v>63</v>
      </c>
      <c r="K11" s="228"/>
      <c r="L11" s="228"/>
      <c r="M11" s="228"/>
      <c r="N11" s="228"/>
      <c r="O11" s="228"/>
      <c r="P11" s="228"/>
      <c r="Q11" s="228"/>
      <c r="R11" s="228"/>
      <c r="S11" s="228"/>
      <c r="T11" s="228"/>
      <c r="U11" s="228"/>
      <c r="V11" s="233"/>
      <c r="W11" s="233"/>
      <c r="X11" s="233"/>
      <c r="Y11" s="233"/>
      <c r="Z11" s="237" t="s">
        <v>28</v>
      </c>
      <c r="AA11" s="199"/>
    </row>
    <row r="12" ht="14.75" spans="1:27">
      <c r="A12" s="211"/>
      <c r="B12" s="212"/>
      <c r="C12" s="212"/>
      <c r="D12" s="213"/>
      <c r="E12" s="214"/>
      <c r="F12" s="214"/>
      <c r="G12" s="215"/>
      <c r="H12" s="216"/>
      <c r="I12" s="229"/>
      <c r="J12" s="230" t="s">
        <v>13</v>
      </c>
      <c r="K12" s="230" t="s">
        <v>14</v>
      </c>
      <c r="L12" s="230" t="s">
        <v>15</v>
      </c>
      <c r="M12" s="230" t="s">
        <v>16</v>
      </c>
      <c r="N12" s="230" t="s">
        <v>17</v>
      </c>
      <c r="O12" s="230" t="s">
        <v>18</v>
      </c>
      <c r="P12" s="230" t="s">
        <v>19</v>
      </c>
      <c r="Q12" s="230" t="s">
        <v>20</v>
      </c>
      <c r="R12" s="230" t="s">
        <v>21</v>
      </c>
      <c r="S12" s="230" t="s">
        <v>22</v>
      </c>
      <c r="T12" s="230" t="s">
        <v>23</v>
      </c>
      <c r="U12" s="230" t="s">
        <v>24</v>
      </c>
      <c r="V12" s="234" t="s">
        <v>64</v>
      </c>
      <c r="W12" s="234" t="s">
        <v>65</v>
      </c>
      <c r="X12" s="234" t="s">
        <v>66</v>
      </c>
      <c r="Y12" s="234" t="s">
        <v>67</v>
      </c>
      <c r="Z12" s="238"/>
      <c r="AA12" s="199"/>
    </row>
    <row r="13" ht="14.75" spans="1:27">
      <c r="A13" s="217"/>
      <c r="B13" s="218"/>
      <c r="C13" s="218" t="s">
        <v>68</v>
      </c>
      <c r="D13" s="218"/>
      <c r="E13" s="219"/>
      <c r="F13" s="219"/>
      <c r="G13" s="219">
        <f>SUM(E13:F13)</f>
        <v>0</v>
      </c>
      <c r="H13" s="218">
        <f t="shared" ref="H13:H17" si="0">SUM(J13:U13)</f>
        <v>0</v>
      </c>
      <c r="I13" s="218" t="e">
        <f t="shared" ref="I13" si="1">(H13-G13)/G13</f>
        <v>#DIV/0!</v>
      </c>
      <c r="J13" s="231"/>
      <c r="K13" s="231"/>
      <c r="L13" s="231"/>
      <c r="M13" s="231"/>
      <c r="N13" s="231"/>
      <c r="O13" s="231"/>
      <c r="P13" s="231"/>
      <c r="Q13" s="231"/>
      <c r="R13" s="231"/>
      <c r="S13" s="231"/>
      <c r="T13" s="231"/>
      <c r="U13" s="231"/>
      <c r="V13" s="235">
        <f>J13+K13+L13</f>
        <v>0</v>
      </c>
      <c r="W13" s="235">
        <f>M13+N13+O13</f>
        <v>0</v>
      </c>
      <c r="X13" s="235">
        <f>P13+Q13+R13</f>
        <v>0</v>
      </c>
      <c r="Y13" s="235">
        <f>S13+T13+U13</f>
        <v>0</v>
      </c>
      <c r="Z13" s="239" t="s">
        <v>69</v>
      </c>
      <c r="AA13" s="199"/>
    </row>
    <row r="14" hidden="1" spans="1:27">
      <c r="A14" s="220">
        <v>1</v>
      </c>
      <c r="B14" s="221" t="s">
        <v>70</v>
      </c>
      <c r="C14" s="222" t="s">
        <v>71</v>
      </c>
      <c r="D14" s="222" t="s">
        <v>72</v>
      </c>
      <c r="E14" s="223"/>
      <c r="F14" s="223"/>
      <c r="G14" s="223">
        <f>SUM(E14:F14)</f>
        <v>0</v>
      </c>
      <c r="H14" s="223">
        <f t="shared" si="0"/>
        <v>0</v>
      </c>
      <c r="I14" s="223" t="e">
        <f t="shared" ref="I14:I25" si="2">(H14-G14)/G14</f>
        <v>#DIV/0!</v>
      </c>
      <c r="J14" s="223"/>
      <c r="K14" s="223"/>
      <c r="L14" s="223"/>
      <c r="M14" s="223"/>
      <c r="N14" s="223"/>
      <c r="O14" s="223"/>
      <c r="P14" s="223"/>
      <c r="Q14" s="223"/>
      <c r="R14" s="223"/>
      <c r="S14" s="223"/>
      <c r="T14" s="223"/>
      <c r="U14" s="223"/>
      <c r="V14" s="236">
        <f>J14+K14+L14</f>
        <v>0</v>
      </c>
      <c r="W14" s="236">
        <f>M14+N14+O14</f>
        <v>0</v>
      </c>
      <c r="X14" s="236">
        <f>P14+Q14+R14</f>
        <v>0</v>
      </c>
      <c r="Y14" s="236">
        <f>S14+T14+U14</f>
        <v>0</v>
      </c>
      <c r="Z14" s="240" t="s">
        <v>73</v>
      </c>
      <c r="AA14" s="199"/>
    </row>
    <row r="15" hidden="1" spans="1:27">
      <c r="A15" s="220">
        <v>2</v>
      </c>
      <c r="B15" s="221" t="s">
        <v>74</v>
      </c>
      <c r="C15" s="222" t="s">
        <v>75</v>
      </c>
      <c r="D15" s="222" t="s">
        <v>72</v>
      </c>
      <c r="E15" s="223"/>
      <c r="F15" s="223"/>
      <c r="G15" s="223">
        <f>SUM(E15:F15)</f>
        <v>0</v>
      </c>
      <c r="H15" s="223">
        <f t="shared" si="0"/>
        <v>0</v>
      </c>
      <c r="I15" s="223" t="e">
        <f t="shared" si="2"/>
        <v>#DIV/0!</v>
      </c>
      <c r="J15" s="223"/>
      <c r="K15" s="223"/>
      <c r="L15" s="223"/>
      <c r="M15" s="223"/>
      <c r="N15" s="223"/>
      <c r="O15" s="223"/>
      <c r="P15" s="223"/>
      <c r="Q15" s="223"/>
      <c r="R15" s="223"/>
      <c r="S15" s="223"/>
      <c r="T15" s="223"/>
      <c r="U15" s="223"/>
      <c r="V15" s="236">
        <f t="shared" ref="V15:V71" si="3">J15+K15+L15</f>
        <v>0</v>
      </c>
      <c r="W15" s="236">
        <f t="shared" ref="W15:W71" si="4">M15+N15+O15</f>
        <v>0</v>
      </c>
      <c r="X15" s="236">
        <f t="shared" ref="X15:X71" si="5">P15+Q15+R15</f>
        <v>0</v>
      </c>
      <c r="Y15" s="236">
        <f t="shared" ref="Y15:Y71" si="6">S15+T15+U15</f>
        <v>0</v>
      </c>
      <c r="Z15" s="240" t="s">
        <v>73</v>
      </c>
      <c r="AA15" s="199"/>
    </row>
    <row r="16" hidden="1" spans="1:27">
      <c r="A16" s="220">
        <v>3</v>
      </c>
      <c r="B16" s="221" t="s">
        <v>76</v>
      </c>
      <c r="C16" s="222" t="s">
        <v>77</v>
      </c>
      <c r="D16" s="222" t="s">
        <v>72</v>
      </c>
      <c r="E16" s="224"/>
      <c r="F16" s="224"/>
      <c r="G16" s="225">
        <f>SUM(E16:F16)</f>
        <v>0</v>
      </c>
      <c r="H16" s="225">
        <f t="shared" si="0"/>
        <v>0</v>
      </c>
      <c r="I16" s="225" t="e">
        <f t="shared" si="2"/>
        <v>#DIV/0!</v>
      </c>
      <c r="J16" s="224"/>
      <c r="K16" s="224"/>
      <c r="L16" s="224"/>
      <c r="M16" s="224"/>
      <c r="N16" s="224"/>
      <c r="O16" s="224"/>
      <c r="P16" s="224"/>
      <c r="Q16" s="224"/>
      <c r="R16" s="224"/>
      <c r="S16" s="224"/>
      <c r="T16" s="224"/>
      <c r="U16" s="224"/>
      <c r="V16" s="236">
        <f t="shared" si="3"/>
        <v>0</v>
      </c>
      <c r="W16" s="236">
        <f t="shared" si="4"/>
        <v>0</v>
      </c>
      <c r="X16" s="236">
        <f t="shared" si="5"/>
        <v>0</v>
      </c>
      <c r="Y16" s="236">
        <f t="shared" si="6"/>
        <v>0</v>
      </c>
      <c r="Z16" s="240" t="s">
        <v>73</v>
      </c>
      <c r="AA16" s="199"/>
    </row>
    <row r="17" hidden="1" spans="1:26">
      <c r="A17" s="220">
        <v>4</v>
      </c>
      <c r="B17" s="221" t="s">
        <v>78</v>
      </c>
      <c r="C17" s="222" t="s">
        <v>79</v>
      </c>
      <c r="D17" s="222" t="s">
        <v>72</v>
      </c>
      <c r="E17" s="223"/>
      <c r="F17" s="223"/>
      <c r="G17" s="223">
        <f>SUM(E17:F17)</f>
        <v>0</v>
      </c>
      <c r="H17" s="223">
        <f t="shared" si="0"/>
        <v>0</v>
      </c>
      <c r="I17" s="223" t="e">
        <f t="shared" si="2"/>
        <v>#DIV/0!</v>
      </c>
      <c r="J17" s="223"/>
      <c r="K17" s="223"/>
      <c r="L17" s="223"/>
      <c r="M17" s="223"/>
      <c r="N17" s="223"/>
      <c r="O17" s="223"/>
      <c r="P17" s="223"/>
      <c r="Q17" s="223"/>
      <c r="R17" s="223"/>
      <c r="S17" s="223"/>
      <c r="T17" s="223"/>
      <c r="U17" s="223"/>
      <c r="V17" s="236">
        <f t="shared" si="3"/>
        <v>0</v>
      </c>
      <c r="W17" s="236">
        <f t="shared" si="4"/>
        <v>0</v>
      </c>
      <c r="X17" s="236">
        <f t="shared" si="5"/>
        <v>0</v>
      </c>
      <c r="Y17" s="236">
        <f t="shared" si="6"/>
        <v>0</v>
      </c>
      <c r="Z17" s="240" t="s">
        <v>73</v>
      </c>
    </row>
    <row r="18" hidden="1" spans="1:26">
      <c r="A18" s="220">
        <v>5</v>
      </c>
      <c r="B18" s="221" t="s">
        <v>80</v>
      </c>
      <c r="C18" s="222" t="s">
        <v>81</v>
      </c>
      <c r="D18" s="222" t="s">
        <v>72</v>
      </c>
      <c r="E18" s="223"/>
      <c r="F18" s="223"/>
      <c r="G18" s="223">
        <f t="shared" ref="G18:G25" si="7">SUM(E18:F18)</f>
        <v>0</v>
      </c>
      <c r="H18" s="223">
        <f t="shared" ref="H18:H49" si="8">SUM(J18:U18)</f>
        <v>0</v>
      </c>
      <c r="I18" s="223" t="e">
        <f t="shared" si="2"/>
        <v>#DIV/0!</v>
      </c>
      <c r="J18" s="223"/>
      <c r="K18" s="223"/>
      <c r="L18" s="223"/>
      <c r="M18" s="223"/>
      <c r="N18" s="223"/>
      <c r="O18" s="223"/>
      <c r="P18" s="223"/>
      <c r="Q18" s="223"/>
      <c r="R18" s="223"/>
      <c r="S18" s="223"/>
      <c r="T18" s="223"/>
      <c r="U18" s="223"/>
      <c r="V18" s="236">
        <f t="shared" si="3"/>
        <v>0</v>
      </c>
      <c r="W18" s="236">
        <f t="shared" si="4"/>
        <v>0</v>
      </c>
      <c r="X18" s="236">
        <f t="shared" si="5"/>
        <v>0</v>
      </c>
      <c r="Y18" s="236">
        <f t="shared" si="6"/>
        <v>0</v>
      </c>
      <c r="Z18" s="240" t="s">
        <v>73</v>
      </c>
    </row>
    <row r="19" hidden="1" spans="1:26">
      <c r="A19" s="220">
        <v>6</v>
      </c>
      <c r="B19" s="221" t="s">
        <v>82</v>
      </c>
      <c r="C19" s="222" t="s">
        <v>83</v>
      </c>
      <c r="D19" s="222" t="s">
        <v>72</v>
      </c>
      <c r="E19" s="223"/>
      <c r="F19" s="223"/>
      <c r="G19" s="223">
        <f t="shared" si="7"/>
        <v>0</v>
      </c>
      <c r="H19" s="223">
        <f t="shared" si="8"/>
        <v>0</v>
      </c>
      <c r="I19" s="223" t="e">
        <f t="shared" si="2"/>
        <v>#DIV/0!</v>
      </c>
      <c r="J19" s="223"/>
      <c r="K19" s="223"/>
      <c r="L19" s="223"/>
      <c r="M19" s="223"/>
      <c r="N19" s="223"/>
      <c r="O19" s="223"/>
      <c r="P19" s="223"/>
      <c r="Q19" s="223"/>
      <c r="R19" s="223"/>
      <c r="S19" s="223"/>
      <c r="T19" s="223"/>
      <c r="U19" s="223"/>
      <c r="V19" s="236">
        <f t="shared" si="3"/>
        <v>0</v>
      </c>
      <c r="W19" s="236">
        <f t="shared" si="4"/>
        <v>0</v>
      </c>
      <c r="X19" s="236">
        <f t="shared" si="5"/>
        <v>0</v>
      </c>
      <c r="Y19" s="236">
        <f t="shared" si="6"/>
        <v>0</v>
      </c>
      <c r="Z19" s="240" t="s">
        <v>73</v>
      </c>
    </row>
    <row r="20" hidden="1" spans="1:26">
      <c r="A20" s="220">
        <v>7</v>
      </c>
      <c r="B20" s="221" t="s">
        <v>84</v>
      </c>
      <c r="C20" s="222" t="s">
        <v>85</v>
      </c>
      <c r="D20" s="222" t="s">
        <v>72</v>
      </c>
      <c r="E20" s="223"/>
      <c r="F20" s="223"/>
      <c r="G20" s="223">
        <f t="shared" si="7"/>
        <v>0</v>
      </c>
      <c r="H20" s="223">
        <f t="shared" si="8"/>
        <v>0</v>
      </c>
      <c r="I20" s="223" t="e">
        <f t="shared" si="2"/>
        <v>#DIV/0!</v>
      </c>
      <c r="J20" s="223"/>
      <c r="K20" s="223"/>
      <c r="L20" s="223"/>
      <c r="M20" s="223"/>
      <c r="N20" s="223"/>
      <c r="O20" s="223"/>
      <c r="P20" s="223"/>
      <c r="Q20" s="223"/>
      <c r="R20" s="223"/>
      <c r="S20" s="223"/>
      <c r="T20" s="223"/>
      <c r="U20" s="223"/>
      <c r="V20" s="236">
        <f t="shared" si="3"/>
        <v>0</v>
      </c>
      <c r="W20" s="236">
        <f t="shared" si="4"/>
        <v>0</v>
      </c>
      <c r="X20" s="236">
        <f t="shared" si="5"/>
        <v>0</v>
      </c>
      <c r="Y20" s="236">
        <f t="shared" si="6"/>
        <v>0</v>
      </c>
      <c r="Z20" s="240" t="s">
        <v>73</v>
      </c>
    </row>
    <row r="21" hidden="1" spans="1:26">
      <c r="A21" s="220">
        <v>8</v>
      </c>
      <c r="B21" s="221" t="s">
        <v>86</v>
      </c>
      <c r="C21" s="222" t="s">
        <v>87</v>
      </c>
      <c r="D21" s="222" t="s">
        <v>72</v>
      </c>
      <c r="E21" s="223"/>
      <c r="F21" s="223"/>
      <c r="G21" s="223">
        <f t="shared" si="7"/>
        <v>0</v>
      </c>
      <c r="H21" s="223">
        <f t="shared" si="8"/>
        <v>0</v>
      </c>
      <c r="I21" s="223" t="e">
        <f t="shared" si="2"/>
        <v>#DIV/0!</v>
      </c>
      <c r="J21" s="223"/>
      <c r="K21" s="223"/>
      <c r="L21" s="223"/>
      <c r="M21" s="223"/>
      <c r="N21" s="223"/>
      <c r="O21" s="223"/>
      <c r="P21" s="223"/>
      <c r="Q21" s="223"/>
      <c r="R21" s="223"/>
      <c r="S21" s="223"/>
      <c r="T21" s="223"/>
      <c r="U21" s="223"/>
      <c r="V21" s="236">
        <f t="shared" si="3"/>
        <v>0</v>
      </c>
      <c r="W21" s="236">
        <f t="shared" si="4"/>
        <v>0</v>
      </c>
      <c r="X21" s="236">
        <f t="shared" si="5"/>
        <v>0</v>
      </c>
      <c r="Y21" s="236">
        <f t="shared" si="6"/>
        <v>0</v>
      </c>
      <c r="Z21" s="240" t="s">
        <v>73</v>
      </c>
    </row>
    <row r="22" hidden="1" spans="1:26">
      <c r="A22" s="220">
        <v>9</v>
      </c>
      <c r="B22" s="221" t="s">
        <v>88</v>
      </c>
      <c r="C22" s="222" t="s">
        <v>89</v>
      </c>
      <c r="D22" s="222" t="s">
        <v>72</v>
      </c>
      <c r="E22" s="223"/>
      <c r="F22" s="223"/>
      <c r="G22" s="223">
        <f t="shared" si="7"/>
        <v>0</v>
      </c>
      <c r="H22" s="223">
        <f t="shared" si="8"/>
        <v>0</v>
      </c>
      <c r="I22" s="223" t="e">
        <f t="shared" si="2"/>
        <v>#DIV/0!</v>
      </c>
      <c r="J22" s="223"/>
      <c r="K22" s="223"/>
      <c r="L22" s="223"/>
      <c r="M22" s="223"/>
      <c r="N22" s="223"/>
      <c r="O22" s="223"/>
      <c r="P22" s="223"/>
      <c r="Q22" s="223"/>
      <c r="R22" s="223"/>
      <c r="S22" s="223"/>
      <c r="T22" s="223"/>
      <c r="U22" s="223"/>
      <c r="V22" s="236">
        <f t="shared" si="3"/>
        <v>0</v>
      </c>
      <c r="W22" s="236">
        <f t="shared" si="4"/>
        <v>0</v>
      </c>
      <c r="X22" s="236">
        <f t="shared" si="5"/>
        <v>0</v>
      </c>
      <c r="Y22" s="236">
        <f t="shared" si="6"/>
        <v>0</v>
      </c>
      <c r="Z22" s="240" t="s">
        <v>73</v>
      </c>
    </row>
    <row r="23" hidden="1" spans="1:26">
      <c r="A23" s="220">
        <v>10</v>
      </c>
      <c r="B23" s="221" t="s">
        <v>90</v>
      </c>
      <c r="C23" s="222" t="s">
        <v>91</v>
      </c>
      <c r="D23" s="222" t="s">
        <v>72</v>
      </c>
      <c r="E23" s="223"/>
      <c r="F23" s="223"/>
      <c r="G23" s="223">
        <f t="shared" si="7"/>
        <v>0</v>
      </c>
      <c r="H23" s="223">
        <f t="shared" si="8"/>
        <v>0</v>
      </c>
      <c r="I23" s="223" t="e">
        <f t="shared" si="2"/>
        <v>#DIV/0!</v>
      </c>
      <c r="J23" s="223"/>
      <c r="K23" s="223"/>
      <c r="L23" s="223"/>
      <c r="M23" s="223"/>
      <c r="N23" s="223"/>
      <c r="O23" s="223"/>
      <c r="P23" s="223"/>
      <c r="Q23" s="223"/>
      <c r="R23" s="223"/>
      <c r="S23" s="223"/>
      <c r="T23" s="223"/>
      <c r="U23" s="223"/>
      <c r="V23" s="236">
        <f t="shared" si="3"/>
        <v>0</v>
      </c>
      <c r="W23" s="236">
        <f t="shared" si="4"/>
        <v>0</v>
      </c>
      <c r="X23" s="236">
        <f t="shared" si="5"/>
        <v>0</v>
      </c>
      <c r="Y23" s="236">
        <f t="shared" si="6"/>
        <v>0</v>
      </c>
      <c r="Z23" s="240" t="s">
        <v>73</v>
      </c>
    </row>
    <row r="24" hidden="1" spans="1:26">
      <c r="A24" s="220">
        <v>11</v>
      </c>
      <c r="B24" s="221" t="s">
        <v>92</v>
      </c>
      <c r="C24" s="222" t="s">
        <v>93</v>
      </c>
      <c r="D24" s="222" t="s">
        <v>72</v>
      </c>
      <c r="E24" s="223"/>
      <c r="F24" s="223"/>
      <c r="G24" s="223">
        <f t="shared" si="7"/>
        <v>0</v>
      </c>
      <c r="H24" s="223">
        <f t="shared" si="8"/>
        <v>0</v>
      </c>
      <c r="I24" s="223" t="e">
        <f t="shared" si="2"/>
        <v>#DIV/0!</v>
      </c>
      <c r="J24" s="223"/>
      <c r="K24" s="223"/>
      <c r="L24" s="223"/>
      <c r="M24" s="223"/>
      <c r="N24" s="223"/>
      <c r="O24" s="223"/>
      <c r="P24" s="223"/>
      <c r="Q24" s="223"/>
      <c r="R24" s="223"/>
      <c r="S24" s="223"/>
      <c r="T24" s="223"/>
      <c r="U24" s="223"/>
      <c r="V24" s="236">
        <f t="shared" si="3"/>
        <v>0</v>
      </c>
      <c r="W24" s="236">
        <f t="shared" si="4"/>
        <v>0</v>
      </c>
      <c r="X24" s="236">
        <f t="shared" si="5"/>
        <v>0</v>
      </c>
      <c r="Y24" s="236">
        <f t="shared" si="6"/>
        <v>0</v>
      </c>
      <c r="Z24" s="240" t="s">
        <v>73</v>
      </c>
    </row>
    <row r="25" hidden="1" spans="1:26">
      <c r="A25" s="220">
        <v>12</v>
      </c>
      <c r="B25" s="221" t="s">
        <v>94</v>
      </c>
      <c r="C25" s="222" t="s">
        <v>95</v>
      </c>
      <c r="D25" s="222" t="s">
        <v>72</v>
      </c>
      <c r="E25" s="223"/>
      <c r="F25" s="223"/>
      <c r="G25" s="223">
        <f t="shared" si="7"/>
        <v>0</v>
      </c>
      <c r="H25" s="223">
        <f t="shared" si="8"/>
        <v>0</v>
      </c>
      <c r="I25" s="223" t="e">
        <f t="shared" si="2"/>
        <v>#DIV/0!</v>
      </c>
      <c r="J25" s="223"/>
      <c r="K25" s="223"/>
      <c r="L25" s="223"/>
      <c r="M25" s="223"/>
      <c r="N25" s="223"/>
      <c r="O25" s="223"/>
      <c r="P25" s="223"/>
      <c r="Q25" s="223"/>
      <c r="R25" s="223"/>
      <c r="S25" s="223"/>
      <c r="T25" s="223"/>
      <c r="U25" s="223"/>
      <c r="V25" s="236">
        <f t="shared" si="3"/>
        <v>0</v>
      </c>
      <c r="W25" s="236">
        <f t="shared" si="4"/>
        <v>0</v>
      </c>
      <c r="X25" s="236">
        <f t="shared" si="5"/>
        <v>0</v>
      </c>
      <c r="Y25" s="236">
        <f t="shared" si="6"/>
        <v>0</v>
      </c>
      <c r="Z25" s="240" t="s">
        <v>73</v>
      </c>
    </row>
    <row r="26" hidden="1" spans="1:26">
      <c r="A26" s="220">
        <v>13</v>
      </c>
      <c r="B26" s="221" t="s">
        <v>96</v>
      </c>
      <c r="C26" s="222" t="s">
        <v>97</v>
      </c>
      <c r="D26" s="222" t="s">
        <v>72</v>
      </c>
      <c r="E26" s="223"/>
      <c r="F26" s="223"/>
      <c r="G26" s="223">
        <f t="shared" ref="G26:G49" si="9">SUM(E26:F26)</f>
        <v>0</v>
      </c>
      <c r="H26" s="223">
        <f t="shared" si="8"/>
        <v>0</v>
      </c>
      <c r="I26" s="223" t="e">
        <f t="shared" ref="I26:I121" si="10">(H26-G26)/G26</f>
        <v>#DIV/0!</v>
      </c>
      <c r="J26" s="223"/>
      <c r="K26" s="223"/>
      <c r="L26" s="223"/>
      <c r="M26" s="223"/>
      <c r="N26" s="223"/>
      <c r="O26" s="223"/>
      <c r="P26" s="223"/>
      <c r="Q26" s="223"/>
      <c r="R26" s="223"/>
      <c r="S26" s="223"/>
      <c r="T26" s="223"/>
      <c r="U26" s="223"/>
      <c r="V26" s="236">
        <f t="shared" si="3"/>
        <v>0</v>
      </c>
      <c r="W26" s="236">
        <f t="shared" si="4"/>
        <v>0</v>
      </c>
      <c r="X26" s="236">
        <f t="shared" si="5"/>
        <v>0</v>
      </c>
      <c r="Y26" s="236">
        <f t="shared" si="6"/>
        <v>0</v>
      </c>
      <c r="Z26" s="240" t="s">
        <v>98</v>
      </c>
    </row>
    <row r="27" hidden="1" spans="1:26">
      <c r="A27" s="220">
        <v>14</v>
      </c>
      <c r="B27" s="221" t="s">
        <v>99</v>
      </c>
      <c r="C27" s="222" t="s">
        <v>100</v>
      </c>
      <c r="D27" s="222" t="s">
        <v>72</v>
      </c>
      <c r="E27" s="223"/>
      <c r="F27" s="223"/>
      <c r="G27" s="223">
        <f t="shared" si="9"/>
        <v>0</v>
      </c>
      <c r="H27" s="223">
        <f t="shared" si="8"/>
        <v>0</v>
      </c>
      <c r="I27" s="223" t="e">
        <f t="shared" si="10"/>
        <v>#DIV/0!</v>
      </c>
      <c r="J27" s="223"/>
      <c r="K27" s="223"/>
      <c r="L27" s="223"/>
      <c r="M27" s="223"/>
      <c r="N27" s="223"/>
      <c r="O27" s="223"/>
      <c r="P27" s="223"/>
      <c r="Q27" s="223"/>
      <c r="R27" s="223"/>
      <c r="S27" s="223"/>
      <c r="T27" s="223"/>
      <c r="U27" s="223"/>
      <c r="V27" s="236">
        <f t="shared" si="3"/>
        <v>0</v>
      </c>
      <c r="W27" s="236">
        <f t="shared" si="4"/>
        <v>0</v>
      </c>
      <c r="X27" s="236">
        <f t="shared" si="5"/>
        <v>0</v>
      </c>
      <c r="Y27" s="236">
        <f t="shared" si="6"/>
        <v>0</v>
      </c>
      <c r="Z27" s="240" t="s">
        <v>98</v>
      </c>
    </row>
    <row r="28" hidden="1" spans="1:26">
      <c r="A28" s="220">
        <v>15</v>
      </c>
      <c r="B28" s="221" t="s">
        <v>101</v>
      </c>
      <c r="C28" s="222" t="s">
        <v>102</v>
      </c>
      <c r="D28" s="222" t="s">
        <v>72</v>
      </c>
      <c r="E28" s="223"/>
      <c r="F28" s="223"/>
      <c r="G28" s="223">
        <f t="shared" si="9"/>
        <v>0</v>
      </c>
      <c r="H28" s="223">
        <f t="shared" si="8"/>
        <v>0</v>
      </c>
      <c r="I28" s="223" t="e">
        <f t="shared" si="10"/>
        <v>#DIV/0!</v>
      </c>
      <c r="J28" s="223"/>
      <c r="K28" s="223"/>
      <c r="L28" s="223"/>
      <c r="M28" s="223"/>
      <c r="N28" s="223"/>
      <c r="O28" s="223"/>
      <c r="P28" s="223"/>
      <c r="Q28" s="223"/>
      <c r="R28" s="223"/>
      <c r="S28" s="223"/>
      <c r="T28" s="223"/>
      <c r="U28" s="223"/>
      <c r="V28" s="236">
        <f t="shared" si="3"/>
        <v>0</v>
      </c>
      <c r="W28" s="236">
        <f t="shared" si="4"/>
        <v>0</v>
      </c>
      <c r="X28" s="236">
        <f t="shared" si="5"/>
        <v>0</v>
      </c>
      <c r="Y28" s="236">
        <f t="shared" si="6"/>
        <v>0</v>
      </c>
      <c r="Z28" s="240" t="s">
        <v>103</v>
      </c>
    </row>
    <row r="29" hidden="1" spans="1:26">
      <c r="A29" s="220">
        <v>16</v>
      </c>
      <c r="B29" s="221" t="s">
        <v>104</v>
      </c>
      <c r="C29" s="222" t="s">
        <v>105</v>
      </c>
      <c r="D29" s="222" t="s">
        <v>72</v>
      </c>
      <c r="E29" s="223"/>
      <c r="F29" s="223"/>
      <c r="G29" s="223">
        <f t="shared" si="9"/>
        <v>0</v>
      </c>
      <c r="H29" s="223">
        <f t="shared" si="8"/>
        <v>0</v>
      </c>
      <c r="I29" s="223" t="e">
        <f t="shared" si="10"/>
        <v>#DIV/0!</v>
      </c>
      <c r="J29" s="223"/>
      <c r="K29" s="223"/>
      <c r="L29" s="223"/>
      <c r="M29" s="223"/>
      <c r="N29" s="223"/>
      <c r="O29" s="223"/>
      <c r="P29" s="223"/>
      <c r="Q29" s="223"/>
      <c r="R29" s="223"/>
      <c r="S29" s="223"/>
      <c r="T29" s="223"/>
      <c r="U29" s="223"/>
      <c r="V29" s="236">
        <f t="shared" si="3"/>
        <v>0</v>
      </c>
      <c r="W29" s="236">
        <f t="shared" si="4"/>
        <v>0</v>
      </c>
      <c r="X29" s="236">
        <f t="shared" si="5"/>
        <v>0</v>
      </c>
      <c r="Y29" s="236">
        <f t="shared" si="6"/>
        <v>0</v>
      </c>
      <c r="Z29" s="240" t="s">
        <v>106</v>
      </c>
    </row>
    <row r="30" hidden="1" spans="1:26">
      <c r="A30" s="220">
        <v>17</v>
      </c>
      <c r="B30" s="221" t="s">
        <v>107</v>
      </c>
      <c r="C30" s="222" t="s">
        <v>108</v>
      </c>
      <c r="D30" s="222" t="s">
        <v>72</v>
      </c>
      <c r="E30" s="223"/>
      <c r="F30" s="223"/>
      <c r="G30" s="223">
        <f t="shared" si="9"/>
        <v>0</v>
      </c>
      <c r="H30" s="223">
        <f t="shared" si="8"/>
        <v>0</v>
      </c>
      <c r="I30" s="223" t="e">
        <f t="shared" si="10"/>
        <v>#DIV/0!</v>
      </c>
      <c r="J30" s="223"/>
      <c r="K30" s="223"/>
      <c r="L30" s="223"/>
      <c r="M30" s="223"/>
      <c r="N30" s="223"/>
      <c r="O30" s="223"/>
      <c r="P30" s="223"/>
      <c r="Q30" s="223"/>
      <c r="R30" s="223"/>
      <c r="S30" s="223"/>
      <c r="T30" s="223"/>
      <c r="U30" s="223"/>
      <c r="V30" s="236">
        <f t="shared" si="3"/>
        <v>0</v>
      </c>
      <c r="W30" s="236">
        <f t="shared" si="4"/>
        <v>0</v>
      </c>
      <c r="X30" s="236">
        <f t="shared" si="5"/>
        <v>0</v>
      </c>
      <c r="Y30" s="236">
        <f t="shared" si="6"/>
        <v>0</v>
      </c>
      <c r="Z30" s="240"/>
    </row>
    <row r="31" hidden="1" spans="1:26">
      <c r="A31" s="220">
        <v>18</v>
      </c>
      <c r="B31" s="221" t="s">
        <v>109</v>
      </c>
      <c r="C31" s="222" t="s">
        <v>110</v>
      </c>
      <c r="D31" s="222" t="s">
        <v>72</v>
      </c>
      <c r="E31" s="223"/>
      <c r="F31" s="223"/>
      <c r="G31" s="223">
        <f t="shared" si="9"/>
        <v>0</v>
      </c>
      <c r="H31" s="223">
        <f t="shared" si="8"/>
        <v>0</v>
      </c>
      <c r="I31" s="223" t="e">
        <f t="shared" si="10"/>
        <v>#DIV/0!</v>
      </c>
      <c r="J31" s="223"/>
      <c r="K31" s="223"/>
      <c r="L31" s="223"/>
      <c r="M31" s="223"/>
      <c r="N31" s="223"/>
      <c r="O31" s="223"/>
      <c r="P31" s="223"/>
      <c r="Q31" s="223"/>
      <c r="R31" s="223"/>
      <c r="S31" s="223"/>
      <c r="T31" s="223"/>
      <c r="U31" s="223"/>
      <c r="V31" s="236">
        <f t="shared" si="3"/>
        <v>0</v>
      </c>
      <c r="W31" s="236">
        <f t="shared" si="4"/>
        <v>0</v>
      </c>
      <c r="X31" s="236">
        <f t="shared" si="5"/>
        <v>0</v>
      </c>
      <c r="Y31" s="236">
        <f t="shared" si="6"/>
        <v>0</v>
      </c>
      <c r="Z31" s="240"/>
    </row>
    <row r="32" hidden="1" spans="1:26">
      <c r="A32" s="220">
        <v>19</v>
      </c>
      <c r="B32" s="221" t="s">
        <v>111</v>
      </c>
      <c r="C32" s="222" t="s">
        <v>112</v>
      </c>
      <c r="D32" s="222" t="s">
        <v>72</v>
      </c>
      <c r="E32" s="223"/>
      <c r="F32" s="223"/>
      <c r="G32" s="223">
        <f t="shared" si="9"/>
        <v>0</v>
      </c>
      <c r="H32" s="223">
        <f t="shared" si="8"/>
        <v>0</v>
      </c>
      <c r="I32" s="223" t="e">
        <f t="shared" si="10"/>
        <v>#DIV/0!</v>
      </c>
      <c r="J32" s="223"/>
      <c r="K32" s="223"/>
      <c r="L32" s="223"/>
      <c r="M32" s="223"/>
      <c r="N32" s="223"/>
      <c r="O32" s="223"/>
      <c r="P32" s="223"/>
      <c r="Q32" s="223"/>
      <c r="R32" s="223"/>
      <c r="S32" s="223"/>
      <c r="T32" s="223"/>
      <c r="U32" s="223"/>
      <c r="V32" s="236">
        <f t="shared" si="3"/>
        <v>0</v>
      </c>
      <c r="W32" s="236">
        <f t="shared" si="4"/>
        <v>0</v>
      </c>
      <c r="X32" s="236">
        <f t="shared" si="5"/>
        <v>0</v>
      </c>
      <c r="Y32" s="236">
        <f t="shared" si="6"/>
        <v>0</v>
      </c>
      <c r="Z32" s="240" t="s">
        <v>113</v>
      </c>
    </row>
    <row r="33" hidden="1" spans="1:27">
      <c r="A33" s="220">
        <v>20</v>
      </c>
      <c r="B33" s="221" t="s">
        <v>114</v>
      </c>
      <c r="C33" s="222" t="s">
        <v>115</v>
      </c>
      <c r="D33" s="222" t="s">
        <v>72</v>
      </c>
      <c r="E33" s="223"/>
      <c r="F33" s="223"/>
      <c r="G33" s="223">
        <f t="shared" si="9"/>
        <v>0</v>
      </c>
      <c r="H33" s="223">
        <f t="shared" si="8"/>
        <v>0</v>
      </c>
      <c r="I33" s="223" t="e">
        <f t="shared" si="10"/>
        <v>#DIV/0!</v>
      </c>
      <c r="J33" s="223"/>
      <c r="K33" s="223"/>
      <c r="L33" s="223"/>
      <c r="M33" s="223"/>
      <c r="N33" s="223"/>
      <c r="O33" s="223"/>
      <c r="P33" s="223"/>
      <c r="Q33" s="223"/>
      <c r="R33" s="223"/>
      <c r="S33" s="223"/>
      <c r="T33" s="223"/>
      <c r="U33" s="223"/>
      <c r="V33" s="236">
        <f t="shared" si="3"/>
        <v>0</v>
      </c>
      <c r="W33" s="236">
        <f t="shared" si="4"/>
        <v>0</v>
      </c>
      <c r="X33" s="236">
        <f t="shared" si="5"/>
        <v>0</v>
      </c>
      <c r="Y33" s="236">
        <f t="shared" si="6"/>
        <v>0</v>
      </c>
      <c r="Z33" s="240"/>
      <c r="AA33" s="199"/>
    </row>
    <row r="34" hidden="1" spans="1:27">
      <c r="A34" s="220">
        <v>21</v>
      </c>
      <c r="B34" s="221" t="s">
        <v>116</v>
      </c>
      <c r="C34" s="222" t="s">
        <v>117</v>
      </c>
      <c r="D34" s="222" t="s">
        <v>72</v>
      </c>
      <c r="E34" s="223"/>
      <c r="F34" s="223"/>
      <c r="G34" s="223">
        <f t="shared" si="9"/>
        <v>0</v>
      </c>
      <c r="H34" s="223">
        <f t="shared" si="8"/>
        <v>0</v>
      </c>
      <c r="I34" s="223" t="e">
        <f t="shared" si="10"/>
        <v>#DIV/0!</v>
      </c>
      <c r="J34" s="223"/>
      <c r="K34" s="223"/>
      <c r="L34" s="223"/>
      <c r="M34" s="223"/>
      <c r="N34" s="223"/>
      <c r="O34" s="223"/>
      <c r="P34" s="223"/>
      <c r="Q34" s="223"/>
      <c r="R34" s="223"/>
      <c r="S34" s="223"/>
      <c r="T34" s="223"/>
      <c r="U34" s="223"/>
      <c r="V34" s="236">
        <f t="shared" si="3"/>
        <v>0</v>
      </c>
      <c r="W34" s="236">
        <f t="shared" si="4"/>
        <v>0</v>
      </c>
      <c r="X34" s="236">
        <f t="shared" si="5"/>
        <v>0</v>
      </c>
      <c r="Y34" s="236">
        <f t="shared" si="6"/>
        <v>0</v>
      </c>
      <c r="Z34" s="240"/>
      <c r="AA34" s="199"/>
    </row>
    <row r="35" hidden="1" spans="1:27">
      <c r="A35" s="220">
        <v>22</v>
      </c>
      <c r="B35" s="221" t="s">
        <v>118</v>
      </c>
      <c r="C35" s="222" t="s">
        <v>119</v>
      </c>
      <c r="D35" s="222" t="s">
        <v>72</v>
      </c>
      <c r="E35" s="223"/>
      <c r="F35" s="223"/>
      <c r="G35" s="223">
        <f t="shared" si="9"/>
        <v>0</v>
      </c>
      <c r="H35" s="223">
        <f t="shared" si="8"/>
        <v>0</v>
      </c>
      <c r="I35" s="223" t="e">
        <f t="shared" si="10"/>
        <v>#DIV/0!</v>
      </c>
      <c r="J35" s="223"/>
      <c r="K35" s="223"/>
      <c r="L35" s="223"/>
      <c r="M35" s="223"/>
      <c r="N35" s="223"/>
      <c r="O35" s="223"/>
      <c r="P35" s="223"/>
      <c r="Q35" s="223"/>
      <c r="R35" s="223"/>
      <c r="S35" s="223"/>
      <c r="T35" s="223"/>
      <c r="U35" s="223"/>
      <c r="V35" s="236">
        <f t="shared" si="3"/>
        <v>0</v>
      </c>
      <c r="W35" s="236">
        <f t="shared" si="4"/>
        <v>0</v>
      </c>
      <c r="X35" s="236">
        <f t="shared" si="5"/>
        <v>0</v>
      </c>
      <c r="Y35" s="236">
        <f t="shared" si="6"/>
        <v>0</v>
      </c>
      <c r="Z35" s="240"/>
      <c r="AA35" s="199"/>
    </row>
    <row r="36" hidden="1" spans="1:27">
      <c r="A36" s="220">
        <v>23</v>
      </c>
      <c r="B36" s="221" t="s">
        <v>120</v>
      </c>
      <c r="C36" s="222" t="s">
        <v>121</v>
      </c>
      <c r="D36" s="222" t="s">
        <v>72</v>
      </c>
      <c r="E36" s="223"/>
      <c r="F36" s="223"/>
      <c r="G36" s="223">
        <f t="shared" si="9"/>
        <v>0</v>
      </c>
      <c r="H36" s="223">
        <f t="shared" si="8"/>
        <v>0</v>
      </c>
      <c r="I36" s="223" t="e">
        <f t="shared" si="10"/>
        <v>#DIV/0!</v>
      </c>
      <c r="J36" s="223"/>
      <c r="K36" s="223"/>
      <c r="L36" s="223"/>
      <c r="M36" s="223"/>
      <c r="N36" s="223"/>
      <c r="O36" s="223"/>
      <c r="P36" s="223"/>
      <c r="Q36" s="223"/>
      <c r="R36" s="223"/>
      <c r="S36" s="223"/>
      <c r="T36" s="223"/>
      <c r="U36" s="223"/>
      <c r="V36" s="236">
        <f t="shared" si="3"/>
        <v>0</v>
      </c>
      <c r="W36" s="236">
        <f t="shared" si="4"/>
        <v>0</v>
      </c>
      <c r="X36" s="236">
        <f t="shared" si="5"/>
        <v>0</v>
      </c>
      <c r="Y36" s="236">
        <f t="shared" si="6"/>
        <v>0</v>
      </c>
      <c r="Z36" s="240"/>
      <c r="AA36" s="199"/>
    </row>
    <row r="37" hidden="1" spans="1:27">
      <c r="A37" s="220">
        <v>24</v>
      </c>
      <c r="B37" s="221" t="s">
        <v>122</v>
      </c>
      <c r="C37" s="222" t="s">
        <v>123</v>
      </c>
      <c r="D37" s="222" t="s">
        <v>124</v>
      </c>
      <c r="E37" s="223"/>
      <c r="F37" s="223"/>
      <c r="G37" s="223">
        <f t="shared" si="9"/>
        <v>0</v>
      </c>
      <c r="H37" s="223">
        <f t="shared" si="8"/>
        <v>0</v>
      </c>
      <c r="I37" s="223" t="e">
        <f t="shared" si="10"/>
        <v>#DIV/0!</v>
      </c>
      <c r="J37" s="223"/>
      <c r="K37" s="223"/>
      <c r="L37" s="223"/>
      <c r="M37" s="223"/>
      <c r="N37" s="223"/>
      <c r="O37" s="223"/>
      <c r="P37" s="223"/>
      <c r="Q37" s="223"/>
      <c r="R37" s="223"/>
      <c r="S37" s="223"/>
      <c r="T37" s="223"/>
      <c r="U37" s="223"/>
      <c r="V37" s="236">
        <f t="shared" si="3"/>
        <v>0</v>
      </c>
      <c r="W37" s="236">
        <f t="shared" si="4"/>
        <v>0</v>
      </c>
      <c r="X37" s="236">
        <f t="shared" si="5"/>
        <v>0</v>
      </c>
      <c r="Y37" s="236">
        <f t="shared" si="6"/>
        <v>0</v>
      </c>
      <c r="Z37" s="240" t="s">
        <v>103</v>
      </c>
      <c r="AA37" s="199"/>
    </row>
    <row r="38" hidden="1" spans="1:27">
      <c r="A38" s="220">
        <v>25</v>
      </c>
      <c r="B38" s="221" t="s">
        <v>125</v>
      </c>
      <c r="C38" s="222" t="s">
        <v>126</v>
      </c>
      <c r="D38" s="222" t="s">
        <v>124</v>
      </c>
      <c r="E38" s="223"/>
      <c r="F38" s="223"/>
      <c r="G38" s="223">
        <f t="shared" si="9"/>
        <v>0</v>
      </c>
      <c r="H38" s="223">
        <f t="shared" si="8"/>
        <v>0</v>
      </c>
      <c r="I38" s="223" t="e">
        <f t="shared" si="10"/>
        <v>#DIV/0!</v>
      </c>
      <c r="J38" s="223"/>
      <c r="K38" s="223"/>
      <c r="L38" s="223"/>
      <c r="M38" s="223"/>
      <c r="N38" s="223"/>
      <c r="O38" s="223"/>
      <c r="P38" s="223"/>
      <c r="Q38" s="223"/>
      <c r="R38" s="223"/>
      <c r="S38" s="223"/>
      <c r="T38" s="223"/>
      <c r="U38" s="223"/>
      <c r="V38" s="236">
        <f t="shared" si="3"/>
        <v>0</v>
      </c>
      <c r="W38" s="236">
        <f t="shared" si="4"/>
        <v>0</v>
      </c>
      <c r="X38" s="236">
        <f t="shared" si="5"/>
        <v>0</v>
      </c>
      <c r="Y38" s="236">
        <f t="shared" si="6"/>
        <v>0</v>
      </c>
      <c r="Z38" s="240" t="s">
        <v>103</v>
      </c>
      <c r="AA38" s="199"/>
    </row>
    <row r="39" hidden="1" spans="1:27">
      <c r="A39" s="220">
        <v>26</v>
      </c>
      <c r="B39" s="221" t="s">
        <v>127</v>
      </c>
      <c r="C39" s="222" t="s">
        <v>128</v>
      </c>
      <c r="D39" s="222" t="s">
        <v>124</v>
      </c>
      <c r="E39" s="223"/>
      <c r="F39" s="223"/>
      <c r="G39" s="223">
        <f t="shared" si="9"/>
        <v>0</v>
      </c>
      <c r="H39" s="223">
        <f t="shared" si="8"/>
        <v>0</v>
      </c>
      <c r="I39" s="223" t="e">
        <f t="shared" si="10"/>
        <v>#DIV/0!</v>
      </c>
      <c r="J39" s="223"/>
      <c r="K39" s="223"/>
      <c r="L39" s="223"/>
      <c r="M39" s="223"/>
      <c r="N39" s="223"/>
      <c r="O39" s="223"/>
      <c r="P39" s="223"/>
      <c r="Q39" s="223"/>
      <c r="R39" s="223"/>
      <c r="S39" s="223"/>
      <c r="T39" s="223"/>
      <c r="U39" s="223"/>
      <c r="V39" s="236">
        <f t="shared" si="3"/>
        <v>0</v>
      </c>
      <c r="W39" s="236">
        <f t="shared" si="4"/>
        <v>0</v>
      </c>
      <c r="X39" s="236">
        <f t="shared" si="5"/>
        <v>0</v>
      </c>
      <c r="Y39" s="236">
        <f t="shared" si="6"/>
        <v>0</v>
      </c>
      <c r="Z39" s="240"/>
      <c r="AA39" s="199"/>
    </row>
    <row r="40" hidden="1" spans="1:27">
      <c r="A40" s="220">
        <v>27</v>
      </c>
      <c r="B40" s="221" t="s">
        <v>129</v>
      </c>
      <c r="C40" s="222" t="s">
        <v>130</v>
      </c>
      <c r="D40" s="222" t="s">
        <v>124</v>
      </c>
      <c r="E40" s="223"/>
      <c r="F40" s="223"/>
      <c r="G40" s="223">
        <f t="shared" si="9"/>
        <v>0</v>
      </c>
      <c r="H40" s="223">
        <f t="shared" si="8"/>
        <v>0</v>
      </c>
      <c r="I40" s="223" t="e">
        <f t="shared" si="10"/>
        <v>#DIV/0!</v>
      </c>
      <c r="J40" s="223"/>
      <c r="K40" s="223"/>
      <c r="L40" s="223"/>
      <c r="M40" s="223"/>
      <c r="N40" s="223"/>
      <c r="O40" s="223"/>
      <c r="P40" s="223"/>
      <c r="Q40" s="223"/>
      <c r="R40" s="223"/>
      <c r="S40" s="223"/>
      <c r="T40" s="223"/>
      <c r="U40" s="223"/>
      <c r="V40" s="236">
        <f t="shared" si="3"/>
        <v>0</v>
      </c>
      <c r="W40" s="236">
        <f t="shared" si="4"/>
        <v>0</v>
      </c>
      <c r="X40" s="236">
        <f t="shared" si="5"/>
        <v>0</v>
      </c>
      <c r="Y40" s="236">
        <f t="shared" si="6"/>
        <v>0</v>
      </c>
      <c r="Z40" s="240" t="s">
        <v>131</v>
      </c>
      <c r="AA40" s="199"/>
    </row>
    <row r="41" hidden="1" spans="1:27">
      <c r="A41" s="220">
        <v>28</v>
      </c>
      <c r="B41" s="221" t="s">
        <v>132</v>
      </c>
      <c r="C41" s="222" t="s">
        <v>133</v>
      </c>
      <c r="D41" s="222" t="s">
        <v>124</v>
      </c>
      <c r="E41" s="223"/>
      <c r="F41" s="223"/>
      <c r="G41" s="223">
        <f t="shared" si="9"/>
        <v>0</v>
      </c>
      <c r="H41" s="223">
        <f t="shared" si="8"/>
        <v>0</v>
      </c>
      <c r="I41" s="223" t="e">
        <f t="shared" si="10"/>
        <v>#DIV/0!</v>
      </c>
      <c r="J41" s="223"/>
      <c r="K41" s="223"/>
      <c r="L41" s="223"/>
      <c r="M41" s="223"/>
      <c r="N41" s="223"/>
      <c r="O41" s="223"/>
      <c r="P41" s="223"/>
      <c r="Q41" s="223"/>
      <c r="R41" s="223"/>
      <c r="S41" s="223"/>
      <c r="T41" s="223"/>
      <c r="U41" s="223"/>
      <c r="V41" s="236">
        <f t="shared" si="3"/>
        <v>0</v>
      </c>
      <c r="W41" s="236">
        <f t="shared" si="4"/>
        <v>0</v>
      </c>
      <c r="X41" s="236">
        <f t="shared" si="5"/>
        <v>0</v>
      </c>
      <c r="Y41" s="236">
        <f t="shared" si="6"/>
        <v>0</v>
      </c>
      <c r="Z41" s="240"/>
      <c r="AA41" s="199"/>
    </row>
    <row r="42" hidden="1" spans="1:27">
      <c r="A42" s="220">
        <v>29</v>
      </c>
      <c r="B42" s="221" t="s">
        <v>134</v>
      </c>
      <c r="C42" s="222" t="s">
        <v>135</v>
      </c>
      <c r="D42" s="222" t="s">
        <v>124</v>
      </c>
      <c r="E42" s="223"/>
      <c r="F42" s="223"/>
      <c r="G42" s="223">
        <f t="shared" si="9"/>
        <v>0</v>
      </c>
      <c r="H42" s="223">
        <f t="shared" si="8"/>
        <v>0</v>
      </c>
      <c r="I42" s="223" t="e">
        <f t="shared" si="10"/>
        <v>#DIV/0!</v>
      </c>
      <c r="J42" s="223"/>
      <c r="K42" s="223"/>
      <c r="L42" s="223"/>
      <c r="M42" s="223"/>
      <c r="N42" s="223"/>
      <c r="O42" s="223"/>
      <c r="P42" s="223"/>
      <c r="Q42" s="223"/>
      <c r="R42" s="223"/>
      <c r="S42" s="223"/>
      <c r="T42" s="223"/>
      <c r="U42" s="223"/>
      <c r="V42" s="236">
        <f t="shared" si="3"/>
        <v>0</v>
      </c>
      <c r="W42" s="236">
        <f t="shared" si="4"/>
        <v>0</v>
      </c>
      <c r="X42" s="236">
        <f t="shared" si="5"/>
        <v>0</v>
      </c>
      <c r="Y42" s="236">
        <f t="shared" si="6"/>
        <v>0</v>
      </c>
      <c r="Z42" s="240"/>
      <c r="AA42" s="199"/>
    </row>
    <row r="43" hidden="1" spans="1:27">
      <c r="A43" s="220">
        <v>30</v>
      </c>
      <c r="B43" s="221" t="s">
        <v>136</v>
      </c>
      <c r="C43" s="222" t="s">
        <v>137</v>
      </c>
      <c r="D43" s="222" t="s">
        <v>124</v>
      </c>
      <c r="E43" s="223"/>
      <c r="F43" s="223"/>
      <c r="G43" s="223">
        <f t="shared" si="9"/>
        <v>0</v>
      </c>
      <c r="H43" s="223">
        <f t="shared" si="8"/>
        <v>0</v>
      </c>
      <c r="I43" s="223" t="e">
        <f t="shared" si="10"/>
        <v>#DIV/0!</v>
      </c>
      <c r="J43" s="223"/>
      <c r="K43" s="223"/>
      <c r="L43" s="223"/>
      <c r="M43" s="223"/>
      <c r="N43" s="223"/>
      <c r="O43" s="223"/>
      <c r="P43" s="223"/>
      <c r="Q43" s="223"/>
      <c r="R43" s="223"/>
      <c r="S43" s="223"/>
      <c r="T43" s="223"/>
      <c r="U43" s="223"/>
      <c r="V43" s="236">
        <f t="shared" si="3"/>
        <v>0</v>
      </c>
      <c r="W43" s="236">
        <f t="shared" si="4"/>
        <v>0</v>
      </c>
      <c r="X43" s="236">
        <f t="shared" si="5"/>
        <v>0</v>
      </c>
      <c r="Y43" s="236">
        <f t="shared" si="6"/>
        <v>0</v>
      </c>
      <c r="Z43" s="240"/>
      <c r="AA43" s="199"/>
    </row>
    <row r="44" hidden="1" spans="1:27">
      <c r="A44" s="220">
        <v>31</v>
      </c>
      <c r="B44" s="221" t="s">
        <v>138</v>
      </c>
      <c r="C44" s="222" t="s">
        <v>139</v>
      </c>
      <c r="D44" s="222" t="s">
        <v>124</v>
      </c>
      <c r="E44" s="223"/>
      <c r="F44" s="223"/>
      <c r="G44" s="223">
        <f t="shared" si="9"/>
        <v>0</v>
      </c>
      <c r="H44" s="223">
        <f t="shared" si="8"/>
        <v>0</v>
      </c>
      <c r="I44" s="223" t="e">
        <f t="shared" si="10"/>
        <v>#DIV/0!</v>
      </c>
      <c r="J44" s="223"/>
      <c r="K44" s="223"/>
      <c r="L44" s="223"/>
      <c r="M44" s="223"/>
      <c r="N44" s="223"/>
      <c r="O44" s="223"/>
      <c r="P44" s="223"/>
      <c r="Q44" s="223"/>
      <c r="R44" s="223"/>
      <c r="S44" s="223"/>
      <c r="T44" s="223"/>
      <c r="U44" s="223"/>
      <c r="V44" s="236">
        <f t="shared" si="3"/>
        <v>0</v>
      </c>
      <c r="W44" s="236">
        <f t="shared" si="4"/>
        <v>0</v>
      </c>
      <c r="X44" s="236">
        <f t="shared" si="5"/>
        <v>0</v>
      </c>
      <c r="Y44" s="236">
        <f t="shared" si="6"/>
        <v>0</v>
      </c>
      <c r="Z44" s="240"/>
      <c r="AA44" s="199"/>
    </row>
    <row r="45" hidden="1" spans="1:27">
      <c r="A45" s="220">
        <v>32</v>
      </c>
      <c r="B45" s="221" t="s">
        <v>140</v>
      </c>
      <c r="C45" s="222" t="s">
        <v>141</v>
      </c>
      <c r="D45" s="222" t="s">
        <v>72</v>
      </c>
      <c r="E45" s="223"/>
      <c r="F45" s="223"/>
      <c r="G45" s="223">
        <f t="shared" si="9"/>
        <v>0</v>
      </c>
      <c r="H45" s="223">
        <f t="shared" si="8"/>
        <v>0</v>
      </c>
      <c r="I45" s="223" t="e">
        <f t="shared" si="10"/>
        <v>#DIV/0!</v>
      </c>
      <c r="J45" s="223"/>
      <c r="K45" s="223"/>
      <c r="L45" s="223"/>
      <c r="M45" s="223"/>
      <c r="N45" s="223"/>
      <c r="O45" s="223"/>
      <c r="P45" s="223"/>
      <c r="Q45" s="223"/>
      <c r="R45" s="223"/>
      <c r="S45" s="223"/>
      <c r="T45" s="223"/>
      <c r="U45" s="223"/>
      <c r="V45" s="236">
        <f t="shared" si="3"/>
        <v>0</v>
      </c>
      <c r="W45" s="236">
        <f t="shared" si="4"/>
        <v>0</v>
      </c>
      <c r="X45" s="236">
        <f t="shared" si="5"/>
        <v>0</v>
      </c>
      <c r="Y45" s="236">
        <f t="shared" si="6"/>
        <v>0</v>
      </c>
      <c r="Z45" s="240" t="s">
        <v>142</v>
      </c>
      <c r="AA45" s="199"/>
    </row>
    <row r="46" hidden="1" spans="1:27">
      <c r="A46" s="220">
        <v>33</v>
      </c>
      <c r="B46" s="221" t="s">
        <v>143</v>
      </c>
      <c r="C46" s="222" t="s">
        <v>144</v>
      </c>
      <c r="D46" s="222" t="s">
        <v>72</v>
      </c>
      <c r="E46" s="223"/>
      <c r="F46" s="223"/>
      <c r="G46" s="223">
        <f t="shared" si="9"/>
        <v>0</v>
      </c>
      <c r="H46" s="223">
        <f t="shared" si="8"/>
        <v>0</v>
      </c>
      <c r="I46" s="223" t="e">
        <f t="shared" si="10"/>
        <v>#DIV/0!</v>
      </c>
      <c r="J46" s="223"/>
      <c r="K46" s="223"/>
      <c r="L46" s="223"/>
      <c r="M46" s="223"/>
      <c r="N46" s="223"/>
      <c r="O46" s="223"/>
      <c r="P46" s="223"/>
      <c r="Q46" s="223"/>
      <c r="R46" s="223"/>
      <c r="S46" s="223"/>
      <c r="T46" s="223"/>
      <c r="U46" s="223"/>
      <c r="V46" s="236">
        <f t="shared" si="3"/>
        <v>0</v>
      </c>
      <c r="W46" s="236">
        <f t="shared" si="4"/>
        <v>0</v>
      </c>
      <c r="X46" s="236">
        <f t="shared" si="5"/>
        <v>0</v>
      </c>
      <c r="Y46" s="236">
        <f t="shared" si="6"/>
        <v>0</v>
      </c>
      <c r="Z46" s="240" t="s">
        <v>145</v>
      </c>
      <c r="AA46" s="199"/>
    </row>
    <row r="47" hidden="1" spans="1:27">
      <c r="A47" s="220">
        <v>34</v>
      </c>
      <c r="B47" s="221" t="s">
        <v>146</v>
      </c>
      <c r="C47" s="222" t="s">
        <v>147</v>
      </c>
      <c r="D47" s="222" t="s">
        <v>72</v>
      </c>
      <c r="E47" s="223"/>
      <c r="F47" s="223"/>
      <c r="G47" s="223">
        <f t="shared" si="9"/>
        <v>0</v>
      </c>
      <c r="H47" s="223">
        <f t="shared" si="8"/>
        <v>0</v>
      </c>
      <c r="I47" s="223" t="e">
        <f t="shared" si="10"/>
        <v>#DIV/0!</v>
      </c>
      <c r="J47" s="223"/>
      <c r="K47" s="223"/>
      <c r="L47" s="223"/>
      <c r="M47" s="223"/>
      <c r="N47" s="223"/>
      <c r="O47" s="223"/>
      <c r="P47" s="223"/>
      <c r="Q47" s="223"/>
      <c r="R47" s="223"/>
      <c r="S47" s="223"/>
      <c r="T47" s="223"/>
      <c r="U47" s="223"/>
      <c r="V47" s="236">
        <f t="shared" si="3"/>
        <v>0</v>
      </c>
      <c r="W47" s="236">
        <f t="shared" si="4"/>
        <v>0</v>
      </c>
      <c r="X47" s="236">
        <f t="shared" si="5"/>
        <v>0</v>
      </c>
      <c r="Y47" s="236">
        <f t="shared" si="6"/>
        <v>0</v>
      </c>
      <c r="Z47" s="240" t="s">
        <v>145</v>
      </c>
      <c r="AA47" s="199"/>
    </row>
    <row r="48" hidden="1" spans="1:27">
      <c r="A48" s="220">
        <v>35</v>
      </c>
      <c r="B48" s="221" t="s">
        <v>148</v>
      </c>
      <c r="C48" s="222" t="s">
        <v>149</v>
      </c>
      <c r="D48" s="222" t="s">
        <v>72</v>
      </c>
      <c r="E48" s="223"/>
      <c r="F48" s="223"/>
      <c r="G48" s="223">
        <f t="shared" si="9"/>
        <v>0</v>
      </c>
      <c r="H48" s="223">
        <f t="shared" si="8"/>
        <v>0</v>
      </c>
      <c r="I48" s="223" t="e">
        <f t="shared" si="10"/>
        <v>#DIV/0!</v>
      </c>
      <c r="J48" s="223"/>
      <c r="K48" s="223"/>
      <c r="L48" s="223"/>
      <c r="M48" s="223"/>
      <c r="N48" s="223"/>
      <c r="O48" s="223"/>
      <c r="P48" s="223"/>
      <c r="Q48" s="223"/>
      <c r="R48" s="223"/>
      <c r="S48" s="223"/>
      <c r="T48" s="223"/>
      <c r="U48" s="223"/>
      <c r="V48" s="236">
        <f t="shared" si="3"/>
        <v>0</v>
      </c>
      <c r="W48" s="236">
        <f t="shared" si="4"/>
        <v>0</v>
      </c>
      <c r="X48" s="236">
        <f t="shared" si="5"/>
        <v>0</v>
      </c>
      <c r="Y48" s="236">
        <f t="shared" si="6"/>
        <v>0</v>
      </c>
      <c r="Z48" s="240" t="s">
        <v>145</v>
      </c>
      <c r="AA48" s="199"/>
    </row>
    <row r="49" hidden="1" spans="1:26">
      <c r="A49" s="220">
        <v>36</v>
      </c>
      <c r="B49" s="221" t="s">
        <v>150</v>
      </c>
      <c r="C49" s="222" t="s">
        <v>151</v>
      </c>
      <c r="D49" s="222" t="s">
        <v>72</v>
      </c>
      <c r="E49" s="223"/>
      <c r="F49" s="223"/>
      <c r="G49" s="223">
        <f t="shared" si="9"/>
        <v>0</v>
      </c>
      <c r="H49" s="223">
        <f t="shared" si="8"/>
        <v>0</v>
      </c>
      <c r="I49" s="223" t="e">
        <f t="shared" si="10"/>
        <v>#DIV/0!</v>
      </c>
      <c r="J49" s="223"/>
      <c r="K49" s="223"/>
      <c r="L49" s="223"/>
      <c r="M49" s="223"/>
      <c r="N49" s="223"/>
      <c r="O49" s="223"/>
      <c r="P49" s="223"/>
      <c r="Q49" s="223"/>
      <c r="R49" s="223"/>
      <c r="S49" s="223"/>
      <c r="T49" s="223"/>
      <c r="U49" s="223"/>
      <c r="V49" s="236">
        <f t="shared" si="3"/>
        <v>0</v>
      </c>
      <c r="W49" s="236">
        <f t="shared" si="4"/>
        <v>0</v>
      </c>
      <c r="X49" s="236">
        <f t="shared" si="5"/>
        <v>0</v>
      </c>
      <c r="Y49" s="236">
        <f t="shared" si="6"/>
        <v>0</v>
      </c>
      <c r="Z49" s="240" t="s">
        <v>145</v>
      </c>
    </row>
    <row r="50" hidden="1" spans="1:26">
      <c r="A50" s="220">
        <v>37</v>
      </c>
      <c r="B50" s="221" t="s">
        <v>152</v>
      </c>
      <c r="C50" s="222" t="s">
        <v>153</v>
      </c>
      <c r="D50" s="222" t="s">
        <v>72</v>
      </c>
      <c r="E50" s="223"/>
      <c r="F50" s="223"/>
      <c r="G50" s="223">
        <f t="shared" ref="G50:G70" si="11">SUM(E50:F50)</f>
        <v>0</v>
      </c>
      <c r="H50" s="223">
        <f t="shared" ref="H50:H70" si="12">SUM(J50:U50)</f>
        <v>0</v>
      </c>
      <c r="I50" s="223" t="e">
        <f t="shared" si="10"/>
        <v>#DIV/0!</v>
      </c>
      <c r="J50" s="232"/>
      <c r="K50" s="232"/>
      <c r="L50" s="232"/>
      <c r="M50" s="232"/>
      <c r="N50" s="232"/>
      <c r="O50" s="232"/>
      <c r="P50" s="232"/>
      <c r="Q50" s="232"/>
      <c r="R50" s="232"/>
      <c r="S50" s="232"/>
      <c r="T50" s="232"/>
      <c r="U50" s="232"/>
      <c r="V50" s="236">
        <f t="shared" si="3"/>
        <v>0</v>
      </c>
      <c r="W50" s="236">
        <f t="shared" si="4"/>
        <v>0</v>
      </c>
      <c r="X50" s="236">
        <f t="shared" si="5"/>
        <v>0</v>
      </c>
      <c r="Y50" s="236">
        <f t="shared" si="6"/>
        <v>0</v>
      </c>
      <c r="Z50" s="241"/>
    </row>
    <row r="51" hidden="1" spans="1:26">
      <c r="A51" s="220">
        <v>38</v>
      </c>
      <c r="B51" s="221" t="s">
        <v>154</v>
      </c>
      <c r="C51" s="222" t="s">
        <v>155</v>
      </c>
      <c r="D51" s="222" t="s">
        <v>72</v>
      </c>
      <c r="E51" s="223"/>
      <c r="F51" s="223"/>
      <c r="G51" s="223">
        <f t="shared" si="11"/>
        <v>0</v>
      </c>
      <c r="H51" s="223">
        <f t="shared" si="12"/>
        <v>0</v>
      </c>
      <c r="I51" s="223" t="e">
        <f t="shared" si="10"/>
        <v>#DIV/0!</v>
      </c>
      <c r="J51" s="232"/>
      <c r="K51" s="232"/>
      <c r="L51" s="232"/>
      <c r="M51" s="232"/>
      <c r="N51" s="232"/>
      <c r="O51" s="232"/>
      <c r="P51" s="232"/>
      <c r="Q51" s="232"/>
      <c r="R51" s="232"/>
      <c r="S51" s="232"/>
      <c r="T51" s="232"/>
      <c r="U51" s="232"/>
      <c r="V51" s="236">
        <f t="shared" si="3"/>
        <v>0</v>
      </c>
      <c r="W51" s="236">
        <f t="shared" si="4"/>
        <v>0</v>
      </c>
      <c r="X51" s="236">
        <f t="shared" si="5"/>
        <v>0</v>
      </c>
      <c r="Y51" s="236">
        <f t="shared" si="6"/>
        <v>0</v>
      </c>
      <c r="Z51" s="241"/>
    </row>
    <row r="52" hidden="1" spans="1:26">
      <c r="A52" s="220">
        <v>39</v>
      </c>
      <c r="B52" s="221" t="s">
        <v>156</v>
      </c>
      <c r="C52" s="222" t="s">
        <v>157</v>
      </c>
      <c r="D52" s="222" t="s">
        <v>72</v>
      </c>
      <c r="E52" s="223"/>
      <c r="F52" s="223"/>
      <c r="G52" s="223">
        <f t="shared" si="11"/>
        <v>0</v>
      </c>
      <c r="H52" s="223">
        <f t="shared" si="12"/>
        <v>0</v>
      </c>
      <c r="I52" s="223" t="e">
        <f t="shared" si="10"/>
        <v>#DIV/0!</v>
      </c>
      <c r="J52" s="232"/>
      <c r="K52" s="232"/>
      <c r="L52" s="232"/>
      <c r="M52" s="232"/>
      <c r="N52" s="232"/>
      <c r="O52" s="232"/>
      <c r="P52" s="232"/>
      <c r="Q52" s="232"/>
      <c r="R52" s="232"/>
      <c r="S52" s="232"/>
      <c r="T52" s="232"/>
      <c r="U52" s="232"/>
      <c r="V52" s="236">
        <f t="shared" si="3"/>
        <v>0</v>
      </c>
      <c r="W52" s="236">
        <f t="shared" si="4"/>
        <v>0</v>
      </c>
      <c r="X52" s="236">
        <f t="shared" si="5"/>
        <v>0</v>
      </c>
      <c r="Y52" s="236">
        <f t="shared" si="6"/>
        <v>0</v>
      </c>
      <c r="Z52" s="240" t="s">
        <v>158</v>
      </c>
    </row>
    <row r="53" hidden="1" spans="1:26">
      <c r="A53" s="220">
        <v>40</v>
      </c>
      <c r="B53" s="221" t="s">
        <v>159</v>
      </c>
      <c r="C53" s="222" t="s">
        <v>160</v>
      </c>
      <c r="D53" s="222" t="s">
        <v>72</v>
      </c>
      <c r="E53" s="223"/>
      <c r="F53" s="223"/>
      <c r="G53" s="223">
        <f t="shared" si="11"/>
        <v>0</v>
      </c>
      <c r="H53" s="223">
        <f t="shared" si="12"/>
        <v>0</v>
      </c>
      <c r="I53" s="223" t="e">
        <f t="shared" si="10"/>
        <v>#DIV/0!</v>
      </c>
      <c r="J53" s="232"/>
      <c r="K53" s="232"/>
      <c r="L53" s="232"/>
      <c r="M53" s="232"/>
      <c r="N53" s="232"/>
      <c r="O53" s="232"/>
      <c r="P53" s="232"/>
      <c r="Q53" s="232"/>
      <c r="R53" s="232"/>
      <c r="S53" s="232"/>
      <c r="T53" s="232"/>
      <c r="U53" s="232"/>
      <c r="V53" s="236">
        <f t="shared" si="3"/>
        <v>0</v>
      </c>
      <c r="W53" s="236">
        <f t="shared" si="4"/>
        <v>0</v>
      </c>
      <c r="X53" s="236">
        <f t="shared" si="5"/>
        <v>0</v>
      </c>
      <c r="Y53" s="236">
        <f t="shared" si="6"/>
        <v>0</v>
      </c>
      <c r="Z53" s="240" t="s">
        <v>158</v>
      </c>
    </row>
    <row r="54" hidden="1" spans="1:26">
      <c r="A54" s="220">
        <v>41</v>
      </c>
      <c r="B54" s="221" t="s">
        <v>161</v>
      </c>
      <c r="C54" s="222" t="s">
        <v>162</v>
      </c>
      <c r="D54" s="222" t="s">
        <v>124</v>
      </c>
      <c r="E54" s="223"/>
      <c r="F54" s="223"/>
      <c r="G54" s="223">
        <f t="shared" si="11"/>
        <v>0</v>
      </c>
      <c r="H54" s="223">
        <f t="shared" si="12"/>
        <v>0</v>
      </c>
      <c r="I54" s="223" t="e">
        <f t="shared" si="10"/>
        <v>#DIV/0!</v>
      </c>
      <c r="J54" s="232"/>
      <c r="K54" s="232"/>
      <c r="L54" s="232"/>
      <c r="M54" s="232"/>
      <c r="N54" s="232"/>
      <c r="O54" s="232"/>
      <c r="P54" s="232"/>
      <c r="Q54" s="232"/>
      <c r="R54" s="232"/>
      <c r="S54" s="232"/>
      <c r="T54" s="232"/>
      <c r="U54" s="232"/>
      <c r="V54" s="236">
        <f t="shared" si="3"/>
        <v>0</v>
      </c>
      <c r="W54" s="236">
        <f t="shared" si="4"/>
        <v>0</v>
      </c>
      <c r="X54" s="236">
        <f t="shared" si="5"/>
        <v>0</v>
      </c>
      <c r="Y54" s="236">
        <f t="shared" si="6"/>
        <v>0</v>
      </c>
      <c r="Z54" s="240" t="s">
        <v>163</v>
      </c>
    </row>
    <row r="55" hidden="1" spans="1:26">
      <c r="A55" s="220">
        <v>42</v>
      </c>
      <c r="B55" s="221" t="s">
        <v>164</v>
      </c>
      <c r="C55" s="222" t="s">
        <v>165</v>
      </c>
      <c r="D55" s="222" t="s">
        <v>124</v>
      </c>
      <c r="E55" s="223"/>
      <c r="F55" s="223"/>
      <c r="G55" s="223">
        <f t="shared" si="11"/>
        <v>0</v>
      </c>
      <c r="H55" s="223">
        <f t="shared" si="12"/>
        <v>0</v>
      </c>
      <c r="I55" s="223" t="e">
        <f t="shared" si="10"/>
        <v>#DIV/0!</v>
      </c>
      <c r="J55" s="232"/>
      <c r="K55" s="232"/>
      <c r="L55" s="232"/>
      <c r="M55" s="232"/>
      <c r="N55" s="232"/>
      <c r="O55" s="232"/>
      <c r="P55" s="232"/>
      <c r="Q55" s="232"/>
      <c r="R55" s="232"/>
      <c r="S55" s="232"/>
      <c r="T55" s="232"/>
      <c r="U55" s="232"/>
      <c r="V55" s="236">
        <f t="shared" si="3"/>
        <v>0</v>
      </c>
      <c r="W55" s="236">
        <f t="shared" si="4"/>
        <v>0</v>
      </c>
      <c r="X55" s="236">
        <f t="shared" si="5"/>
        <v>0</v>
      </c>
      <c r="Y55" s="236">
        <f t="shared" si="6"/>
        <v>0</v>
      </c>
      <c r="Z55" s="240" t="s">
        <v>163</v>
      </c>
    </row>
    <row r="56" hidden="1" spans="1:26">
      <c r="A56" s="220">
        <v>43</v>
      </c>
      <c r="B56" s="221" t="s">
        <v>166</v>
      </c>
      <c r="C56" s="222" t="s">
        <v>167</v>
      </c>
      <c r="D56" s="222" t="s">
        <v>124</v>
      </c>
      <c r="E56" s="223"/>
      <c r="F56" s="223"/>
      <c r="G56" s="223">
        <f t="shared" si="11"/>
        <v>0</v>
      </c>
      <c r="H56" s="223">
        <f t="shared" si="12"/>
        <v>0</v>
      </c>
      <c r="I56" s="223" t="e">
        <f t="shared" si="10"/>
        <v>#DIV/0!</v>
      </c>
      <c r="J56" s="232"/>
      <c r="K56" s="232"/>
      <c r="L56" s="232"/>
      <c r="M56" s="232"/>
      <c r="N56" s="232"/>
      <c r="O56" s="232"/>
      <c r="P56" s="232"/>
      <c r="Q56" s="232"/>
      <c r="R56" s="232"/>
      <c r="S56" s="232"/>
      <c r="T56" s="232"/>
      <c r="U56" s="232"/>
      <c r="V56" s="236">
        <f t="shared" si="3"/>
        <v>0</v>
      </c>
      <c r="W56" s="236">
        <f t="shared" si="4"/>
        <v>0</v>
      </c>
      <c r="X56" s="236">
        <f t="shared" si="5"/>
        <v>0</v>
      </c>
      <c r="Y56" s="236">
        <f t="shared" si="6"/>
        <v>0</v>
      </c>
      <c r="Z56" s="240" t="s">
        <v>163</v>
      </c>
    </row>
    <row r="57" hidden="1" spans="1:26">
      <c r="A57" s="220">
        <v>44</v>
      </c>
      <c r="B57" s="221" t="s">
        <v>168</v>
      </c>
      <c r="C57" s="222" t="s">
        <v>169</v>
      </c>
      <c r="D57" s="222" t="s">
        <v>124</v>
      </c>
      <c r="E57" s="223"/>
      <c r="F57" s="223"/>
      <c r="G57" s="223">
        <f t="shared" si="11"/>
        <v>0</v>
      </c>
      <c r="H57" s="223">
        <f t="shared" si="12"/>
        <v>0</v>
      </c>
      <c r="I57" s="223" t="e">
        <f t="shared" si="10"/>
        <v>#DIV/0!</v>
      </c>
      <c r="J57" s="232"/>
      <c r="K57" s="232"/>
      <c r="L57" s="232"/>
      <c r="M57" s="232"/>
      <c r="N57" s="232"/>
      <c r="O57" s="232"/>
      <c r="P57" s="232"/>
      <c r="Q57" s="232"/>
      <c r="R57" s="232"/>
      <c r="S57" s="232"/>
      <c r="T57" s="232"/>
      <c r="U57" s="232"/>
      <c r="V57" s="236">
        <f t="shared" si="3"/>
        <v>0</v>
      </c>
      <c r="W57" s="236">
        <f t="shared" si="4"/>
        <v>0</v>
      </c>
      <c r="X57" s="236">
        <f t="shared" si="5"/>
        <v>0</v>
      </c>
      <c r="Y57" s="236">
        <f t="shared" si="6"/>
        <v>0</v>
      </c>
      <c r="Z57" s="240" t="s">
        <v>163</v>
      </c>
    </row>
    <row r="58" hidden="1" spans="1:26">
      <c r="A58" s="220">
        <v>45</v>
      </c>
      <c r="B58" s="221" t="s">
        <v>170</v>
      </c>
      <c r="C58" s="222" t="s">
        <v>171</v>
      </c>
      <c r="D58" s="222" t="s">
        <v>72</v>
      </c>
      <c r="E58" s="223"/>
      <c r="F58" s="223"/>
      <c r="G58" s="223">
        <f t="shared" si="11"/>
        <v>0</v>
      </c>
      <c r="H58" s="223">
        <f t="shared" si="12"/>
        <v>0</v>
      </c>
      <c r="I58" s="223" t="e">
        <f t="shared" si="10"/>
        <v>#DIV/0!</v>
      </c>
      <c r="J58" s="232"/>
      <c r="K58" s="232"/>
      <c r="L58" s="232"/>
      <c r="M58" s="232"/>
      <c r="N58" s="232"/>
      <c r="O58" s="232"/>
      <c r="P58" s="232"/>
      <c r="Q58" s="232"/>
      <c r="R58" s="232"/>
      <c r="S58" s="232"/>
      <c r="T58" s="232"/>
      <c r="U58" s="232"/>
      <c r="V58" s="236">
        <f t="shared" si="3"/>
        <v>0</v>
      </c>
      <c r="W58" s="236">
        <f t="shared" si="4"/>
        <v>0</v>
      </c>
      <c r="X58" s="236">
        <f t="shared" si="5"/>
        <v>0</v>
      </c>
      <c r="Y58" s="236">
        <f t="shared" si="6"/>
        <v>0</v>
      </c>
      <c r="Z58" s="240" t="s">
        <v>172</v>
      </c>
    </row>
    <row r="59" hidden="1" spans="1:26">
      <c r="A59" s="220">
        <v>46</v>
      </c>
      <c r="B59" s="221" t="s">
        <v>173</v>
      </c>
      <c r="C59" s="222" t="s">
        <v>174</v>
      </c>
      <c r="D59" s="222" t="s">
        <v>72</v>
      </c>
      <c r="E59" s="223"/>
      <c r="F59" s="223"/>
      <c r="G59" s="223">
        <f t="shared" si="11"/>
        <v>0</v>
      </c>
      <c r="H59" s="223">
        <f t="shared" si="12"/>
        <v>0</v>
      </c>
      <c r="I59" s="223" t="e">
        <f t="shared" si="10"/>
        <v>#DIV/0!</v>
      </c>
      <c r="J59" s="232"/>
      <c r="K59" s="232"/>
      <c r="L59" s="232"/>
      <c r="M59" s="232"/>
      <c r="N59" s="232"/>
      <c r="O59" s="232"/>
      <c r="P59" s="232"/>
      <c r="Q59" s="232"/>
      <c r="R59" s="232"/>
      <c r="S59" s="232"/>
      <c r="T59" s="232"/>
      <c r="U59" s="232"/>
      <c r="V59" s="236">
        <f t="shared" si="3"/>
        <v>0</v>
      </c>
      <c r="W59" s="236">
        <f t="shared" si="4"/>
        <v>0</v>
      </c>
      <c r="X59" s="236">
        <f t="shared" si="5"/>
        <v>0</v>
      </c>
      <c r="Y59" s="236">
        <f t="shared" si="6"/>
        <v>0</v>
      </c>
      <c r="Z59" s="240" t="s">
        <v>172</v>
      </c>
    </row>
    <row r="60" hidden="1" spans="1:26">
      <c r="A60" s="220">
        <v>47</v>
      </c>
      <c r="B60" s="221" t="s">
        <v>175</v>
      </c>
      <c r="C60" s="222" t="s">
        <v>176</v>
      </c>
      <c r="D60" s="222" t="s">
        <v>72</v>
      </c>
      <c r="E60" s="223"/>
      <c r="F60" s="223"/>
      <c r="G60" s="223">
        <f t="shared" si="11"/>
        <v>0</v>
      </c>
      <c r="H60" s="223">
        <f t="shared" si="12"/>
        <v>0</v>
      </c>
      <c r="I60" s="223" t="e">
        <f t="shared" si="10"/>
        <v>#DIV/0!</v>
      </c>
      <c r="J60" s="232"/>
      <c r="K60" s="232"/>
      <c r="L60" s="232"/>
      <c r="M60" s="232"/>
      <c r="N60" s="232"/>
      <c r="O60" s="232"/>
      <c r="P60" s="232"/>
      <c r="Q60" s="232"/>
      <c r="R60" s="232"/>
      <c r="S60" s="232"/>
      <c r="T60" s="232"/>
      <c r="U60" s="232"/>
      <c r="V60" s="236">
        <f t="shared" si="3"/>
        <v>0</v>
      </c>
      <c r="W60" s="236">
        <f t="shared" si="4"/>
        <v>0</v>
      </c>
      <c r="X60" s="236">
        <f t="shared" si="5"/>
        <v>0</v>
      </c>
      <c r="Y60" s="236">
        <f t="shared" si="6"/>
        <v>0</v>
      </c>
      <c r="Z60" s="240" t="s">
        <v>172</v>
      </c>
    </row>
    <row r="61" hidden="1" spans="1:26">
      <c r="A61" s="220">
        <v>48</v>
      </c>
      <c r="B61" s="221" t="s">
        <v>177</v>
      </c>
      <c r="C61" s="222" t="s">
        <v>178</v>
      </c>
      <c r="D61" s="222" t="s">
        <v>124</v>
      </c>
      <c r="E61" s="223"/>
      <c r="F61" s="223"/>
      <c r="G61" s="223">
        <f t="shared" si="11"/>
        <v>0</v>
      </c>
      <c r="H61" s="223">
        <f t="shared" si="12"/>
        <v>0</v>
      </c>
      <c r="I61" s="223" t="e">
        <f t="shared" si="10"/>
        <v>#DIV/0!</v>
      </c>
      <c r="J61" s="232"/>
      <c r="K61" s="232"/>
      <c r="L61" s="232"/>
      <c r="M61" s="232"/>
      <c r="N61" s="232"/>
      <c r="O61" s="232"/>
      <c r="P61" s="232"/>
      <c r="Q61" s="232"/>
      <c r="R61" s="232"/>
      <c r="S61" s="232"/>
      <c r="T61" s="232"/>
      <c r="U61" s="232"/>
      <c r="V61" s="236">
        <f t="shared" si="3"/>
        <v>0</v>
      </c>
      <c r="W61" s="236">
        <f t="shared" si="4"/>
        <v>0</v>
      </c>
      <c r="X61" s="236">
        <f t="shared" si="5"/>
        <v>0</v>
      </c>
      <c r="Y61" s="236">
        <f t="shared" si="6"/>
        <v>0</v>
      </c>
      <c r="Z61" s="240"/>
    </row>
    <row r="62" hidden="1" spans="1:26">
      <c r="A62" s="220">
        <v>49</v>
      </c>
      <c r="B62" s="221" t="s">
        <v>179</v>
      </c>
      <c r="C62" s="222" t="s">
        <v>180</v>
      </c>
      <c r="D62" s="222" t="s">
        <v>124</v>
      </c>
      <c r="E62" s="223"/>
      <c r="F62" s="223"/>
      <c r="G62" s="223">
        <f t="shared" si="11"/>
        <v>0</v>
      </c>
      <c r="H62" s="223">
        <f t="shared" si="12"/>
        <v>0</v>
      </c>
      <c r="I62" s="223" t="e">
        <f t="shared" si="10"/>
        <v>#DIV/0!</v>
      </c>
      <c r="J62" s="232"/>
      <c r="K62" s="232"/>
      <c r="L62" s="232"/>
      <c r="M62" s="232"/>
      <c r="N62" s="232"/>
      <c r="O62" s="232"/>
      <c r="P62" s="232"/>
      <c r="Q62" s="232"/>
      <c r="R62" s="232"/>
      <c r="S62" s="232"/>
      <c r="T62" s="232"/>
      <c r="U62" s="232"/>
      <c r="V62" s="236">
        <f t="shared" si="3"/>
        <v>0</v>
      </c>
      <c r="W62" s="236">
        <f t="shared" si="4"/>
        <v>0</v>
      </c>
      <c r="X62" s="236">
        <f t="shared" si="5"/>
        <v>0</v>
      </c>
      <c r="Y62" s="236">
        <f t="shared" si="6"/>
        <v>0</v>
      </c>
      <c r="Z62" s="240"/>
    </row>
    <row r="63" hidden="1" spans="1:26">
      <c r="A63" s="220">
        <v>50</v>
      </c>
      <c r="B63" s="221" t="s">
        <v>181</v>
      </c>
      <c r="C63" s="222" t="s">
        <v>182</v>
      </c>
      <c r="D63" s="222" t="s">
        <v>124</v>
      </c>
      <c r="E63" s="223"/>
      <c r="F63" s="223"/>
      <c r="G63" s="223">
        <f t="shared" si="11"/>
        <v>0</v>
      </c>
      <c r="H63" s="223">
        <f t="shared" si="12"/>
        <v>0</v>
      </c>
      <c r="I63" s="223" t="e">
        <f t="shared" si="10"/>
        <v>#DIV/0!</v>
      </c>
      <c r="J63" s="232"/>
      <c r="K63" s="232"/>
      <c r="L63" s="232"/>
      <c r="M63" s="232"/>
      <c r="N63" s="232"/>
      <c r="O63" s="232"/>
      <c r="P63" s="232"/>
      <c r="Q63" s="232"/>
      <c r="R63" s="232"/>
      <c r="S63" s="232"/>
      <c r="T63" s="232"/>
      <c r="U63" s="232"/>
      <c r="V63" s="236">
        <f t="shared" si="3"/>
        <v>0</v>
      </c>
      <c r="W63" s="236">
        <f t="shared" si="4"/>
        <v>0</v>
      </c>
      <c r="X63" s="236">
        <f t="shared" si="5"/>
        <v>0</v>
      </c>
      <c r="Y63" s="236">
        <f t="shared" si="6"/>
        <v>0</v>
      </c>
      <c r="Z63" s="240"/>
    </row>
    <row r="64" hidden="1" spans="1:26">
      <c r="A64" s="220">
        <v>51</v>
      </c>
      <c r="B64" s="221" t="s">
        <v>183</v>
      </c>
      <c r="C64" s="222" t="s">
        <v>184</v>
      </c>
      <c r="D64" s="222" t="s">
        <v>124</v>
      </c>
      <c r="E64" s="223"/>
      <c r="F64" s="223"/>
      <c r="G64" s="223">
        <f t="shared" si="11"/>
        <v>0</v>
      </c>
      <c r="H64" s="223">
        <f t="shared" si="12"/>
        <v>0</v>
      </c>
      <c r="I64" s="223" t="e">
        <f t="shared" si="10"/>
        <v>#DIV/0!</v>
      </c>
      <c r="J64" s="232"/>
      <c r="K64" s="232"/>
      <c r="L64" s="232"/>
      <c r="M64" s="232"/>
      <c r="N64" s="232"/>
      <c r="O64" s="232"/>
      <c r="P64" s="232"/>
      <c r="Q64" s="232"/>
      <c r="R64" s="232"/>
      <c r="S64" s="232"/>
      <c r="T64" s="232"/>
      <c r="U64" s="232"/>
      <c r="V64" s="236">
        <f t="shared" si="3"/>
        <v>0</v>
      </c>
      <c r="W64" s="236">
        <f t="shared" si="4"/>
        <v>0</v>
      </c>
      <c r="X64" s="236">
        <f t="shared" si="5"/>
        <v>0</v>
      </c>
      <c r="Y64" s="236">
        <f t="shared" si="6"/>
        <v>0</v>
      </c>
      <c r="Z64" s="240"/>
    </row>
    <row r="65" hidden="1" spans="1:26">
      <c r="A65" s="220">
        <v>52</v>
      </c>
      <c r="B65" s="221" t="s">
        <v>185</v>
      </c>
      <c r="C65" s="222" t="s">
        <v>186</v>
      </c>
      <c r="D65" s="222" t="s">
        <v>124</v>
      </c>
      <c r="E65" s="223"/>
      <c r="F65" s="223"/>
      <c r="G65" s="223">
        <f t="shared" si="11"/>
        <v>0</v>
      </c>
      <c r="H65" s="223">
        <f t="shared" si="12"/>
        <v>0</v>
      </c>
      <c r="I65" s="223" t="e">
        <f t="shared" si="10"/>
        <v>#DIV/0!</v>
      </c>
      <c r="J65" s="232"/>
      <c r="K65" s="232"/>
      <c r="L65" s="232"/>
      <c r="M65" s="232"/>
      <c r="N65" s="232"/>
      <c r="O65" s="232"/>
      <c r="P65" s="232"/>
      <c r="Q65" s="232"/>
      <c r="R65" s="232"/>
      <c r="S65" s="232"/>
      <c r="T65" s="232"/>
      <c r="U65" s="232"/>
      <c r="V65" s="236">
        <f t="shared" si="3"/>
        <v>0</v>
      </c>
      <c r="W65" s="236">
        <f t="shared" si="4"/>
        <v>0</v>
      </c>
      <c r="X65" s="236">
        <f t="shared" si="5"/>
        <v>0</v>
      </c>
      <c r="Y65" s="236">
        <f t="shared" si="6"/>
        <v>0</v>
      </c>
      <c r="Z65" s="240" t="s">
        <v>187</v>
      </c>
    </row>
    <row r="66" hidden="1" spans="1:26">
      <c r="A66" s="220">
        <v>53</v>
      </c>
      <c r="B66" s="221" t="s">
        <v>188</v>
      </c>
      <c r="C66" s="222" t="s">
        <v>189</v>
      </c>
      <c r="D66" s="222" t="s">
        <v>124</v>
      </c>
      <c r="E66" s="223"/>
      <c r="F66" s="223"/>
      <c r="G66" s="223">
        <f t="shared" si="11"/>
        <v>0</v>
      </c>
      <c r="H66" s="223">
        <f t="shared" si="12"/>
        <v>0</v>
      </c>
      <c r="I66" s="223" t="e">
        <f t="shared" si="10"/>
        <v>#DIV/0!</v>
      </c>
      <c r="J66" s="232"/>
      <c r="K66" s="232"/>
      <c r="L66" s="232"/>
      <c r="M66" s="232"/>
      <c r="N66" s="232"/>
      <c r="O66" s="232"/>
      <c r="P66" s="232"/>
      <c r="Q66" s="232"/>
      <c r="R66" s="232"/>
      <c r="S66" s="232"/>
      <c r="T66" s="232"/>
      <c r="U66" s="232"/>
      <c r="V66" s="236">
        <f t="shared" si="3"/>
        <v>0</v>
      </c>
      <c r="W66" s="236">
        <f t="shared" si="4"/>
        <v>0</v>
      </c>
      <c r="X66" s="236">
        <f t="shared" si="5"/>
        <v>0</v>
      </c>
      <c r="Y66" s="236">
        <f t="shared" si="6"/>
        <v>0</v>
      </c>
      <c r="Z66" s="240"/>
    </row>
    <row r="67" hidden="1" spans="1:26">
      <c r="A67" s="220">
        <v>54</v>
      </c>
      <c r="B67" s="221" t="s">
        <v>190</v>
      </c>
      <c r="C67" s="222" t="s">
        <v>191</v>
      </c>
      <c r="D67" s="222" t="s">
        <v>124</v>
      </c>
      <c r="E67" s="223"/>
      <c r="F67" s="223"/>
      <c r="G67" s="223">
        <f t="shared" si="11"/>
        <v>0</v>
      </c>
      <c r="H67" s="223">
        <f t="shared" si="12"/>
        <v>0</v>
      </c>
      <c r="I67" s="223" t="e">
        <f t="shared" si="10"/>
        <v>#DIV/0!</v>
      </c>
      <c r="J67" s="232"/>
      <c r="K67" s="232"/>
      <c r="L67" s="232"/>
      <c r="M67" s="232"/>
      <c r="N67" s="232"/>
      <c r="O67" s="232"/>
      <c r="P67" s="232"/>
      <c r="Q67" s="232"/>
      <c r="R67" s="232"/>
      <c r="S67" s="232"/>
      <c r="T67" s="232"/>
      <c r="U67" s="232"/>
      <c r="V67" s="236">
        <f t="shared" si="3"/>
        <v>0</v>
      </c>
      <c r="W67" s="236">
        <f t="shared" si="4"/>
        <v>0</v>
      </c>
      <c r="X67" s="236">
        <f t="shared" si="5"/>
        <v>0</v>
      </c>
      <c r="Y67" s="236">
        <f t="shared" si="6"/>
        <v>0</v>
      </c>
      <c r="Z67" s="240"/>
    </row>
    <row r="68" hidden="1" spans="1:26">
      <c r="A68" s="220">
        <v>55</v>
      </c>
      <c r="B68" s="221" t="s">
        <v>192</v>
      </c>
      <c r="C68" s="222" t="s">
        <v>193</v>
      </c>
      <c r="D68" s="222" t="s">
        <v>124</v>
      </c>
      <c r="E68" s="223"/>
      <c r="F68" s="223"/>
      <c r="G68" s="223">
        <f t="shared" si="11"/>
        <v>0</v>
      </c>
      <c r="H68" s="223">
        <f t="shared" si="12"/>
        <v>0</v>
      </c>
      <c r="I68" s="223" t="e">
        <f t="shared" si="10"/>
        <v>#DIV/0!</v>
      </c>
      <c r="J68" s="232"/>
      <c r="K68" s="232"/>
      <c r="L68" s="232"/>
      <c r="M68" s="232"/>
      <c r="N68" s="232"/>
      <c r="O68" s="232"/>
      <c r="P68" s="232"/>
      <c r="Q68" s="232"/>
      <c r="R68" s="232"/>
      <c r="S68" s="232"/>
      <c r="T68" s="232"/>
      <c r="U68" s="232"/>
      <c r="V68" s="236">
        <f t="shared" si="3"/>
        <v>0</v>
      </c>
      <c r="W68" s="236">
        <f t="shared" si="4"/>
        <v>0</v>
      </c>
      <c r="X68" s="236">
        <f t="shared" si="5"/>
        <v>0</v>
      </c>
      <c r="Y68" s="236">
        <f t="shared" si="6"/>
        <v>0</v>
      </c>
      <c r="Z68" s="240"/>
    </row>
    <row r="69" hidden="1" spans="1:26">
      <c r="A69" s="220">
        <v>56</v>
      </c>
      <c r="B69" s="221" t="s">
        <v>194</v>
      </c>
      <c r="C69" s="222" t="s">
        <v>195</v>
      </c>
      <c r="D69" s="222" t="s">
        <v>124</v>
      </c>
      <c r="E69" s="223"/>
      <c r="F69" s="223"/>
      <c r="G69" s="223">
        <f t="shared" si="11"/>
        <v>0</v>
      </c>
      <c r="H69" s="223">
        <f t="shared" si="12"/>
        <v>0</v>
      </c>
      <c r="I69" s="223" t="e">
        <f t="shared" si="10"/>
        <v>#DIV/0!</v>
      </c>
      <c r="J69" s="232"/>
      <c r="K69" s="232"/>
      <c r="L69" s="232"/>
      <c r="M69" s="232"/>
      <c r="N69" s="232"/>
      <c r="O69" s="232"/>
      <c r="P69" s="232"/>
      <c r="Q69" s="232"/>
      <c r="R69" s="232"/>
      <c r="S69" s="232"/>
      <c r="T69" s="232"/>
      <c r="U69" s="232"/>
      <c r="V69" s="236">
        <f t="shared" si="3"/>
        <v>0</v>
      </c>
      <c r="W69" s="236">
        <f t="shared" si="4"/>
        <v>0</v>
      </c>
      <c r="X69" s="236">
        <f t="shared" si="5"/>
        <v>0</v>
      </c>
      <c r="Y69" s="236">
        <f t="shared" si="6"/>
        <v>0</v>
      </c>
      <c r="Z69" s="240"/>
    </row>
    <row r="70" hidden="1" spans="1:26">
      <c r="A70" s="242">
        <v>57</v>
      </c>
      <c r="B70" s="243" t="s">
        <v>196</v>
      </c>
      <c r="C70" s="244" t="s">
        <v>197</v>
      </c>
      <c r="D70" s="222" t="s">
        <v>124</v>
      </c>
      <c r="E70" s="223"/>
      <c r="F70" s="223"/>
      <c r="G70" s="223">
        <f t="shared" si="11"/>
        <v>0</v>
      </c>
      <c r="H70" s="223">
        <f t="shared" si="12"/>
        <v>0</v>
      </c>
      <c r="I70" s="223" t="e">
        <f t="shared" si="10"/>
        <v>#DIV/0!</v>
      </c>
      <c r="J70" s="223"/>
      <c r="K70" s="223"/>
      <c r="L70" s="223"/>
      <c r="M70" s="223"/>
      <c r="N70" s="223"/>
      <c r="O70" s="223"/>
      <c r="P70" s="223"/>
      <c r="Q70" s="223"/>
      <c r="R70" s="223"/>
      <c r="S70" s="223"/>
      <c r="T70" s="223"/>
      <c r="U70" s="223"/>
      <c r="V70" s="236">
        <f t="shared" si="3"/>
        <v>0</v>
      </c>
      <c r="W70" s="236">
        <f t="shared" si="4"/>
        <v>0</v>
      </c>
      <c r="X70" s="236">
        <f t="shared" si="5"/>
        <v>0</v>
      </c>
      <c r="Y70" s="236">
        <f t="shared" si="6"/>
        <v>0</v>
      </c>
      <c r="Z70" s="240"/>
    </row>
    <row r="71" ht="14.75" hidden="1" spans="1:26">
      <c r="A71" s="245"/>
      <c r="B71" s="246"/>
      <c r="C71" s="247"/>
      <c r="D71" s="222"/>
      <c r="E71" s="248"/>
      <c r="F71" s="248"/>
      <c r="G71" s="248"/>
      <c r="H71" s="248"/>
      <c r="I71" s="272"/>
      <c r="J71" s="248"/>
      <c r="K71" s="248"/>
      <c r="L71" s="248"/>
      <c r="M71" s="248"/>
      <c r="N71" s="248"/>
      <c r="O71" s="248"/>
      <c r="P71" s="248"/>
      <c r="Q71" s="248"/>
      <c r="R71" s="248"/>
      <c r="S71" s="248"/>
      <c r="T71" s="248"/>
      <c r="U71" s="248"/>
      <c r="V71" s="276">
        <f t="shared" si="3"/>
        <v>0</v>
      </c>
      <c r="W71" s="276">
        <f t="shared" si="4"/>
        <v>0</v>
      </c>
      <c r="X71" s="276">
        <f t="shared" si="5"/>
        <v>0</v>
      </c>
      <c r="Y71" s="272">
        <f t="shared" si="6"/>
        <v>0</v>
      </c>
      <c r="Z71" s="282"/>
    </row>
    <row r="72" s="192" customFormat="1" ht="24.75" hidden="1" customHeight="1" spans="1:27">
      <c r="A72" s="249"/>
      <c r="B72" s="250"/>
      <c r="C72" s="251" t="s">
        <v>198</v>
      </c>
      <c r="D72" s="251"/>
      <c r="E72" s="252">
        <f>SUM(E14:E71)</f>
        <v>0</v>
      </c>
      <c r="F72" s="252">
        <f t="shared" ref="F72:H72" si="13">SUM(F14:F71)</f>
        <v>0</v>
      </c>
      <c r="G72" s="252">
        <f t="shared" si="13"/>
        <v>0</v>
      </c>
      <c r="H72" s="252">
        <f t="shared" si="13"/>
        <v>0</v>
      </c>
      <c r="I72" s="273" t="e">
        <f t="shared" si="10"/>
        <v>#DIV/0!</v>
      </c>
      <c r="J72" s="252">
        <f>SUM(J14:J71)</f>
        <v>0</v>
      </c>
      <c r="K72" s="252">
        <f t="shared" ref="K72:U72" si="14">SUM(K14:K71)</f>
        <v>0</v>
      </c>
      <c r="L72" s="252">
        <f t="shared" si="14"/>
        <v>0</v>
      </c>
      <c r="M72" s="252">
        <f t="shared" si="14"/>
        <v>0</v>
      </c>
      <c r="N72" s="252">
        <f t="shared" si="14"/>
        <v>0</v>
      </c>
      <c r="O72" s="252">
        <f t="shared" si="14"/>
        <v>0</v>
      </c>
      <c r="P72" s="252">
        <f t="shared" si="14"/>
        <v>0</v>
      </c>
      <c r="Q72" s="252">
        <f t="shared" si="14"/>
        <v>0</v>
      </c>
      <c r="R72" s="252">
        <f t="shared" si="14"/>
        <v>0</v>
      </c>
      <c r="S72" s="252">
        <f t="shared" si="14"/>
        <v>0</v>
      </c>
      <c r="T72" s="252">
        <f t="shared" si="14"/>
        <v>0</v>
      </c>
      <c r="U72" s="252">
        <f t="shared" si="14"/>
        <v>0</v>
      </c>
      <c r="V72" s="277">
        <f t="shared" ref="V72:V75" si="15">J72+K72+L72</f>
        <v>0</v>
      </c>
      <c r="W72" s="277">
        <f t="shared" ref="W72:W75" si="16">M72+N72+O72</f>
        <v>0</v>
      </c>
      <c r="X72" s="277">
        <f t="shared" ref="X72:X75" si="17">P72+Q72+R72</f>
        <v>0</v>
      </c>
      <c r="Y72" s="277">
        <f t="shared" ref="Y72:Y75" si="18">S72+T72+U72</f>
        <v>0</v>
      </c>
      <c r="Z72" s="283"/>
      <c r="AA72" s="284"/>
    </row>
    <row r="73" ht="14.75" hidden="1" spans="1:27">
      <c r="A73" s="217"/>
      <c r="B73" s="218"/>
      <c r="C73" s="218" t="s">
        <v>199</v>
      </c>
      <c r="D73" s="218"/>
      <c r="E73" s="219"/>
      <c r="F73" s="219"/>
      <c r="G73" s="219">
        <f>SUM(E73:F73)</f>
        <v>0</v>
      </c>
      <c r="H73" s="218">
        <f t="shared" ref="H73:H126" si="19">SUM(J73:U73)</f>
        <v>0</v>
      </c>
      <c r="I73" s="218" t="e">
        <f t="shared" si="10"/>
        <v>#DIV/0!</v>
      </c>
      <c r="J73" s="231"/>
      <c r="K73" s="231"/>
      <c r="L73" s="231"/>
      <c r="M73" s="231"/>
      <c r="N73" s="231"/>
      <c r="O73" s="231"/>
      <c r="P73" s="231"/>
      <c r="Q73" s="231"/>
      <c r="R73" s="231"/>
      <c r="S73" s="231"/>
      <c r="T73" s="231"/>
      <c r="U73" s="231"/>
      <c r="V73" s="231">
        <f t="shared" si="15"/>
        <v>0</v>
      </c>
      <c r="W73" s="231">
        <f t="shared" si="16"/>
        <v>0</v>
      </c>
      <c r="X73" s="231">
        <f t="shared" si="17"/>
        <v>0</v>
      </c>
      <c r="Y73" s="231">
        <f t="shared" si="18"/>
        <v>0</v>
      </c>
      <c r="Z73" s="239" t="s">
        <v>69</v>
      </c>
      <c r="AA73" s="199"/>
    </row>
    <row r="74" hidden="1" spans="1:26">
      <c r="A74" s="253">
        <v>1</v>
      </c>
      <c r="B74" s="254" t="s">
        <v>200</v>
      </c>
      <c r="C74" s="255" t="s">
        <v>201</v>
      </c>
      <c r="D74" s="255" t="s">
        <v>72</v>
      </c>
      <c r="E74" s="256"/>
      <c r="F74" s="256"/>
      <c r="G74" s="256">
        <f>E74+F74</f>
        <v>0</v>
      </c>
      <c r="H74" s="256">
        <f t="shared" si="19"/>
        <v>0</v>
      </c>
      <c r="I74" s="256" t="e">
        <f t="shared" si="10"/>
        <v>#DIV/0!</v>
      </c>
      <c r="J74" s="256"/>
      <c r="K74" s="256"/>
      <c r="L74" s="256"/>
      <c r="M74" s="256"/>
      <c r="N74" s="256"/>
      <c r="O74" s="256"/>
      <c r="P74" s="256"/>
      <c r="Q74" s="256"/>
      <c r="R74" s="256"/>
      <c r="S74" s="256"/>
      <c r="T74" s="256"/>
      <c r="U74" s="256"/>
      <c r="V74" s="278">
        <f t="shared" si="15"/>
        <v>0</v>
      </c>
      <c r="W74" s="278">
        <f t="shared" si="16"/>
        <v>0</v>
      </c>
      <c r="X74" s="278">
        <f t="shared" si="17"/>
        <v>0</v>
      </c>
      <c r="Y74" s="278">
        <f t="shared" si="18"/>
        <v>0</v>
      </c>
      <c r="Z74" s="285" t="s">
        <v>73</v>
      </c>
    </row>
    <row r="75" hidden="1" spans="1:26">
      <c r="A75" s="253">
        <v>2</v>
      </c>
      <c r="B75" s="254" t="s">
        <v>202</v>
      </c>
      <c r="C75" s="255" t="s">
        <v>203</v>
      </c>
      <c r="D75" s="255" t="s">
        <v>72</v>
      </c>
      <c r="E75" s="256"/>
      <c r="F75" s="256"/>
      <c r="G75" s="256">
        <f>E75+F75</f>
        <v>0</v>
      </c>
      <c r="H75" s="256">
        <f t="shared" si="19"/>
        <v>0</v>
      </c>
      <c r="I75" s="256" t="e">
        <f t="shared" si="10"/>
        <v>#DIV/0!</v>
      </c>
      <c r="J75" s="256"/>
      <c r="K75" s="256"/>
      <c r="L75" s="256"/>
      <c r="M75" s="256"/>
      <c r="N75" s="256"/>
      <c r="O75" s="256"/>
      <c r="P75" s="256"/>
      <c r="Q75" s="256"/>
      <c r="R75" s="256"/>
      <c r="S75" s="256"/>
      <c r="T75" s="256"/>
      <c r="U75" s="256"/>
      <c r="V75" s="278">
        <f t="shared" si="15"/>
        <v>0</v>
      </c>
      <c r="W75" s="278">
        <f t="shared" si="16"/>
        <v>0</v>
      </c>
      <c r="X75" s="278">
        <f t="shared" si="17"/>
        <v>0</v>
      </c>
      <c r="Y75" s="278">
        <f t="shared" si="18"/>
        <v>0</v>
      </c>
      <c r="Z75" s="285" t="s">
        <v>73</v>
      </c>
    </row>
    <row r="76" hidden="1" spans="1:26">
      <c r="A76" s="253">
        <v>3</v>
      </c>
      <c r="B76" s="254" t="s">
        <v>204</v>
      </c>
      <c r="C76" s="255" t="s">
        <v>205</v>
      </c>
      <c r="D76" s="255" t="s">
        <v>72</v>
      </c>
      <c r="E76" s="256"/>
      <c r="F76" s="256"/>
      <c r="G76" s="256">
        <f t="shared" ref="G76:G142" si="20">E76+F76</f>
        <v>0</v>
      </c>
      <c r="H76" s="256">
        <f t="shared" si="19"/>
        <v>0</v>
      </c>
      <c r="I76" s="256" t="e">
        <f t="shared" si="10"/>
        <v>#DIV/0!</v>
      </c>
      <c r="J76" s="256"/>
      <c r="K76" s="256"/>
      <c r="L76" s="256"/>
      <c r="M76" s="256"/>
      <c r="N76" s="256"/>
      <c r="O76" s="256"/>
      <c r="P76" s="256"/>
      <c r="Q76" s="256"/>
      <c r="R76" s="256"/>
      <c r="S76" s="256"/>
      <c r="T76" s="256"/>
      <c r="U76" s="256"/>
      <c r="V76" s="278">
        <f t="shared" ref="V76:V123" si="21">J76+K76+L76</f>
        <v>0</v>
      </c>
      <c r="W76" s="278">
        <f t="shared" ref="W76:W123" si="22">M76+N76+O76</f>
        <v>0</v>
      </c>
      <c r="X76" s="278">
        <f t="shared" ref="X76:X123" si="23">P76+Q76+R76</f>
        <v>0</v>
      </c>
      <c r="Y76" s="278">
        <f t="shared" ref="Y76:Y123" si="24">S76+T76+U76</f>
        <v>0</v>
      </c>
      <c r="Z76" s="285" t="s">
        <v>73</v>
      </c>
    </row>
    <row r="77" hidden="1" spans="1:26">
      <c r="A77" s="253">
        <v>4</v>
      </c>
      <c r="B77" s="254" t="s">
        <v>206</v>
      </c>
      <c r="C77" s="255" t="s">
        <v>207</v>
      </c>
      <c r="D77" s="255" t="s">
        <v>72</v>
      </c>
      <c r="E77" s="256"/>
      <c r="F77" s="256"/>
      <c r="G77" s="256">
        <f t="shared" si="20"/>
        <v>0</v>
      </c>
      <c r="H77" s="256">
        <f t="shared" si="19"/>
        <v>0</v>
      </c>
      <c r="I77" s="256" t="e">
        <f t="shared" si="10"/>
        <v>#DIV/0!</v>
      </c>
      <c r="J77" s="256"/>
      <c r="K77" s="256"/>
      <c r="L77" s="256"/>
      <c r="M77" s="256"/>
      <c r="N77" s="256"/>
      <c r="O77" s="256"/>
      <c r="P77" s="256"/>
      <c r="Q77" s="256"/>
      <c r="R77" s="256"/>
      <c r="S77" s="256"/>
      <c r="T77" s="256"/>
      <c r="U77" s="256"/>
      <c r="V77" s="278">
        <f t="shared" si="21"/>
        <v>0</v>
      </c>
      <c r="W77" s="278">
        <f t="shared" si="22"/>
        <v>0</v>
      </c>
      <c r="X77" s="278">
        <f t="shared" si="23"/>
        <v>0</v>
      </c>
      <c r="Y77" s="278">
        <f t="shared" si="24"/>
        <v>0</v>
      </c>
      <c r="Z77" s="285" t="s">
        <v>73</v>
      </c>
    </row>
    <row r="78" hidden="1" spans="1:26">
      <c r="A78" s="253">
        <v>5</v>
      </c>
      <c r="B78" s="254" t="s">
        <v>208</v>
      </c>
      <c r="C78" s="257" t="s">
        <v>209</v>
      </c>
      <c r="D78" s="255" t="s">
        <v>72</v>
      </c>
      <c r="E78" s="256"/>
      <c r="F78" s="256"/>
      <c r="G78" s="256">
        <f t="shared" si="20"/>
        <v>0</v>
      </c>
      <c r="H78" s="256">
        <f t="shared" si="19"/>
        <v>0</v>
      </c>
      <c r="I78" s="256" t="e">
        <f t="shared" si="10"/>
        <v>#DIV/0!</v>
      </c>
      <c r="J78" s="256"/>
      <c r="K78" s="256"/>
      <c r="L78" s="256"/>
      <c r="M78" s="256"/>
      <c r="N78" s="256"/>
      <c r="O78" s="256"/>
      <c r="P78" s="256"/>
      <c r="Q78" s="256"/>
      <c r="R78" s="256"/>
      <c r="S78" s="256"/>
      <c r="T78" s="256"/>
      <c r="U78" s="256"/>
      <c r="V78" s="278">
        <f t="shared" si="21"/>
        <v>0</v>
      </c>
      <c r="W78" s="278">
        <f t="shared" si="22"/>
        <v>0</v>
      </c>
      <c r="X78" s="278">
        <f t="shared" si="23"/>
        <v>0</v>
      </c>
      <c r="Y78" s="278">
        <f t="shared" si="24"/>
        <v>0</v>
      </c>
      <c r="Z78" s="285" t="s">
        <v>73</v>
      </c>
    </row>
    <row r="79" hidden="1" spans="1:26">
      <c r="A79" s="253">
        <v>6</v>
      </c>
      <c r="B79" s="254" t="s">
        <v>210</v>
      </c>
      <c r="C79" s="255" t="s">
        <v>211</v>
      </c>
      <c r="D79" s="255" t="s">
        <v>72</v>
      </c>
      <c r="E79" s="256"/>
      <c r="F79" s="256"/>
      <c r="G79" s="256">
        <f t="shared" si="20"/>
        <v>0</v>
      </c>
      <c r="H79" s="256">
        <f t="shared" si="19"/>
        <v>0</v>
      </c>
      <c r="I79" s="256" t="e">
        <f t="shared" si="10"/>
        <v>#DIV/0!</v>
      </c>
      <c r="J79" s="256"/>
      <c r="K79" s="256"/>
      <c r="L79" s="256"/>
      <c r="M79" s="256"/>
      <c r="N79" s="256"/>
      <c r="O79" s="256"/>
      <c r="P79" s="256"/>
      <c r="Q79" s="256"/>
      <c r="R79" s="256"/>
      <c r="S79" s="256"/>
      <c r="T79" s="256"/>
      <c r="U79" s="256"/>
      <c r="V79" s="278">
        <f t="shared" si="21"/>
        <v>0</v>
      </c>
      <c r="W79" s="278">
        <f t="shared" si="22"/>
        <v>0</v>
      </c>
      <c r="X79" s="278">
        <f t="shared" si="23"/>
        <v>0</v>
      </c>
      <c r="Y79" s="278">
        <f t="shared" si="24"/>
        <v>0</v>
      </c>
      <c r="Z79" s="285" t="s">
        <v>73</v>
      </c>
    </row>
    <row r="80" hidden="1" spans="1:26">
      <c r="A80" s="253">
        <v>7</v>
      </c>
      <c r="B80" s="254" t="s">
        <v>212</v>
      </c>
      <c r="C80" s="255" t="s">
        <v>213</v>
      </c>
      <c r="D80" s="255" t="s">
        <v>72</v>
      </c>
      <c r="E80" s="256"/>
      <c r="F80" s="256"/>
      <c r="G80" s="256">
        <f t="shared" si="20"/>
        <v>0</v>
      </c>
      <c r="H80" s="256">
        <f t="shared" si="19"/>
        <v>0</v>
      </c>
      <c r="I80" s="256" t="e">
        <f t="shared" si="10"/>
        <v>#DIV/0!</v>
      </c>
      <c r="J80" s="256"/>
      <c r="K80" s="256"/>
      <c r="L80" s="256"/>
      <c r="M80" s="256"/>
      <c r="N80" s="256"/>
      <c r="O80" s="256"/>
      <c r="P80" s="256"/>
      <c r="Q80" s="256"/>
      <c r="R80" s="256"/>
      <c r="S80" s="256"/>
      <c r="T80" s="256"/>
      <c r="U80" s="256"/>
      <c r="V80" s="278">
        <f t="shared" si="21"/>
        <v>0</v>
      </c>
      <c r="W80" s="278">
        <f t="shared" si="22"/>
        <v>0</v>
      </c>
      <c r="X80" s="278">
        <f t="shared" si="23"/>
        <v>0</v>
      </c>
      <c r="Y80" s="278">
        <f t="shared" si="24"/>
        <v>0</v>
      </c>
      <c r="Z80" s="285" t="s">
        <v>73</v>
      </c>
    </row>
    <row r="81" hidden="1" spans="1:26">
      <c r="A81" s="253">
        <v>8</v>
      </c>
      <c r="B81" s="254" t="s">
        <v>214</v>
      </c>
      <c r="C81" s="255" t="s">
        <v>215</v>
      </c>
      <c r="D81" s="255" t="s">
        <v>72</v>
      </c>
      <c r="E81" s="256"/>
      <c r="F81" s="256"/>
      <c r="G81" s="256">
        <f t="shared" si="20"/>
        <v>0</v>
      </c>
      <c r="H81" s="256">
        <f t="shared" si="19"/>
        <v>0</v>
      </c>
      <c r="I81" s="256" t="e">
        <f t="shared" si="10"/>
        <v>#DIV/0!</v>
      </c>
      <c r="J81" s="256"/>
      <c r="K81" s="256"/>
      <c r="L81" s="256"/>
      <c r="M81" s="256"/>
      <c r="N81" s="256"/>
      <c r="O81" s="256"/>
      <c r="P81" s="256"/>
      <c r="Q81" s="256"/>
      <c r="R81" s="256"/>
      <c r="S81" s="256"/>
      <c r="T81" s="256"/>
      <c r="U81" s="256"/>
      <c r="V81" s="278">
        <f t="shared" si="21"/>
        <v>0</v>
      </c>
      <c r="W81" s="278">
        <f t="shared" si="22"/>
        <v>0</v>
      </c>
      <c r="X81" s="278">
        <f t="shared" si="23"/>
        <v>0</v>
      </c>
      <c r="Y81" s="278">
        <f t="shared" si="24"/>
        <v>0</v>
      </c>
      <c r="Z81" s="285" t="s">
        <v>73</v>
      </c>
    </row>
    <row r="82" hidden="1" spans="1:26">
      <c r="A82" s="253">
        <v>9</v>
      </c>
      <c r="B82" s="254" t="s">
        <v>216</v>
      </c>
      <c r="C82" s="255" t="s">
        <v>217</v>
      </c>
      <c r="D82" s="255" t="s">
        <v>72</v>
      </c>
      <c r="E82" s="256"/>
      <c r="F82" s="256"/>
      <c r="G82" s="256">
        <f t="shared" si="20"/>
        <v>0</v>
      </c>
      <c r="H82" s="256">
        <f t="shared" si="19"/>
        <v>0</v>
      </c>
      <c r="I82" s="256" t="e">
        <f t="shared" si="10"/>
        <v>#DIV/0!</v>
      </c>
      <c r="J82" s="256"/>
      <c r="K82" s="256"/>
      <c r="L82" s="256"/>
      <c r="M82" s="256"/>
      <c r="N82" s="256"/>
      <c r="O82" s="256"/>
      <c r="P82" s="256"/>
      <c r="Q82" s="256"/>
      <c r="R82" s="256"/>
      <c r="S82" s="256"/>
      <c r="T82" s="256"/>
      <c r="U82" s="256"/>
      <c r="V82" s="278">
        <f t="shared" si="21"/>
        <v>0</v>
      </c>
      <c r="W82" s="278">
        <f t="shared" si="22"/>
        <v>0</v>
      </c>
      <c r="X82" s="278">
        <f t="shared" si="23"/>
        <v>0</v>
      </c>
      <c r="Y82" s="278">
        <f t="shared" si="24"/>
        <v>0</v>
      </c>
      <c r="Z82" s="285" t="s">
        <v>73</v>
      </c>
    </row>
    <row r="83" hidden="1" spans="1:26">
      <c r="A83" s="253">
        <v>10</v>
      </c>
      <c r="B83" s="254" t="s">
        <v>218</v>
      </c>
      <c r="C83" s="255" t="s">
        <v>219</v>
      </c>
      <c r="D83" s="255" t="s">
        <v>72</v>
      </c>
      <c r="E83" s="256"/>
      <c r="F83" s="256"/>
      <c r="G83" s="256">
        <f t="shared" si="20"/>
        <v>0</v>
      </c>
      <c r="H83" s="256">
        <f t="shared" si="19"/>
        <v>0</v>
      </c>
      <c r="I83" s="256" t="e">
        <f t="shared" si="10"/>
        <v>#DIV/0!</v>
      </c>
      <c r="J83" s="256"/>
      <c r="K83" s="256"/>
      <c r="L83" s="256"/>
      <c r="M83" s="256"/>
      <c r="N83" s="256"/>
      <c r="O83" s="256"/>
      <c r="P83" s="256"/>
      <c r="Q83" s="256"/>
      <c r="R83" s="256"/>
      <c r="S83" s="256"/>
      <c r="T83" s="256"/>
      <c r="U83" s="256"/>
      <c r="V83" s="278">
        <f t="shared" si="21"/>
        <v>0</v>
      </c>
      <c r="W83" s="278">
        <f t="shared" si="22"/>
        <v>0</v>
      </c>
      <c r="X83" s="278">
        <f t="shared" si="23"/>
        <v>0</v>
      </c>
      <c r="Y83" s="278">
        <f t="shared" si="24"/>
        <v>0</v>
      </c>
      <c r="Z83" s="285" t="s">
        <v>73</v>
      </c>
    </row>
    <row r="84" hidden="1" spans="1:26">
      <c r="A84" s="253">
        <v>11</v>
      </c>
      <c r="B84" s="254" t="s">
        <v>220</v>
      </c>
      <c r="C84" s="255" t="s">
        <v>221</v>
      </c>
      <c r="D84" s="255" t="s">
        <v>72</v>
      </c>
      <c r="E84" s="256"/>
      <c r="F84" s="256"/>
      <c r="G84" s="256">
        <f t="shared" si="20"/>
        <v>0</v>
      </c>
      <c r="H84" s="256">
        <f t="shared" si="19"/>
        <v>0</v>
      </c>
      <c r="I84" s="256" t="e">
        <f t="shared" si="10"/>
        <v>#DIV/0!</v>
      </c>
      <c r="J84" s="256"/>
      <c r="K84" s="256"/>
      <c r="L84" s="256"/>
      <c r="M84" s="256"/>
      <c r="N84" s="256"/>
      <c r="O84" s="256"/>
      <c r="P84" s="256"/>
      <c r="Q84" s="256"/>
      <c r="R84" s="256"/>
      <c r="S84" s="256"/>
      <c r="T84" s="256"/>
      <c r="U84" s="256"/>
      <c r="V84" s="278">
        <f t="shared" si="21"/>
        <v>0</v>
      </c>
      <c r="W84" s="278">
        <f t="shared" si="22"/>
        <v>0</v>
      </c>
      <c r="X84" s="278">
        <f t="shared" si="23"/>
        <v>0</v>
      </c>
      <c r="Y84" s="278">
        <f t="shared" si="24"/>
        <v>0</v>
      </c>
      <c r="Z84" s="285" t="s">
        <v>73</v>
      </c>
    </row>
    <row r="85" hidden="1" spans="1:26">
      <c r="A85" s="253">
        <v>12</v>
      </c>
      <c r="B85" s="254" t="s">
        <v>222</v>
      </c>
      <c r="C85" s="255" t="s">
        <v>223</v>
      </c>
      <c r="D85" s="255" t="s">
        <v>72</v>
      </c>
      <c r="E85" s="256"/>
      <c r="F85" s="256"/>
      <c r="G85" s="256">
        <f t="shared" si="20"/>
        <v>0</v>
      </c>
      <c r="H85" s="256">
        <f t="shared" si="19"/>
        <v>0</v>
      </c>
      <c r="I85" s="256" t="e">
        <f t="shared" si="10"/>
        <v>#DIV/0!</v>
      </c>
      <c r="J85" s="256"/>
      <c r="K85" s="256"/>
      <c r="L85" s="256"/>
      <c r="M85" s="256"/>
      <c r="N85" s="256"/>
      <c r="O85" s="256"/>
      <c r="P85" s="256"/>
      <c r="Q85" s="256"/>
      <c r="R85" s="256"/>
      <c r="S85" s="256"/>
      <c r="T85" s="256"/>
      <c r="U85" s="256"/>
      <c r="V85" s="278">
        <f t="shared" si="21"/>
        <v>0</v>
      </c>
      <c r="W85" s="278">
        <f t="shared" si="22"/>
        <v>0</v>
      </c>
      <c r="X85" s="278">
        <f t="shared" si="23"/>
        <v>0</v>
      </c>
      <c r="Y85" s="278">
        <f t="shared" si="24"/>
        <v>0</v>
      </c>
      <c r="Z85" s="285" t="s">
        <v>73</v>
      </c>
    </row>
    <row r="86" hidden="1" spans="1:27">
      <c r="A86" s="253">
        <v>13</v>
      </c>
      <c r="B86" s="254" t="s">
        <v>224</v>
      </c>
      <c r="C86" s="255" t="s">
        <v>225</v>
      </c>
      <c r="D86" s="255" t="s">
        <v>72</v>
      </c>
      <c r="E86" s="256"/>
      <c r="F86" s="256"/>
      <c r="G86" s="256">
        <f t="shared" si="20"/>
        <v>0</v>
      </c>
      <c r="H86" s="256">
        <f t="shared" si="19"/>
        <v>0</v>
      </c>
      <c r="I86" s="256" t="e">
        <f t="shared" si="10"/>
        <v>#DIV/0!</v>
      </c>
      <c r="J86" s="256"/>
      <c r="K86" s="256"/>
      <c r="L86" s="256"/>
      <c r="M86" s="256"/>
      <c r="N86" s="256"/>
      <c r="O86" s="256"/>
      <c r="P86" s="256"/>
      <c r="Q86" s="256"/>
      <c r="R86" s="256"/>
      <c r="S86" s="256"/>
      <c r="T86" s="256"/>
      <c r="U86" s="256"/>
      <c r="V86" s="278">
        <f t="shared" si="21"/>
        <v>0</v>
      </c>
      <c r="W86" s="278">
        <f t="shared" si="22"/>
        <v>0</v>
      </c>
      <c r="X86" s="278">
        <f t="shared" si="23"/>
        <v>0</v>
      </c>
      <c r="Y86" s="278">
        <f t="shared" si="24"/>
        <v>0</v>
      </c>
      <c r="Z86" s="285" t="s">
        <v>98</v>
      </c>
      <c r="AA86" s="199"/>
    </row>
    <row r="87" hidden="1" spans="1:27">
      <c r="A87" s="253">
        <v>14</v>
      </c>
      <c r="B87" s="254" t="s">
        <v>226</v>
      </c>
      <c r="C87" s="255" t="s">
        <v>227</v>
      </c>
      <c r="D87" s="255" t="s">
        <v>72</v>
      </c>
      <c r="E87" s="256"/>
      <c r="F87" s="256"/>
      <c r="G87" s="256">
        <f t="shared" si="20"/>
        <v>0</v>
      </c>
      <c r="H87" s="256">
        <f t="shared" si="19"/>
        <v>0</v>
      </c>
      <c r="I87" s="256" t="e">
        <f t="shared" si="10"/>
        <v>#DIV/0!</v>
      </c>
      <c r="J87" s="256"/>
      <c r="K87" s="256"/>
      <c r="L87" s="256"/>
      <c r="M87" s="256"/>
      <c r="N87" s="256"/>
      <c r="O87" s="256"/>
      <c r="P87" s="256"/>
      <c r="Q87" s="256"/>
      <c r="R87" s="256"/>
      <c r="S87" s="256"/>
      <c r="T87" s="256"/>
      <c r="U87" s="256"/>
      <c r="V87" s="278">
        <f t="shared" si="21"/>
        <v>0</v>
      </c>
      <c r="W87" s="278">
        <f t="shared" si="22"/>
        <v>0</v>
      </c>
      <c r="X87" s="278">
        <f t="shared" si="23"/>
        <v>0</v>
      </c>
      <c r="Y87" s="278">
        <f t="shared" si="24"/>
        <v>0</v>
      </c>
      <c r="Z87" s="285" t="s">
        <v>98</v>
      </c>
      <c r="AA87" s="199"/>
    </row>
    <row r="88" hidden="1" spans="1:27">
      <c r="A88" s="253">
        <v>15</v>
      </c>
      <c r="B88" s="254" t="s">
        <v>228</v>
      </c>
      <c r="C88" s="255" t="s">
        <v>229</v>
      </c>
      <c r="D88" s="255" t="s">
        <v>72</v>
      </c>
      <c r="E88" s="256"/>
      <c r="F88" s="256"/>
      <c r="G88" s="256">
        <f t="shared" si="20"/>
        <v>0</v>
      </c>
      <c r="H88" s="256">
        <f t="shared" si="19"/>
        <v>0</v>
      </c>
      <c r="I88" s="256" t="e">
        <f t="shared" si="10"/>
        <v>#DIV/0!</v>
      </c>
      <c r="J88" s="256"/>
      <c r="K88" s="256"/>
      <c r="L88" s="256"/>
      <c r="M88" s="256"/>
      <c r="N88" s="256"/>
      <c r="O88" s="256"/>
      <c r="P88" s="256"/>
      <c r="Q88" s="256"/>
      <c r="R88" s="256"/>
      <c r="S88" s="256"/>
      <c r="T88" s="256"/>
      <c r="U88" s="256"/>
      <c r="V88" s="278">
        <f t="shared" si="21"/>
        <v>0</v>
      </c>
      <c r="W88" s="278">
        <f t="shared" si="22"/>
        <v>0</v>
      </c>
      <c r="X88" s="278">
        <f t="shared" si="23"/>
        <v>0</v>
      </c>
      <c r="Y88" s="278">
        <f t="shared" si="24"/>
        <v>0</v>
      </c>
      <c r="Z88" s="285" t="s">
        <v>103</v>
      </c>
      <c r="AA88" s="199"/>
    </row>
    <row r="89" hidden="1" spans="1:27">
      <c r="A89" s="253">
        <v>16</v>
      </c>
      <c r="B89" s="254" t="s">
        <v>230</v>
      </c>
      <c r="C89" s="255" t="s">
        <v>231</v>
      </c>
      <c r="D89" s="255" t="s">
        <v>72</v>
      </c>
      <c r="E89" s="256"/>
      <c r="F89" s="256"/>
      <c r="G89" s="256">
        <f t="shared" si="20"/>
        <v>0</v>
      </c>
      <c r="H89" s="256">
        <f t="shared" si="19"/>
        <v>0</v>
      </c>
      <c r="I89" s="256" t="e">
        <f t="shared" si="10"/>
        <v>#DIV/0!</v>
      </c>
      <c r="J89" s="256"/>
      <c r="K89" s="256"/>
      <c r="L89" s="256"/>
      <c r="M89" s="256"/>
      <c r="N89" s="256"/>
      <c r="O89" s="256"/>
      <c r="P89" s="256"/>
      <c r="Q89" s="256"/>
      <c r="R89" s="256"/>
      <c r="S89" s="256"/>
      <c r="T89" s="256"/>
      <c r="U89" s="256"/>
      <c r="V89" s="278">
        <f t="shared" si="21"/>
        <v>0</v>
      </c>
      <c r="W89" s="278">
        <f t="shared" si="22"/>
        <v>0</v>
      </c>
      <c r="X89" s="278">
        <f t="shared" si="23"/>
        <v>0</v>
      </c>
      <c r="Y89" s="278">
        <f t="shared" si="24"/>
        <v>0</v>
      </c>
      <c r="Z89" s="285" t="s">
        <v>103</v>
      </c>
      <c r="AA89" s="199"/>
    </row>
    <row r="90" hidden="1" spans="1:27">
      <c r="A90" s="253">
        <v>17</v>
      </c>
      <c r="B90" s="254" t="s">
        <v>232</v>
      </c>
      <c r="C90" s="255" t="s">
        <v>233</v>
      </c>
      <c r="D90" s="255" t="s">
        <v>72</v>
      </c>
      <c r="E90" s="256"/>
      <c r="F90" s="256"/>
      <c r="G90" s="256">
        <f t="shared" si="20"/>
        <v>0</v>
      </c>
      <c r="H90" s="256">
        <f t="shared" si="19"/>
        <v>0</v>
      </c>
      <c r="I90" s="256" t="e">
        <f t="shared" si="10"/>
        <v>#DIV/0!</v>
      </c>
      <c r="J90" s="256"/>
      <c r="K90" s="256"/>
      <c r="L90" s="256"/>
      <c r="M90" s="256"/>
      <c r="N90" s="256"/>
      <c r="O90" s="256"/>
      <c r="P90" s="256"/>
      <c r="Q90" s="256"/>
      <c r="R90" s="256"/>
      <c r="S90" s="256"/>
      <c r="T90" s="256"/>
      <c r="U90" s="256"/>
      <c r="V90" s="278">
        <f t="shared" si="21"/>
        <v>0</v>
      </c>
      <c r="W90" s="278">
        <f t="shared" si="22"/>
        <v>0</v>
      </c>
      <c r="X90" s="278">
        <f t="shared" si="23"/>
        <v>0</v>
      </c>
      <c r="Y90" s="278">
        <f t="shared" si="24"/>
        <v>0</v>
      </c>
      <c r="Z90" s="285" t="s">
        <v>103</v>
      </c>
      <c r="AA90" s="199"/>
    </row>
    <row r="91" hidden="1" spans="1:27">
      <c r="A91" s="253">
        <v>18</v>
      </c>
      <c r="B91" s="254" t="s">
        <v>234</v>
      </c>
      <c r="C91" s="255" t="s">
        <v>235</v>
      </c>
      <c r="D91" s="255" t="s">
        <v>72</v>
      </c>
      <c r="E91" s="256"/>
      <c r="F91" s="256"/>
      <c r="G91" s="256">
        <f t="shared" ref="G91:G102" si="25">E91+F91</f>
        <v>0</v>
      </c>
      <c r="H91" s="256">
        <f t="shared" ref="H91:H102" si="26">SUM(J91:U91)</f>
        <v>0</v>
      </c>
      <c r="I91" s="256" t="e">
        <f t="shared" si="10"/>
        <v>#DIV/0!</v>
      </c>
      <c r="J91" s="256"/>
      <c r="K91" s="256"/>
      <c r="L91" s="256"/>
      <c r="M91" s="256"/>
      <c r="N91" s="256"/>
      <c r="O91" s="256"/>
      <c r="P91" s="256"/>
      <c r="Q91" s="256"/>
      <c r="R91" s="256"/>
      <c r="S91" s="256"/>
      <c r="T91" s="256"/>
      <c r="U91" s="256"/>
      <c r="V91" s="278">
        <f t="shared" si="21"/>
        <v>0</v>
      </c>
      <c r="W91" s="278">
        <f t="shared" si="22"/>
        <v>0</v>
      </c>
      <c r="X91" s="278">
        <f t="shared" si="23"/>
        <v>0</v>
      </c>
      <c r="Y91" s="278">
        <f t="shared" si="24"/>
        <v>0</v>
      </c>
      <c r="Z91" s="285" t="s">
        <v>106</v>
      </c>
      <c r="AA91" s="199"/>
    </row>
    <row r="92" hidden="1" spans="1:27">
      <c r="A92" s="253">
        <v>19</v>
      </c>
      <c r="B92" s="254" t="s">
        <v>236</v>
      </c>
      <c r="C92" s="255" t="s">
        <v>237</v>
      </c>
      <c r="D92" s="255" t="s">
        <v>72</v>
      </c>
      <c r="E92" s="256"/>
      <c r="F92" s="256"/>
      <c r="G92" s="256">
        <f t="shared" si="25"/>
        <v>0</v>
      </c>
      <c r="H92" s="256">
        <f t="shared" si="26"/>
        <v>0</v>
      </c>
      <c r="I92" s="256" t="e">
        <f t="shared" si="10"/>
        <v>#DIV/0!</v>
      </c>
      <c r="J92" s="256"/>
      <c r="K92" s="256"/>
      <c r="L92" s="256"/>
      <c r="M92" s="256"/>
      <c r="N92" s="256"/>
      <c r="O92" s="256"/>
      <c r="P92" s="256"/>
      <c r="Q92" s="256"/>
      <c r="R92" s="256"/>
      <c r="S92" s="256"/>
      <c r="T92" s="256"/>
      <c r="U92" s="256"/>
      <c r="V92" s="278">
        <f t="shared" si="21"/>
        <v>0</v>
      </c>
      <c r="W92" s="278">
        <f t="shared" si="22"/>
        <v>0</v>
      </c>
      <c r="X92" s="278">
        <f t="shared" si="23"/>
        <v>0</v>
      </c>
      <c r="Y92" s="278">
        <f t="shared" si="24"/>
        <v>0</v>
      </c>
      <c r="Z92" s="285"/>
      <c r="AA92" s="199"/>
    </row>
    <row r="93" hidden="1" spans="1:27">
      <c r="A93" s="253">
        <v>20</v>
      </c>
      <c r="B93" s="254" t="s">
        <v>238</v>
      </c>
      <c r="C93" s="255" t="s">
        <v>239</v>
      </c>
      <c r="D93" s="255" t="s">
        <v>72</v>
      </c>
      <c r="E93" s="256"/>
      <c r="F93" s="256"/>
      <c r="G93" s="256">
        <f t="shared" si="25"/>
        <v>0</v>
      </c>
      <c r="H93" s="256">
        <f t="shared" si="26"/>
        <v>0</v>
      </c>
      <c r="I93" s="256" t="e">
        <f t="shared" si="10"/>
        <v>#DIV/0!</v>
      </c>
      <c r="J93" s="256"/>
      <c r="K93" s="256"/>
      <c r="L93" s="256"/>
      <c r="M93" s="256"/>
      <c r="N93" s="256"/>
      <c r="O93" s="256"/>
      <c r="P93" s="256"/>
      <c r="Q93" s="256"/>
      <c r="R93" s="256"/>
      <c r="S93" s="256"/>
      <c r="T93" s="256"/>
      <c r="U93" s="256"/>
      <c r="V93" s="278">
        <f t="shared" si="21"/>
        <v>0</v>
      </c>
      <c r="W93" s="278">
        <f t="shared" si="22"/>
        <v>0</v>
      </c>
      <c r="X93" s="278">
        <f t="shared" si="23"/>
        <v>0</v>
      </c>
      <c r="Y93" s="278">
        <f t="shared" si="24"/>
        <v>0</v>
      </c>
      <c r="Z93" s="285"/>
      <c r="AA93" s="199"/>
    </row>
    <row r="94" hidden="1" spans="1:27">
      <c r="A94" s="253">
        <v>21</v>
      </c>
      <c r="B94" s="254" t="s">
        <v>240</v>
      </c>
      <c r="C94" s="255" t="s">
        <v>241</v>
      </c>
      <c r="D94" s="255" t="s">
        <v>72</v>
      </c>
      <c r="E94" s="256"/>
      <c r="F94" s="256"/>
      <c r="G94" s="256">
        <f t="shared" si="25"/>
        <v>0</v>
      </c>
      <c r="H94" s="256">
        <f t="shared" si="26"/>
        <v>0</v>
      </c>
      <c r="I94" s="256" t="e">
        <f t="shared" si="10"/>
        <v>#DIV/0!</v>
      </c>
      <c r="J94" s="256"/>
      <c r="K94" s="256"/>
      <c r="L94" s="256"/>
      <c r="M94" s="256"/>
      <c r="N94" s="256"/>
      <c r="O94" s="256"/>
      <c r="P94" s="256"/>
      <c r="Q94" s="256"/>
      <c r="R94" s="256"/>
      <c r="S94" s="256"/>
      <c r="T94" s="256"/>
      <c r="U94" s="256"/>
      <c r="V94" s="278">
        <f t="shared" si="21"/>
        <v>0</v>
      </c>
      <c r="W94" s="278">
        <f t="shared" si="22"/>
        <v>0</v>
      </c>
      <c r="X94" s="278">
        <f t="shared" si="23"/>
        <v>0</v>
      </c>
      <c r="Y94" s="278">
        <f t="shared" si="24"/>
        <v>0</v>
      </c>
      <c r="Z94" s="285" t="s">
        <v>113</v>
      </c>
      <c r="AA94" s="199"/>
    </row>
    <row r="95" hidden="1" spans="1:27">
      <c r="A95" s="253">
        <v>22</v>
      </c>
      <c r="B95" s="254" t="s">
        <v>242</v>
      </c>
      <c r="C95" s="255" t="s">
        <v>243</v>
      </c>
      <c r="D95" s="255" t="s">
        <v>72</v>
      </c>
      <c r="E95" s="256"/>
      <c r="F95" s="256"/>
      <c r="G95" s="256">
        <f t="shared" si="25"/>
        <v>0</v>
      </c>
      <c r="H95" s="256">
        <f t="shared" si="26"/>
        <v>0</v>
      </c>
      <c r="I95" s="256" t="e">
        <f t="shared" si="10"/>
        <v>#DIV/0!</v>
      </c>
      <c r="J95" s="256"/>
      <c r="K95" s="256"/>
      <c r="L95" s="256"/>
      <c r="M95" s="256"/>
      <c r="N95" s="256"/>
      <c r="O95" s="256"/>
      <c r="P95" s="256"/>
      <c r="Q95" s="256"/>
      <c r="R95" s="256"/>
      <c r="S95" s="256"/>
      <c r="T95" s="256"/>
      <c r="U95" s="256"/>
      <c r="V95" s="278">
        <f t="shared" si="21"/>
        <v>0</v>
      </c>
      <c r="W95" s="278">
        <f t="shared" si="22"/>
        <v>0</v>
      </c>
      <c r="X95" s="278">
        <f t="shared" si="23"/>
        <v>0</v>
      </c>
      <c r="Y95" s="278">
        <f t="shared" si="24"/>
        <v>0</v>
      </c>
      <c r="Z95" s="285"/>
      <c r="AA95" s="199"/>
    </row>
    <row r="96" hidden="1" spans="1:27">
      <c r="A96" s="253">
        <v>23</v>
      </c>
      <c r="B96" s="254" t="s">
        <v>244</v>
      </c>
      <c r="C96" s="255" t="s">
        <v>245</v>
      </c>
      <c r="D96" s="255" t="s">
        <v>72</v>
      </c>
      <c r="E96" s="256"/>
      <c r="F96" s="256"/>
      <c r="G96" s="256">
        <f t="shared" si="25"/>
        <v>0</v>
      </c>
      <c r="H96" s="256">
        <f t="shared" si="26"/>
        <v>0</v>
      </c>
      <c r="I96" s="256" t="e">
        <f t="shared" si="10"/>
        <v>#DIV/0!</v>
      </c>
      <c r="J96" s="256"/>
      <c r="K96" s="256"/>
      <c r="L96" s="256"/>
      <c r="M96" s="256"/>
      <c r="N96" s="256"/>
      <c r="O96" s="256"/>
      <c r="P96" s="256"/>
      <c r="Q96" s="256"/>
      <c r="R96" s="256"/>
      <c r="S96" s="256"/>
      <c r="T96" s="256"/>
      <c r="U96" s="256"/>
      <c r="V96" s="278">
        <f t="shared" si="21"/>
        <v>0</v>
      </c>
      <c r="W96" s="278">
        <f t="shared" si="22"/>
        <v>0</v>
      </c>
      <c r="X96" s="278">
        <f t="shared" si="23"/>
        <v>0</v>
      </c>
      <c r="Y96" s="278">
        <f t="shared" si="24"/>
        <v>0</v>
      </c>
      <c r="Z96" s="285"/>
      <c r="AA96" s="199"/>
    </row>
    <row r="97" hidden="1" spans="1:27">
      <c r="A97" s="253">
        <v>24</v>
      </c>
      <c r="B97" s="254" t="s">
        <v>246</v>
      </c>
      <c r="C97" s="255" t="s">
        <v>247</v>
      </c>
      <c r="D97" s="255" t="s">
        <v>72</v>
      </c>
      <c r="E97" s="256"/>
      <c r="F97" s="256"/>
      <c r="G97" s="256">
        <f t="shared" si="25"/>
        <v>0</v>
      </c>
      <c r="H97" s="256">
        <f t="shared" si="26"/>
        <v>0</v>
      </c>
      <c r="I97" s="256" t="e">
        <f t="shared" si="10"/>
        <v>#DIV/0!</v>
      </c>
      <c r="J97" s="256"/>
      <c r="K97" s="256"/>
      <c r="L97" s="256"/>
      <c r="M97" s="256"/>
      <c r="N97" s="256"/>
      <c r="O97" s="256"/>
      <c r="P97" s="256"/>
      <c r="Q97" s="256"/>
      <c r="R97" s="256"/>
      <c r="S97" s="256"/>
      <c r="T97" s="256"/>
      <c r="U97" s="256"/>
      <c r="V97" s="278">
        <f t="shared" si="21"/>
        <v>0</v>
      </c>
      <c r="W97" s="278">
        <f t="shared" si="22"/>
        <v>0</v>
      </c>
      <c r="X97" s="278">
        <f t="shared" si="23"/>
        <v>0</v>
      </c>
      <c r="Y97" s="278">
        <f t="shared" si="24"/>
        <v>0</v>
      </c>
      <c r="Z97" s="285"/>
      <c r="AA97" s="199"/>
    </row>
    <row r="98" hidden="1" spans="1:27">
      <c r="A98" s="253">
        <v>25</v>
      </c>
      <c r="B98" s="254" t="s">
        <v>248</v>
      </c>
      <c r="C98" s="255" t="s">
        <v>249</v>
      </c>
      <c r="D98" s="255" t="s">
        <v>72</v>
      </c>
      <c r="E98" s="256"/>
      <c r="F98" s="256"/>
      <c r="G98" s="256">
        <f t="shared" si="25"/>
        <v>0</v>
      </c>
      <c r="H98" s="256">
        <f t="shared" si="26"/>
        <v>0</v>
      </c>
      <c r="I98" s="256" t="e">
        <f t="shared" si="10"/>
        <v>#DIV/0!</v>
      </c>
      <c r="J98" s="256"/>
      <c r="K98" s="256"/>
      <c r="L98" s="256"/>
      <c r="M98" s="256"/>
      <c r="N98" s="256"/>
      <c r="O98" s="256"/>
      <c r="P98" s="256"/>
      <c r="Q98" s="256"/>
      <c r="R98" s="256"/>
      <c r="S98" s="256"/>
      <c r="T98" s="256"/>
      <c r="U98" s="256"/>
      <c r="V98" s="278">
        <f t="shared" si="21"/>
        <v>0</v>
      </c>
      <c r="W98" s="278">
        <f t="shared" si="22"/>
        <v>0</v>
      </c>
      <c r="X98" s="278">
        <f t="shared" si="23"/>
        <v>0</v>
      </c>
      <c r="Y98" s="278">
        <f t="shared" si="24"/>
        <v>0</v>
      </c>
      <c r="Z98" s="285"/>
      <c r="AA98" s="199"/>
    </row>
    <row r="99" hidden="1" spans="1:27">
      <c r="A99" s="253">
        <v>26</v>
      </c>
      <c r="B99" s="254" t="s">
        <v>250</v>
      </c>
      <c r="C99" s="255" t="s">
        <v>251</v>
      </c>
      <c r="D99" s="255" t="s">
        <v>72</v>
      </c>
      <c r="E99" s="256"/>
      <c r="F99" s="256"/>
      <c r="G99" s="256">
        <f t="shared" si="25"/>
        <v>0</v>
      </c>
      <c r="H99" s="256">
        <f t="shared" si="26"/>
        <v>0</v>
      </c>
      <c r="I99" s="256" t="e">
        <f t="shared" si="10"/>
        <v>#DIV/0!</v>
      </c>
      <c r="J99" s="256"/>
      <c r="K99" s="256"/>
      <c r="L99" s="256"/>
      <c r="M99" s="256"/>
      <c r="N99" s="256"/>
      <c r="O99" s="256"/>
      <c r="P99" s="256"/>
      <c r="Q99" s="256"/>
      <c r="R99" s="256"/>
      <c r="S99" s="256"/>
      <c r="T99" s="256"/>
      <c r="U99" s="256"/>
      <c r="V99" s="278">
        <f t="shared" si="21"/>
        <v>0</v>
      </c>
      <c r="W99" s="278">
        <f t="shared" si="22"/>
        <v>0</v>
      </c>
      <c r="X99" s="278">
        <f t="shared" si="23"/>
        <v>0</v>
      </c>
      <c r="Y99" s="278">
        <f t="shared" si="24"/>
        <v>0</v>
      </c>
      <c r="Z99" s="285"/>
      <c r="AA99" s="199"/>
    </row>
    <row r="100" hidden="1" spans="1:27">
      <c r="A100" s="253">
        <v>27</v>
      </c>
      <c r="B100" s="254" t="s">
        <v>252</v>
      </c>
      <c r="C100" s="255" t="s">
        <v>253</v>
      </c>
      <c r="D100" s="255" t="s">
        <v>124</v>
      </c>
      <c r="E100" s="256"/>
      <c r="F100" s="256"/>
      <c r="G100" s="256">
        <f t="shared" si="25"/>
        <v>0</v>
      </c>
      <c r="H100" s="256">
        <f t="shared" si="26"/>
        <v>0</v>
      </c>
      <c r="I100" s="256" t="e">
        <f t="shared" si="10"/>
        <v>#DIV/0!</v>
      </c>
      <c r="J100" s="256"/>
      <c r="K100" s="256"/>
      <c r="L100" s="256"/>
      <c r="M100" s="256"/>
      <c r="N100" s="256"/>
      <c r="O100" s="256"/>
      <c r="P100" s="256"/>
      <c r="Q100" s="256"/>
      <c r="R100" s="256"/>
      <c r="S100" s="256"/>
      <c r="T100" s="256"/>
      <c r="U100" s="256"/>
      <c r="V100" s="278">
        <f t="shared" si="21"/>
        <v>0</v>
      </c>
      <c r="W100" s="278">
        <f t="shared" si="22"/>
        <v>0</v>
      </c>
      <c r="X100" s="278">
        <f t="shared" si="23"/>
        <v>0</v>
      </c>
      <c r="Y100" s="278">
        <f t="shared" si="24"/>
        <v>0</v>
      </c>
      <c r="Z100" s="285" t="s">
        <v>254</v>
      </c>
      <c r="AA100" s="199"/>
    </row>
    <row r="101" hidden="1" spans="1:27">
      <c r="A101" s="253">
        <v>28</v>
      </c>
      <c r="B101" s="254" t="s">
        <v>255</v>
      </c>
      <c r="C101" s="255" t="s">
        <v>256</v>
      </c>
      <c r="D101" s="255" t="s">
        <v>124</v>
      </c>
      <c r="E101" s="256"/>
      <c r="F101" s="256"/>
      <c r="G101" s="256">
        <f t="shared" si="25"/>
        <v>0</v>
      </c>
      <c r="H101" s="256">
        <f t="shared" si="26"/>
        <v>0</v>
      </c>
      <c r="I101" s="256" t="e">
        <f t="shared" si="10"/>
        <v>#DIV/0!</v>
      </c>
      <c r="J101" s="256"/>
      <c r="K101" s="256"/>
      <c r="L101" s="256"/>
      <c r="M101" s="256"/>
      <c r="N101" s="256"/>
      <c r="O101" s="256"/>
      <c r="P101" s="256"/>
      <c r="Q101" s="256"/>
      <c r="R101" s="256"/>
      <c r="S101" s="256"/>
      <c r="T101" s="256"/>
      <c r="U101" s="256"/>
      <c r="V101" s="278">
        <f t="shared" si="21"/>
        <v>0</v>
      </c>
      <c r="W101" s="278">
        <f t="shared" si="22"/>
        <v>0</v>
      </c>
      <c r="X101" s="278">
        <f t="shared" si="23"/>
        <v>0</v>
      </c>
      <c r="Y101" s="278">
        <f t="shared" si="24"/>
        <v>0</v>
      </c>
      <c r="Z101" s="285" t="s">
        <v>257</v>
      </c>
      <c r="AA101" s="199"/>
    </row>
    <row r="102" hidden="1" spans="1:27">
      <c r="A102" s="253">
        <v>29</v>
      </c>
      <c r="B102" s="254" t="s">
        <v>258</v>
      </c>
      <c r="C102" s="255" t="s">
        <v>259</v>
      </c>
      <c r="D102" s="255" t="s">
        <v>124</v>
      </c>
      <c r="E102" s="256"/>
      <c r="F102" s="256"/>
      <c r="G102" s="256">
        <f t="shared" si="25"/>
        <v>0</v>
      </c>
      <c r="H102" s="256">
        <f t="shared" si="26"/>
        <v>0</v>
      </c>
      <c r="I102" s="256" t="e">
        <f t="shared" si="10"/>
        <v>#DIV/0!</v>
      </c>
      <c r="J102" s="256"/>
      <c r="K102" s="256"/>
      <c r="L102" s="256"/>
      <c r="M102" s="256"/>
      <c r="N102" s="256"/>
      <c r="O102" s="256"/>
      <c r="P102" s="256"/>
      <c r="Q102" s="256"/>
      <c r="R102" s="256"/>
      <c r="S102" s="256"/>
      <c r="T102" s="256"/>
      <c r="U102" s="256"/>
      <c r="V102" s="278">
        <f t="shared" si="21"/>
        <v>0</v>
      </c>
      <c r="W102" s="278">
        <f t="shared" si="22"/>
        <v>0</v>
      </c>
      <c r="X102" s="278">
        <f t="shared" si="23"/>
        <v>0</v>
      </c>
      <c r="Y102" s="278">
        <f t="shared" si="24"/>
        <v>0</v>
      </c>
      <c r="Z102" s="285" t="s">
        <v>260</v>
      </c>
      <c r="AA102" s="199"/>
    </row>
    <row r="103" hidden="1" spans="1:27">
      <c r="A103" s="253">
        <v>30</v>
      </c>
      <c r="B103" s="254" t="s">
        <v>261</v>
      </c>
      <c r="C103" s="255" t="s">
        <v>262</v>
      </c>
      <c r="D103" s="255" t="s">
        <v>124</v>
      </c>
      <c r="E103" s="256"/>
      <c r="F103" s="256"/>
      <c r="G103" s="256">
        <f t="shared" si="20"/>
        <v>0</v>
      </c>
      <c r="H103" s="256">
        <f t="shared" si="19"/>
        <v>0</v>
      </c>
      <c r="I103" s="256" t="e">
        <f t="shared" si="10"/>
        <v>#DIV/0!</v>
      </c>
      <c r="J103" s="256"/>
      <c r="K103" s="256"/>
      <c r="L103" s="256"/>
      <c r="M103" s="256"/>
      <c r="N103" s="256"/>
      <c r="O103" s="256"/>
      <c r="P103" s="256"/>
      <c r="Q103" s="256"/>
      <c r="R103" s="256"/>
      <c r="S103" s="256"/>
      <c r="T103" s="256"/>
      <c r="U103" s="256"/>
      <c r="V103" s="278">
        <f t="shared" si="21"/>
        <v>0</v>
      </c>
      <c r="W103" s="278">
        <f t="shared" si="22"/>
        <v>0</v>
      </c>
      <c r="X103" s="278">
        <f t="shared" si="23"/>
        <v>0</v>
      </c>
      <c r="Y103" s="278">
        <f t="shared" si="24"/>
        <v>0</v>
      </c>
      <c r="Z103" s="285" t="s">
        <v>260</v>
      </c>
      <c r="AA103" s="199"/>
    </row>
    <row r="104" hidden="1" spans="1:27">
      <c r="A104" s="253">
        <v>31</v>
      </c>
      <c r="B104" s="254" t="s">
        <v>263</v>
      </c>
      <c r="C104" s="255" t="s">
        <v>264</v>
      </c>
      <c r="D104" s="255" t="s">
        <v>72</v>
      </c>
      <c r="E104" s="256"/>
      <c r="F104" s="256"/>
      <c r="G104" s="256">
        <f t="shared" si="20"/>
        <v>0</v>
      </c>
      <c r="H104" s="256">
        <f t="shared" si="19"/>
        <v>0</v>
      </c>
      <c r="I104" s="256" t="e">
        <f t="shared" si="10"/>
        <v>#DIV/0!</v>
      </c>
      <c r="J104" s="256"/>
      <c r="K104" s="256"/>
      <c r="L104" s="256"/>
      <c r="M104" s="256"/>
      <c r="N104" s="256"/>
      <c r="O104" s="256"/>
      <c r="P104" s="256"/>
      <c r="Q104" s="256"/>
      <c r="R104" s="256"/>
      <c r="S104" s="256"/>
      <c r="T104" s="256"/>
      <c r="U104" s="256"/>
      <c r="V104" s="278">
        <f t="shared" si="21"/>
        <v>0</v>
      </c>
      <c r="W104" s="278">
        <f t="shared" si="22"/>
        <v>0</v>
      </c>
      <c r="X104" s="278">
        <f t="shared" si="23"/>
        <v>0</v>
      </c>
      <c r="Y104" s="278">
        <f t="shared" si="24"/>
        <v>0</v>
      </c>
      <c r="Z104" s="285"/>
      <c r="AA104" s="199"/>
    </row>
    <row r="105" hidden="1" spans="1:27">
      <c r="A105" s="253">
        <v>32</v>
      </c>
      <c r="B105" s="254" t="s">
        <v>265</v>
      </c>
      <c r="C105" s="255" t="s">
        <v>266</v>
      </c>
      <c r="D105" s="255" t="s">
        <v>72</v>
      </c>
      <c r="E105" s="256"/>
      <c r="F105" s="256"/>
      <c r="G105" s="256">
        <f t="shared" si="20"/>
        <v>0</v>
      </c>
      <c r="H105" s="256">
        <f t="shared" si="19"/>
        <v>0</v>
      </c>
      <c r="I105" s="256" t="e">
        <f t="shared" si="10"/>
        <v>#DIV/0!</v>
      </c>
      <c r="J105" s="256"/>
      <c r="K105" s="256"/>
      <c r="L105" s="256"/>
      <c r="M105" s="256"/>
      <c r="N105" s="256"/>
      <c r="O105" s="256"/>
      <c r="P105" s="256"/>
      <c r="Q105" s="256"/>
      <c r="R105" s="256"/>
      <c r="S105" s="256"/>
      <c r="T105" s="256"/>
      <c r="U105" s="256"/>
      <c r="V105" s="278">
        <f t="shared" si="21"/>
        <v>0</v>
      </c>
      <c r="W105" s="278">
        <f t="shared" si="22"/>
        <v>0</v>
      </c>
      <c r="X105" s="278">
        <f t="shared" si="23"/>
        <v>0</v>
      </c>
      <c r="Y105" s="278">
        <f t="shared" si="24"/>
        <v>0</v>
      </c>
      <c r="Z105" s="285"/>
      <c r="AA105" s="199"/>
    </row>
    <row r="106" hidden="1" spans="1:27">
      <c r="A106" s="253">
        <v>33</v>
      </c>
      <c r="B106" s="254" t="s">
        <v>267</v>
      </c>
      <c r="C106" s="255" t="s">
        <v>268</v>
      </c>
      <c r="D106" s="255" t="s">
        <v>72</v>
      </c>
      <c r="E106" s="256"/>
      <c r="F106" s="256"/>
      <c r="G106" s="256">
        <f t="shared" si="20"/>
        <v>0</v>
      </c>
      <c r="H106" s="256">
        <f t="shared" si="19"/>
        <v>0</v>
      </c>
      <c r="I106" s="256" t="e">
        <f t="shared" si="10"/>
        <v>#DIV/0!</v>
      </c>
      <c r="J106" s="256"/>
      <c r="K106" s="256"/>
      <c r="L106" s="256"/>
      <c r="M106" s="256"/>
      <c r="N106" s="256"/>
      <c r="O106" s="256"/>
      <c r="P106" s="256"/>
      <c r="Q106" s="256"/>
      <c r="R106" s="256"/>
      <c r="S106" s="256"/>
      <c r="T106" s="256"/>
      <c r="U106" s="256"/>
      <c r="V106" s="278">
        <f t="shared" si="21"/>
        <v>0</v>
      </c>
      <c r="W106" s="278">
        <f t="shared" si="22"/>
        <v>0</v>
      </c>
      <c r="X106" s="278">
        <f t="shared" si="23"/>
        <v>0</v>
      </c>
      <c r="Y106" s="278">
        <f t="shared" si="24"/>
        <v>0</v>
      </c>
      <c r="Z106" s="285"/>
      <c r="AA106" s="199"/>
    </row>
    <row r="107" hidden="1" spans="1:27">
      <c r="A107" s="253">
        <v>34</v>
      </c>
      <c r="B107" s="254" t="s">
        <v>269</v>
      </c>
      <c r="C107" s="255" t="s">
        <v>270</v>
      </c>
      <c r="D107" s="255" t="s">
        <v>72</v>
      </c>
      <c r="E107" s="256"/>
      <c r="F107" s="256"/>
      <c r="G107" s="256">
        <f t="shared" si="20"/>
        <v>0</v>
      </c>
      <c r="H107" s="256">
        <f t="shared" si="19"/>
        <v>0</v>
      </c>
      <c r="I107" s="256" t="e">
        <f t="shared" si="10"/>
        <v>#DIV/0!</v>
      </c>
      <c r="J107" s="256"/>
      <c r="K107" s="256"/>
      <c r="L107" s="256"/>
      <c r="M107" s="256"/>
      <c r="N107" s="256"/>
      <c r="O107" s="256"/>
      <c r="P107" s="256"/>
      <c r="Q107" s="256"/>
      <c r="R107" s="256"/>
      <c r="S107" s="256"/>
      <c r="T107" s="256"/>
      <c r="U107" s="256"/>
      <c r="V107" s="278">
        <f t="shared" si="21"/>
        <v>0</v>
      </c>
      <c r="W107" s="278">
        <f t="shared" si="22"/>
        <v>0</v>
      </c>
      <c r="X107" s="278">
        <f t="shared" si="23"/>
        <v>0</v>
      </c>
      <c r="Y107" s="278">
        <f t="shared" si="24"/>
        <v>0</v>
      </c>
      <c r="Z107" s="285"/>
      <c r="AA107" s="199"/>
    </row>
    <row r="108" hidden="1" spans="1:27">
      <c r="A108" s="253">
        <v>35</v>
      </c>
      <c r="B108" s="254" t="s">
        <v>271</v>
      </c>
      <c r="C108" s="255" t="s">
        <v>272</v>
      </c>
      <c r="D108" s="255" t="s">
        <v>72</v>
      </c>
      <c r="E108" s="256"/>
      <c r="F108" s="256"/>
      <c r="G108" s="256">
        <f t="shared" si="20"/>
        <v>0</v>
      </c>
      <c r="H108" s="256">
        <f t="shared" si="19"/>
        <v>0</v>
      </c>
      <c r="I108" s="256" t="e">
        <f t="shared" si="10"/>
        <v>#DIV/0!</v>
      </c>
      <c r="J108" s="256"/>
      <c r="K108" s="256"/>
      <c r="L108" s="256"/>
      <c r="M108" s="256"/>
      <c r="N108" s="256"/>
      <c r="O108" s="256"/>
      <c r="P108" s="256"/>
      <c r="Q108" s="256"/>
      <c r="R108" s="256"/>
      <c r="S108" s="256"/>
      <c r="T108" s="256"/>
      <c r="U108" s="256"/>
      <c r="V108" s="278">
        <f t="shared" si="21"/>
        <v>0</v>
      </c>
      <c r="W108" s="278">
        <f t="shared" si="22"/>
        <v>0</v>
      </c>
      <c r="X108" s="278">
        <f t="shared" si="23"/>
        <v>0</v>
      </c>
      <c r="Y108" s="278">
        <f t="shared" si="24"/>
        <v>0</v>
      </c>
      <c r="Z108" s="285" t="s">
        <v>163</v>
      </c>
      <c r="AA108" s="199"/>
    </row>
    <row r="109" hidden="1" spans="1:27">
      <c r="A109" s="253">
        <v>36</v>
      </c>
      <c r="B109" s="254" t="s">
        <v>273</v>
      </c>
      <c r="C109" s="255" t="s">
        <v>274</v>
      </c>
      <c r="D109" s="255" t="s">
        <v>72</v>
      </c>
      <c r="E109" s="256"/>
      <c r="F109" s="256"/>
      <c r="G109" s="256">
        <f t="shared" si="20"/>
        <v>0</v>
      </c>
      <c r="H109" s="256">
        <f t="shared" si="19"/>
        <v>0</v>
      </c>
      <c r="I109" s="256" t="e">
        <f t="shared" si="10"/>
        <v>#DIV/0!</v>
      </c>
      <c r="J109" s="256"/>
      <c r="K109" s="256"/>
      <c r="L109" s="256"/>
      <c r="M109" s="256"/>
      <c r="N109" s="256"/>
      <c r="O109" s="256"/>
      <c r="P109" s="256"/>
      <c r="Q109" s="256"/>
      <c r="R109" s="256"/>
      <c r="S109" s="256"/>
      <c r="T109" s="256"/>
      <c r="U109" s="256"/>
      <c r="V109" s="278">
        <f t="shared" si="21"/>
        <v>0</v>
      </c>
      <c r="W109" s="278">
        <f t="shared" si="22"/>
        <v>0</v>
      </c>
      <c r="X109" s="278">
        <f t="shared" si="23"/>
        <v>0</v>
      </c>
      <c r="Y109" s="278">
        <f t="shared" si="24"/>
        <v>0</v>
      </c>
      <c r="Z109" s="285" t="s">
        <v>163</v>
      </c>
      <c r="AA109" s="199"/>
    </row>
    <row r="110" hidden="1" spans="1:27">
      <c r="A110" s="253">
        <v>37</v>
      </c>
      <c r="B110" s="254" t="s">
        <v>275</v>
      </c>
      <c r="C110" s="255" t="s">
        <v>276</v>
      </c>
      <c r="D110" s="255" t="s">
        <v>72</v>
      </c>
      <c r="E110" s="256"/>
      <c r="F110" s="256"/>
      <c r="G110" s="256">
        <f t="shared" si="20"/>
        <v>0</v>
      </c>
      <c r="H110" s="256">
        <f t="shared" si="19"/>
        <v>0</v>
      </c>
      <c r="I110" s="256" t="e">
        <f t="shared" si="10"/>
        <v>#DIV/0!</v>
      </c>
      <c r="J110" s="256"/>
      <c r="K110" s="256"/>
      <c r="L110" s="256"/>
      <c r="M110" s="256"/>
      <c r="N110" s="256"/>
      <c r="O110" s="256"/>
      <c r="P110" s="256"/>
      <c r="Q110" s="256"/>
      <c r="R110" s="256"/>
      <c r="S110" s="256"/>
      <c r="T110" s="256"/>
      <c r="U110" s="256"/>
      <c r="V110" s="278">
        <f t="shared" si="21"/>
        <v>0</v>
      </c>
      <c r="W110" s="278">
        <f t="shared" si="22"/>
        <v>0</v>
      </c>
      <c r="X110" s="278">
        <f t="shared" si="23"/>
        <v>0</v>
      </c>
      <c r="Y110" s="278">
        <f t="shared" si="24"/>
        <v>0</v>
      </c>
      <c r="Z110" s="285" t="s">
        <v>163</v>
      </c>
      <c r="AA110" s="199"/>
    </row>
    <row r="111" hidden="1" spans="1:27">
      <c r="A111" s="253">
        <v>38</v>
      </c>
      <c r="B111" s="254" t="s">
        <v>277</v>
      </c>
      <c r="C111" s="255" t="s">
        <v>278</v>
      </c>
      <c r="D111" s="255" t="s">
        <v>72</v>
      </c>
      <c r="E111" s="256"/>
      <c r="F111" s="256"/>
      <c r="G111" s="256">
        <f t="shared" si="20"/>
        <v>0</v>
      </c>
      <c r="H111" s="256">
        <f t="shared" si="19"/>
        <v>0</v>
      </c>
      <c r="I111" s="256" t="e">
        <f t="shared" si="10"/>
        <v>#DIV/0!</v>
      </c>
      <c r="J111" s="256"/>
      <c r="K111" s="256"/>
      <c r="L111" s="256"/>
      <c r="M111" s="256"/>
      <c r="N111" s="256"/>
      <c r="O111" s="256"/>
      <c r="P111" s="256"/>
      <c r="Q111" s="256"/>
      <c r="R111" s="256"/>
      <c r="S111" s="256"/>
      <c r="T111" s="256"/>
      <c r="U111" s="256"/>
      <c r="V111" s="278">
        <f t="shared" si="21"/>
        <v>0</v>
      </c>
      <c r="W111" s="278">
        <f t="shared" si="22"/>
        <v>0</v>
      </c>
      <c r="X111" s="278">
        <f t="shared" si="23"/>
        <v>0</v>
      </c>
      <c r="Y111" s="278">
        <f t="shared" si="24"/>
        <v>0</v>
      </c>
      <c r="Z111" s="285" t="s">
        <v>163</v>
      </c>
      <c r="AA111" s="199"/>
    </row>
    <row r="112" hidden="1" spans="1:27">
      <c r="A112" s="253">
        <v>39</v>
      </c>
      <c r="B112" s="254" t="s">
        <v>279</v>
      </c>
      <c r="C112" s="255" t="s">
        <v>280</v>
      </c>
      <c r="D112" s="255" t="s">
        <v>72</v>
      </c>
      <c r="E112" s="256"/>
      <c r="F112" s="256"/>
      <c r="G112" s="256">
        <f t="shared" si="20"/>
        <v>0</v>
      </c>
      <c r="H112" s="256">
        <f t="shared" si="19"/>
        <v>0</v>
      </c>
      <c r="I112" s="256" t="e">
        <f t="shared" si="10"/>
        <v>#DIV/0!</v>
      </c>
      <c r="J112" s="256"/>
      <c r="K112" s="256"/>
      <c r="L112" s="256"/>
      <c r="M112" s="256"/>
      <c r="N112" s="256"/>
      <c r="O112" s="256"/>
      <c r="P112" s="256"/>
      <c r="Q112" s="256"/>
      <c r="R112" s="256"/>
      <c r="S112" s="256"/>
      <c r="T112" s="256"/>
      <c r="U112" s="256"/>
      <c r="V112" s="278">
        <f t="shared" si="21"/>
        <v>0</v>
      </c>
      <c r="W112" s="278">
        <f t="shared" si="22"/>
        <v>0</v>
      </c>
      <c r="X112" s="278">
        <f t="shared" si="23"/>
        <v>0</v>
      </c>
      <c r="Y112" s="278">
        <f t="shared" si="24"/>
        <v>0</v>
      </c>
      <c r="Z112" s="285" t="s">
        <v>163</v>
      </c>
      <c r="AA112" s="199"/>
    </row>
    <row r="113" hidden="1" spans="1:26">
      <c r="A113" s="253">
        <v>40</v>
      </c>
      <c r="B113" s="254" t="s">
        <v>281</v>
      </c>
      <c r="C113" s="255" t="s">
        <v>282</v>
      </c>
      <c r="D113" s="255" t="s">
        <v>72</v>
      </c>
      <c r="E113" s="256"/>
      <c r="F113" s="256"/>
      <c r="G113" s="256">
        <f t="shared" si="20"/>
        <v>0</v>
      </c>
      <c r="H113" s="256">
        <f t="shared" si="19"/>
        <v>0</v>
      </c>
      <c r="I113" s="256" t="e">
        <f t="shared" si="10"/>
        <v>#DIV/0!</v>
      </c>
      <c r="J113" s="256"/>
      <c r="K113" s="256"/>
      <c r="L113" s="256"/>
      <c r="M113" s="256"/>
      <c r="N113" s="256"/>
      <c r="O113" s="256"/>
      <c r="P113" s="256"/>
      <c r="Q113" s="256"/>
      <c r="R113" s="256"/>
      <c r="S113" s="256"/>
      <c r="T113" s="256"/>
      <c r="U113" s="256"/>
      <c r="V113" s="278">
        <f t="shared" si="21"/>
        <v>0</v>
      </c>
      <c r="W113" s="278">
        <f t="shared" si="22"/>
        <v>0</v>
      </c>
      <c r="X113" s="278">
        <f t="shared" si="23"/>
        <v>0</v>
      </c>
      <c r="Y113" s="278">
        <f t="shared" si="24"/>
        <v>0</v>
      </c>
      <c r="Z113" s="285" t="s">
        <v>145</v>
      </c>
    </row>
    <row r="114" hidden="1" spans="1:26">
      <c r="A114" s="253">
        <v>41</v>
      </c>
      <c r="B114" s="254" t="s">
        <v>283</v>
      </c>
      <c r="C114" s="255" t="s">
        <v>284</v>
      </c>
      <c r="D114" s="255" t="s">
        <v>72</v>
      </c>
      <c r="E114" s="256"/>
      <c r="F114" s="256"/>
      <c r="G114" s="256">
        <f t="shared" si="20"/>
        <v>0</v>
      </c>
      <c r="H114" s="256">
        <f t="shared" si="19"/>
        <v>0</v>
      </c>
      <c r="I114" s="256" t="e">
        <f t="shared" si="10"/>
        <v>#DIV/0!</v>
      </c>
      <c r="J114" s="256"/>
      <c r="K114" s="256"/>
      <c r="L114" s="256"/>
      <c r="M114" s="256"/>
      <c r="N114" s="256"/>
      <c r="O114" s="256"/>
      <c r="P114" s="256"/>
      <c r="Q114" s="256"/>
      <c r="R114" s="256"/>
      <c r="S114" s="256"/>
      <c r="T114" s="256"/>
      <c r="U114" s="256"/>
      <c r="V114" s="278">
        <f t="shared" si="21"/>
        <v>0</v>
      </c>
      <c r="W114" s="278">
        <f t="shared" si="22"/>
        <v>0</v>
      </c>
      <c r="X114" s="278">
        <f t="shared" si="23"/>
        <v>0</v>
      </c>
      <c r="Y114" s="278">
        <f t="shared" si="24"/>
        <v>0</v>
      </c>
      <c r="Z114" s="285" t="s">
        <v>145</v>
      </c>
    </row>
    <row r="115" hidden="1" spans="1:26">
      <c r="A115" s="253">
        <v>42</v>
      </c>
      <c r="B115" s="254" t="s">
        <v>285</v>
      </c>
      <c r="C115" s="255" t="s">
        <v>286</v>
      </c>
      <c r="D115" s="255" t="s">
        <v>72</v>
      </c>
      <c r="E115" s="256"/>
      <c r="F115" s="256"/>
      <c r="G115" s="256">
        <f t="shared" si="20"/>
        <v>0</v>
      </c>
      <c r="H115" s="256">
        <f t="shared" si="19"/>
        <v>0</v>
      </c>
      <c r="I115" s="256" t="e">
        <f t="shared" si="10"/>
        <v>#DIV/0!</v>
      </c>
      <c r="J115" s="256"/>
      <c r="K115" s="256"/>
      <c r="L115" s="256"/>
      <c r="M115" s="256"/>
      <c r="N115" s="256"/>
      <c r="O115" s="256"/>
      <c r="P115" s="256"/>
      <c r="Q115" s="256"/>
      <c r="R115" s="256"/>
      <c r="S115" s="256"/>
      <c r="T115" s="256"/>
      <c r="U115" s="256"/>
      <c r="V115" s="278">
        <f t="shared" si="21"/>
        <v>0</v>
      </c>
      <c r="W115" s="278">
        <f t="shared" si="22"/>
        <v>0</v>
      </c>
      <c r="X115" s="278">
        <f t="shared" si="23"/>
        <v>0</v>
      </c>
      <c r="Y115" s="278">
        <f t="shared" si="24"/>
        <v>0</v>
      </c>
      <c r="Z115" s="285" t="s">
        <v>145</v>
      </c>
    </row>
    <row r="116" hidden="1" spans="1:26">
      <c r="A116" s="253">
        <v>43</v>
      </c>
      <c r="B116" s="254" t="s">
        <v>287</v>
      </c>
      <c r="C116" s="255" t="s">
        <v>288</v>
      </c>
      <c r="D116" s="255" t="s">
        <v>72</v>
      </c>
      <c r="E116" s="256"/>
      <c r="F116" s="256"/>
      <c r="G116" s="256">
        <f t="shared" si="20"/>
        <v>0</v>
      </c>
      <c r="H116" s="256">
        <f t="shared" si="19"/>
        <v>0</v>
      </c>
      <c r="I116" s="256" t="e">
        <f t="shared" si="10"/>
        <v>#DIV/0!</v>
      </c>
      <c r="J116" s="256"/>
      <c r="K116" s="256"/>
      <c r="L116" s="256"/>
      <c r="M116" s="256"/>
      <c r="N116" s="256"/>
      <c r="O116" s="256"/>
      <c r="P116" s="256"/>
      <c r="Q116" s="256"/>
      <c r="R116" s="256"/>
      <c r="S116" s="256"/>
      <c r="T116" s="256"/>
      <c r="U116" s="256"/>
      <c r="V116" s="278">
        <f t="shared" si="21"/>
        <v>0</v>
      </c>
      <c r="W116" s="278">
        <f t="shared" si="22"/>
        <v>0</v>
      </c>
      <c r="X116" s="278">
        <f t="shared" si="23"/>
        <v>0</v>
      </c>
      <c r="Y116" s="278">
        <f t="shared" si="24"/>
        <v>0</v>
      </c>
      <c r="Z116" s="285" t="s">
        <v>145</v>
      </c>
    </row>
    <row r="117" hidden="1" spans="1:26">
      <c r="A117" s="253">
        <v>44</v>
      </c>
      <c r="B117" s="254" t="s">
        <v>289</v>
      </c>
      <c r="C117" s="255" t="s">
        <v>290</v>
      </c>
      <c r="D117" s="255" t="s">
        <v>72</v>
      </c>
      <c r="E117" s="256"/>
      <c r="F117" s="256"/>
      <c r="G117" s="256">
        <f t="shared" si="20"/>
        <v>0</v>
      </c>
      <c r="H117" s="256">
        <f t="shared" si="19"/>
        <v>0</v>
      </c>
      <c r="I117" s="256" t="e">
        <f t="shared" si="10"/>
        <v>#DIV/0!</v>
      </c>
      <c r="J117" s="256"/>
      <c r="K117" s="256"/>
      <c r="L117" s="256"/>
      <c r="M117" s="256"/>
      <c r="N117" s="256"/>
      <c r="O117" s="256"/>
      <c r="P117" s="256"/>
      <c r="Q117" s="256"/>
      <c r="R117" s="256"/>
      <c r="S117" s="256"/>
      <c r="T117" s="256"/>
      <c r="U117" s="256"/>
      <c r="V117" s="278">
        <f t="shared" si="21"/>
        <v>0</v>
      </c>
      <c r="W117" s="278">
        <f t="shared" si="22"/>
        <v>0</v>
      </c>
      <c r="X117" s="278">
        <f t="shared" si="23"/>
        <v>0</v>
      </c>
      <c r="Y117" s="278">
        <f t="shared" si="24"/>
        <v>0</v>
      </c>
      <c r="Z117" s="285"/>
    </row>
    <row r="118" hidden="1" spans="1:26">
      <c r="A118" s="253">
        <v>45</v>
      </c>
      <c r="B118" s="254" t="s">
        <v>291</v>
      </c>
      <c r="C118" s="255" t="s">
        <v>292</v>
      </c>
      <c r="D118" s="255" t="s">
        <v>72</v>
      </c>
      <c r="E118" s="256"/>
      <c r="F118" s="256"/>
      <c r="G118" s="256">
        <f t="shared" si="20"/>
        <v>0</v>
      </c>
      <c r="H118" s="256">
        <f t="shared" si="19"/>
        <v>0</v>
      </c>
      <c r="I118" s="256" t="e">
        <f t="shared" si="10"/>
        <v>#DIV/0!</v>
      </c>
      <c r="J118" s="256"/>
      <c r="K118" s="256"/>
      <c r="L118" s="256"/>
      <c r="M118" s="256"/>
      <c r="N118" s="256"/>
      <c r="O118" s="256"/>
      <c r="P118" s="256"/>
      <c r="Q118" s="256"/>
      <c r="R118" s="256"/>
      <c r="S118" s="256"/>
      <c r="T118" s="256"/>
      <c r="U118" s="256"/>
      <c r="V118" s="278">
        <f t="shared" si="21"/>
        <v>0</v>
      </c>
      <c r="W118" s="278">
        <f t="shared" si="22"/>
        <v>0</v>
      </c>
      <c r="X118" s="278">
        <f t="shared" si="23"/>
        <v>0</v>
      </c>
      <c r="Y118" s="278">
        <f t="shared" si="24"/>
        <v>0</v>
      </c>
      <c r="Z118" s="285"/>
    </row>
    <row r="119" hidden="1" spans="1:26">
      <c r="A119" s="253">
        <v>46</v>
      </c>
      <c r="B119" s="254" t="s">
        <v>293</v>
      </c>
      <c r="C119" s="255" t="s">
        <v>294</v>
      </c>
      <c r="D119" s="255" t="s">
        <v>72</v>
      </c>
      <c r="E119" s="256"/>
      <c r="F119" s="256"/>
      <c r="G119" s="256">
        <f t="shared" si="20"/>
        <v>0</v>
      </c>
      <c r="H119" s="256">
        <f t="shared" si="19"/>
        <v>0</v>
      </c>
      <c r="I119" s="256" t="e">
        <f t="shared" si="10"/>
        <v>#DIV/0!</v>
      </c>
      <c r="J119" s="256"/>
      <c r="K119" s="256"/>
      <c r="L119" s="256"/>
      <c r="M119" s="256"/>
      <c r="N119" s="256"/>
      <c r="O119" s="256"/>
      <c r="P119" s="256"/>
      <c r="Q119" s="256"/>
      <c r="R119" s="256"/>
      <c r="S119" s="256"/>
      <c r="T119" s="256"/>
      <c r="U119" s="256"/>
      <c r="V119" s="278">
        <f t="shared" si="21"/>
        <v>0</v>
      </c>
      <c r="W119" s="278">
        <f t="shared" si="22"/>
        <v>0</v>
      </c>
      <c r="X119" s="278">
        <f t="shared" si="23"/>
        <v>0</v>
      </c>
      <c r="Y119" s="278">
        <f t="shared" si="24"/>
        <v>0</v>
      </c>
      <c r="Z119" s="285" t="s">
        <v>158</v>
      </c>
    </row>
    <row r="120" hidden="1" spans="1:26">
      <c r="A120" s="253">
        <v>47</v>
      </c>
      <c r="B120" s="254" t="s">
        <v>295</v>
      </c>
      <c r="C120" s="255" t="s">
        <v>296</v>
      </c>
      <c r="D120" s="255" t="s">
        <v>72</v>
      </c>
      <c r="E120" s="256"/>
      <c r="F120" s="256"/>
      <c r="G120" s="256">
        <f t="shared" si="20"/>
        <v>0</v>
      </c>
      <c r="H120" s="256">
        <f t="shared" si="19"/>
        <v>0</v>
      </c>
      <c r="I120" s="256" t="e">
        <f t="shared" si="10"/>
        <v>#DIV/0!</v>
      </c>
      <c r="J120" s="256"/>
      <c r="K120" s="256"/>
      <c r="L120" s="256"/>
      <c r="M120" s="256"/>
      <c r="N120" s="256"/>
      <c r="O120" s="256"/>
      <c r="P120" s="256"/>
      <c r="Q120" s="256"/>
      <c r="R120" s="256"/>
      <c r="S120" s="256"/>
      <c r="T120" s="256"/>
      <c r="U120" s="256"/>
      <c r="V120" s="278">
        <f t="shared" si="21"/>
        <v>0</v>
      </c>
      <c r="W120" s="278">
        <f t="shared" si="22"/>
        <v>0</v>
      </c>
      <c r="X120" s="278">
        <f t="shared" si="23"/>
        <v>0</v>
      </c>
      <c r="Y120" s="278">
        <f t="shared" si="24"/>
        <v>0</v>
      </c>
      <c r="Z120" s="285" t="s">
        <v>158</v>
      </c>
    </row>
    <row r="121" hidden="1" spans="1:26">
      <c r="A121" s="253">
        <v>48</v>
      </c>
      <c r="B121" s="254" t="s">
        <v>297</v>
      </c>
      <c r="C121" s="255" t="s">
        <v>298</v>
      </c>
      <c r="D121" s="255" t="s">
        <v>72</v>
      </c>
      <c r="E121" s="256"/>
      <c r="F121" s="256"/>
      <c r="G121" s="256">
        <f t="shared" si="20"/>
        <v>0</v>
      </c>
      <c r="H121" s="256">
        <f t="shared" si="19"/>
        <v>0</v>
      </c>
      <c r="I121" s="256" t="e">
        <f t="shared" si="10"/>
        <v>#DIV/0!</v>
      </c>
      <c r="J121" s="256"/>
      <c r="K121" s="256"/>
      <c r="L121" s="256"/>
      <c r="M121" s="256"/>
      <c r="N121" s="256"/>
      <c r="O121" s="256"/>
      <c r="P121" s="256"/>
      <c r="Q121" s="256"/>
      <c r="R121" s="256"/>
      <c r="S121" s="256"/>
      <c r="T121" s="256"/>
      <c r="U121" s="256"/>
      <c r="V121" s="278">
        <f t="shared" si="21"/>
        <v>0</v>
      </c>
      <c r="W121" s="278">
        <f t="shared" si="22"/>
        <v>0</v>
      </c>
      <c r="X121" s="278">
        <f t="shared" si="23"/>
        <v>0</v>
      </c>
      <c r="Y121" s="278">
        <f t="shared" si="24"/>
        <v>0</v>
      </c>
      <c r="Z121" s="285" t="s">
        <v>172</v>
      </c>
    </row>
    <row r="122" hidden="1" spans="1:26">
      <c r="A122" s="253">
        <v>49</v>
      </c>
      <c r="B122" s="254" t="s">
        <v>299</v>
      </c>
      <c r="C122" s="255" t="s">
        <v>300</v>
      </c>
      <c r="D122" s="255" t="s">
        <v>72</v>
      </c>
      <c r="E122" s="258"/>
      <c r="F122" s="258"/>
      <c r="G122" s="256"/>
      <c r="H122" s="256"/>
      <c r="I122" s="256" t="e">
        <f t="shared" ref="I122:I125" si="27">(H122-G122)/G122</f>
        <v>#DIV/0!</v>
      </c>
      <c r="J122" s="258"/>
      <c r="K122" s="258"/>
      <c r="L122" s="258"/>
      <c r="M122" s="258"/>
      <c r="N122" s="258"/>
      <c r="O122" s="258"/>
      <c r="P122" s="258"/>
      <c r="Q122" s="258"/>
      <c r="R122" s="258"/>
      <c r="S122" s="258"/>
      <c r="T122" s="258"/>
      <c r="U122" s="258"/>
      <c r="V122" s="278">
        <f t="shared" si="21"/>
        <v>0</v>
      </c>
      <c r="W122" s="278">
        <f t="shared" si="22"/>
        <v>0</v>
      </c>
      <c r="X122" s="278">
        <f t="shared" si="23"/>
        <v>0</v>
      </c>
      <c r="Y122" s="278">
        <f t="shared" si="24"/>
        <v>0</v>
      </c>
      <c r="Z122" s="285" t="s">
        <v>172</v>
      </c>
    </row>
    <row r="123" hidden="1" spans="1:26">
      <c r="A123" s="253">
        <v>50</v>
      </c>
      <c r="B123" s="256" t="s">
        <v>301</v>
      </c>
      <c r="C123" s="259" t="s">
        <v>302</v>
      </c>
      <c r="D123" s="255" t="s">
        <v>72</v>
      </c>
      <c r="E123" s="257"/>
      <c r="F123" s="256"/>
      <c r="G123" s="256"/>
      <c r="H123" s="256"/>
      <c r="I123" s="256" t="e">
        <f t="shared" si="27"/>
        <v>#DIV/0!</v>
      </c>
      <c r="J123" s="256"/>
      <c r="K123" s="256"/>
      <c r="L123" s="256"/>
      <c r="M123" s="256"/>
      <c r="N123" s="256"/>
      <c r="O123" s="256"/>
      <c r="P123" s="256"/>
      <c r="Q123" s="256"/>
      <c r="R123" s="256"/>
      <c r="S123" s="256"/>
      <c r="T123" s="256"/>
      <c r="U123" s="256"/>
      <c r="V123" s="278">
        <f t="shared" si="21"/>
        <v>0</v>
      </c>
      <c r="W123" s="278">
        <f t="shared" si="22"/>
        <v>0</v>
      </c>
      <c r="X123" s="278">
        <f t="shared" si="23"/>
        <v>0</v>
      </c>
      <c r="Y123" s="278">
        <f t="shared" si="24"/>
        <v>0</v>
      </c>
      <c r="Z123" s="285" t="s">
        <v>172</v>
      </c>
    </row>
    <row r="124" ht="14.75" hidden="1" spans="1:26">
      <c r="A124" s="260"/>
      <c r="B124" s="261"/>
      <c r="C124" s="262"/>
      <c r="D124" s="255"/>
      <c r="E124" s="263"/>
      <c r="F124" s="263"/>
      <c r="G124" s="263"/>
      <c r="H124" s="263"/>
      <c r="I124" s="274"/>
      <c r="J124" s="263"/>
      <c r="K124" s="263"/>
      <c r="L124" s="263"/>
      <c r="M124" s="263"/>
      <c r="N124" s="263"/>
      <c r="O124" s="263"/>
      <c r="P124" s="263"/>
      <c r="Q124" s="263"/>
      <c r="R124" s="263"/>
      <c r="S124" s="263"/>
      <c r="T124" s="263"/>
      <c r="U124" s="263"/>
      <c r="V124" s="279"/>
      <c r="W124" s="279"/>
      <c r="X124" s="279"/>
      <c r="Y124" s="274"/>
      <c r="Z124" s="286"/>
    </row>
    <row r="125" s="192" customFormat="1" ht="24.75" hidden="1" customHeight="1" spans="1:28">
      <c r="A125" s="264"/>
      <c r="B125" s="265"/>
      <c r="C125" s="266" t="s">
        <v>303</v>
      </c>
      <c r="D125" s="266"/>
      <c r="E125" s="267">
        <f>SUM(E74:E124)</f>
        <v>0</v>
      </c>
      <c r="F125" s="267">
        <f t="shared" ref="F125:H125" si="28">SUM(F74:F124)</f>
        <v>0</v>
      </c>
      <c r="G125" s="267">
        <f t="shared" si="28"/>
        <v>0</v>
      </c>
      <c r="H125" s="267">
        <f t="shared" si="28"/>
        <v>0</v>
      </c>
      <c r="I125" s="275" t="e">
        <f t="shared" si="27"/>
        <v>#DIV/0!</v>
      </c>
      <c r="J125" s="267">
        <f t="shared" ref="J125" si="29">SUM(J74:J124)</f>
        <v>0</v>
      </c>
      <c r="K125" s="267">
        <f t="shared" ref="K125" si="30">SUM(K74:K124)</f>
        <v>0</v>
      </c>
      <c r="L125" s="267">
        <f t="shared" ref="L125" si="31">SUM(L74:L124)</f>
        <v>0</v>
      </c>
      <c r="M125" s="267">
        <f t="shared" ref="M125" si="32">SUM(M74:M124)</f>
        <v>0</v>
      </c>
      <c r="N125" s="267">
        <f t="shared" ref="N125" si="33">SUM(N74:N124)</f>
        <v>0</v>
      </c>
      <c r="O125" s="267">
        <f t="shared" ref="O125" si="34">SUM(O74:O124)</f>
        <v>0</v>
      </c>
      <c r="P125" s="267">
        <f t="shared" ref="P125" si="35">SUM(P74:P124)</f>
        <v>0</v>
      </c>
      <c r="Q125" s="267">
        <f t="shared" ref="Q125" si="36">SUM(Q74:Q124)</f>
        <v>0</v>
      </c>
      <c r="R125" s="267">
        <f t="shared" ref="R125" si="37">SUM(R74:R124)</f>
        <v>0</v>
      </c>
      <c r="S125" s="267">
        <f t="shared" ref="S125" si="38">SUM(S74:S124)</f>
        <v>0</v>
      </c>
      <c r="T125" s="267">
        <f t="shared" ref="T125" si="39">SUM(T74:T124)</f>
        <v>0</v>
      </c>
      <c r="U125" s="267">
        <f t="shared" ref="U125" si="40">SUM(U74:U124)</f>
        <v>0</v>
      </c>
      <c r="V125" s="280">
        <f t="shared" ref="V125:V131" si="41">J125+K125+L125</f>
        <v>0</v>
      </c>
      <c r="W125" s="280">
        <f t="shared" ref="W125:W131" si="42">M125+N125+O125</f>
        <v>0</v>
      </c>
      <c r="X125" s="280">
        <f t="shared" ref="X125:X131" si="43">P125+Q125+R125</f>
        <v>0</v>
      </c>
      <c r="Y125" s="280">
        <f t="shared" ref="Y125:Y131" si="44">S125+T125+U125</f>
        <v>0</v>
      </c>
      <c r="Z125" s="287"/>
      <c r="AA125" s="284"/>
      <c r="AB125" s="288"/>
    </row>
    <row r="126" ht="14.75" hidden="1" spans="1:27">
      <c r="A126" s="217"/>
      <c r="B126" s="218"/>
      <c r="C126" s="218" t="s">
        <v>304</v>
      </c>
      <c r="D126" s="218"/>
      <c r="E126" s="219"/>
      <c r="F126" s="219"/>
      <c r="G126" s="219">
        <f t="shared" si="20"/>
        <v>0</v>
      </c>
      <c r="H126" s="218">
        <f t="shared" si="19"/>
        <v>0</v>
      </c>
      <c r="I126" s="218" t="e">
        <f t="shared" ref="I126:I238" si="45">(H126-G126)/G126</f>
        <v>#DIV/0!</v>
      </c>
      <c r="J126" s="231"/>
      <c r="K126" s="231"/>
      <c r="L126" s="231"/>
      <c r="M126" s="231"/>
      <c r="N126" s="231"/>
      <c r="O126" s="231"/>
      <c r="P126" s="231"/>
      <c r="Q126" s="231"/>
      <c r="R126" s="231"/>
      <c r="S126" s="231"/>
      <c r="T126" s="231"/>
      <c r="U126" s="231"/>
      <c r="V126" s="231">
        <f t="shared" si="41"/>
        <v>0</v>
      </c>
      <c r="W126" s="231">
        <f t="shared" si="42"/>
        <v>0</v>
      </c>
      <c r="X126" s="231">
        <f t="shared" si="43"/>
        <v>0</v>
      </c>
      <c r="Y126" s="231">
        <f t="shared" si="44"/>
        <v>0</v>
      </c>
      <c r="Z126" s="239" t="s">
        <v>69</v>
      </c>
      <c r="AA126" s="199"/>
    </row>
    <row r="127" hidden="1" spans="1:26">
      <c r="A127" s="268">
        <v>1</v>
      </c>
      <c r="B127" s="269" t="s">
        <v>305</v>
      </c>
      <c r="C127" s="270" t="s">
        <v>306</v>
      </c>
      <c r="D127" s="270" t="s">
        <v>307</v>
      </c>
      <c r="E127" s="271"/>
      <c r="F127" s="271"/>
      <c r="G127" s="271">
        <f t="shared" si="20"/>
        <v>0</v>
      </c>
      <c r="H127" s="271">
        <f t="shared" ref="H127:H142" si="46">SUM(J127:U127)</f>
        <v>0</v>
      </c>
      <c r="I127" s="271" t="e">
        <f t="shared" si="45"/>
        <v>#DIV/0!</v>
      </c>
      <c r="J127" s="271"/>
      <c r="K127" s="271"/>
      <c r="L127" s="271"/>
      <c r="M127" s="271"/>
      <c r="N127" s="271"/>
      <c r="O127" s="271"/>
      <c r="P127" s="271"/>
      <c r="Q127" s="271"/>
      <c r="R127" s="271"/>
      <c r="S127" s="271"/>
      <c r="T127" s="271"/>
      <c r="U127" s="271"/>
      <c r="V127" s="281">
        <f t="shared" si="41"/>
        <v>0</v>
      </c>
      <c r="W127" s="281">
        <f t="shared" si="42"/>
        <v>0</v>
      </c>
      <c r="X127" s="281">
        <f t="shared" si="43"/>
        <v>0</v>
      </c>
      <c r="Y127" s="281">
        <f t="shared" si="44"/>
        <v>0</v>
      </c>
      <c r="Z127" s="289" t="s">
        <v>73</v>
      </c>
    </row>
    <row r="128" hidden="1" spans="1:26">
      <c r="A128" s="268">
        <v>2</v>
      </c>
      <c r="B128" s="269" t="s">
        <v>308</v>
      </c>
      <c r="C128" s="270" t="s">
        <v>309</v>
      </c>
      <c r="D128" s="270" t="s">
        <v>307</v>
      </c>
      <c r="E128" s="271"/>
      <c r="F128" s="271"/>
      <c r="G128" s="271">
        <f t="shared" si="20"/>
        <v>0</v>
      </c>
      <c r="H128" s="271">
        <f t="shared" si="46"/>
        <v>0</v>
      </c>
      <c r="I128" s="271" t="e">
        <f t="shared" si="45"/>
        <v>#DIV/0!</v>
      </c>
      <c r="J128" s="271"/>
      <c r="K128" s="271"/>
      <c r="L128" s="271"/>
      <c r="M128" s="271"/>
      <c r="N128" s="271"/>
      <c r="O128" s="271"/>
      <c r="P128" s="271"/>
      <c r="Q128" s="271"/>
      <c r="R128" s="271"/>
      <c r="S128" s="271"/>
      <c r="T128" s="271"/>
      <c r="U128" s="271"/>
      <c r="V128" s="281">
        <f t="shared" si="41"/>
        <v>0</v>
      </c>
      <c r="W128" s="281">
        <f t="shared" si="42"/>
        <v>0</v>
      </c>
      <c r="X128" s="281">
        <f t="shared" si="43"/>
        <v>0</v>
      </c>
      <c r="Y128" s="281">
        <f t="shared" si="44"/>
        <v>0</v>
      </c>
      <c r="Z128" s="289" t="s">
        <v>73</v>
      </c>
    </row>
    <row r="129" hidden="1" spans="1:26">
      <c r="A129" s="268">
        <v>3</v>
      </c>
      <c r="B129" s="269" t="s">
        <v>310</v>
      </c>
      <c r="C129" s="270" t="s">
        <v>311</v>
      </c>
      <c r="D129" s="270" t="s">
        <v>307</v>
      </c>
      <c r="E129" s="271"/>
      <c r="F129" s="271"/>
      <c r="G129" s="271">
        <f t="shared" si="20"/>
        <v>0</v>
      </c>
      <c r="H129" s="271">
        <f t="shared" si="46"/>
        <v>0</v>
      </c>
      <c r="I129" s="271" t="e">
        <f t="shared" si="45"/>
        <v>#DIV/0!</v>
      </c>
      <c r="J129" s="271"/>
      <c r="K129" s="271"/>
      <c r="L129" s="271"/>
      <c r="M129" s="271"/>
      <c r="N129" s="271"/>
      <c r="O129" s="271"/>
      <c r="P129" s="271"/>
      <c r="Q129" s="271"/>
      <c r="R129" s="271"/>
      <c r="S129" s="271"/>
      <c r="T129" s="271"/>
      <c r="U129" s="271"/>
      <c r="V129" s="281">
        <f t="shared" si="41"/>
        <v>0</v>
      </c>
      <c r="W129" s="281">
        <f t="shared" si="42"/>
        <v>0</v>
      </c>
      <c r="X129" s="281">
        <f t="shared" si="43"/>
        <v>0</v>
      </c>
      <c r="Y129" s="281">
        <f t="shared" si="44"/>
        <v>0</v>
      </c>
      <c r="Z129" s="289" t="s">
        <v>73</v>
      </c>
    </row>
    <row r="130" hidden="1" spans="1:26">
      <c r="A130" s="268">
        <v>4</v>
      </c>
      <c r="B130" s="269" t="s">
        <v>312</v>
      </c>
      <c r="C130" s="270" t="s">
        <v>313</v>
      </c>
      <c r="D130" s="270" t="s">
        <v>307</v>
      </c>
      <c r="E130" s="271"/>
      <c r="F130" s="271"/>
      <c r="G130" s="271">
        <f t="shared" si="20"/>
        <v>0</v>
      </c>
      <c r="H130" s="271">
        <f t="shared" si="46"/>
        <v>0</v>
      </c>
      <c r="I130" s="271" t="e">
        <f t="shared" si="45"/>
        <v>#DIV/0!</v>
      </c>
      <c r="J130" s="271"/>
      <c r="K130" s="271"/>
      <c r="L130" s="271"/>
      <c r="M130" s="271"/>
      <c r="N130" s="271"/>
      <c r="O130" s="271"/>
      <c r="P130" s="271"/>
      <c r="Q130" s="271"/>
      <c r="R130" s="271"/>
      <c r="S130" s="271"/>
      <c r="T130" s="271"/>
      <c r="U130" s="271"/>
      <c r="V130" s="281">
        <f t="shared" si="41"/>
        <v>0</v>
      </c>
      <c r="W130" s="281">
        <f t="shared" si="42"/>
        <v>0</v>
      </c>
      <c r="X130" s="281">
        <f t="shared" si="43"/>
        <v>0</v>
      </c>
      <c r="Y130" s="281">
        <f t="shared" si="44"/>
        <v>0</v>
      </c>
      <c r="Z130" s="289" t="s">
        <v>73</v>
      </c>
    </row>
    <row r="131" hidden="1" spans="1:26">
      <c r="A131" s="268">
        <v>5</v>
      </c>
      <c r="B131" s="269" t="s">
        <v>314</v>
      </c>
      <c r="C131" s="270" t="s">
        <v>315</v>
      </c>
      <c r="D131" s="270" t="s">
        <v>307</v>
      </c>
      <c r="E131" s="271"/>
      <c r="F131" s="271"/>
      <c r="G131" s="271">
        <f t="shared" si="20"/>
        <v>0</v>
      </c>
      <c r="H131" s="271">
        <f t="shared" si="46"/>
        <v>0</v>
      </c>
      <c r="I131" s="271" t="e">
        <f t="shared" si="45"/>
        <v>#DIV/0!</v>
      </c>
      <c r="J131" s="271"/>
      <c r="K131" s="271"/>
      <c r="L131" s="271"/>
      <c r="M131" s="271"/>
      <c r="N131" s="271"/>
      <c r="O131" s="271"/>
      <c r="P131" s="271"/>
      <c r="Q131" s="271"/>
      <c r="R131" s="271"/>
      <c r="S131" s="271"/>
      <c r="T131" s="271"/>
      <c r="U131" s="271"/>
      <c r="V131" s="281">
        <f t="shared" si="41"/>
        <v>0</v>
      </c>
      <c r="W131" s="281">
        <f t="shared" si="42"/>
        <v>0</v>
      </c>
      <c r="X131" s="281">
        <f t="shared" si="43"/>
        <v>0</v>
      </c>
      <c r="Y131" s="281">
        <f t="shared" si="44"/>
        <v>0</v>
      </c>
      <c r="Z131" s="289" t="s">
        <v>73</v>
      </c>
    </row>
    <row r="132" hidden="1" spans="1:26">
      <c r="A132" s="268">
        <v>6</v>
      </c>
      <c r="B132" s="269" t="s">
        <v>316</v>
      </c>
      <c r="C132" s="270" t="s">
        <v>317</v>
      </c>
      <c r="D132" s="270" t="s">
        <v>307</v>
      </c>
      <c r="E132" s="271"/>
      <c r="F132" s="271"/>
      <c r="G132" s="271">
        <f t="shared" si="20"/>
        <v>0</v>
      </c>
      <c r="H132" s="271">
        <f t="shared" si="46"/>
        <v>0</v>
      </c>
      <c r="I132" s="271" t="e">
        <f t="shared" si="45"/>
        <v>#DIV/0!</v>
      </c>
      <c r="J132" s="271"/>
      <c r="K132" s="271"/>
      <c r="L132" s="271"/>
      <c r="M132" s="271"/>
      <c r="N132" s="271"/>
      <c r="O132" s="271"/>
      <c r="P132" s="271"/>
      <c r="Q132" s="271"/>
      <c r="R132" s="271"/>
      <c r="S132" s="271"/>
      <c r="T132" s="271"/>
      <c r="U132" s="271"/>
      <c r="V132" s="281">
        <f t="shared" ref="V132:V174" si="47">J132+K132+L132</f>
        <v>0</v>
      </c>
      <c r="W132" s="281">
        <f t="shared" ref="W132:W174" si="48">M132+N132+O132</f>
        <v>0</v>
      </c>
      <c r="X132" s="281">
        <f t="shared" ref="X132:X174" si="49">P132+Q132+R132</f>
        <v>0</v>
      </c>
      <c r="Y132" s="281">
        <f t="shared" ref="Y132:Y174" si="50">S132+T132+U132</f>
        <v>0</v>
      </c>
      <c r="Z132" s="289" t="s">
        <v>73</v>
      </c>
    </row>
    <row r="133" hidden="1" spans="1:26">
      <c r="A133" s="268">
        <v>7</v>
      </c>
      <c r="B133" s="269" t="s">
        <v>318</v>
      </c>
      <c r="C133" s="270" t="s">
        <v>319</v>
      </c>
      <c r="D133" s="270" t="s">
        <v>307</v>
      </c>
      <c r="E133" s="271"/>
      <c r="F133" s="271"/>
      <c r="G133" s="271">
        <f t="shared" si="20"/>
        <v>0</v>
      </c>
      <c r="H133" s="271">
        <f t="shared" si="46"/>
        <v>0</v>
      </c>
      <c r="I133" s="271" t="e">
        <f t="shared" si="45"/>
        <v>#DIV/0!</v>
      </c>
      <c r="J133" s="271"/>
      <c r="K133" s="271"/>
      <c r="L133" s="271"/>
      <c r="M133" s="271"/>
      <c r="N133" s="271"/>
      <c r="O133" s="271"/>
      <c r="P133" s="271"/>
      <c r="Q133" s="271"/>
      <c r="R133" s="271"/>
      <c r="S133" s="271"/>
      <c r="T133" s="271"/>
      <c r="U133" s="271"/>
      <c r="V133" s="281">
        <f t="shared" si="47"/>
        <v>0</v>
      </c>
      <c r="W133" s="281">
        <f t="shared" si="48"/>
        <v>0</v>
      </c>
      <c r="X133" s="281">
        <f t="shared" si="49"/>
        <v>0</v>
      </c>
      <c r="Y133" s="281">
        <f t="shared" si="50"/>
        <v>0</v>
      </c>
      <c r="Z133" s="289" t="s">
        <v>73</v>
      </c>
    </row>
    <row r="134" hidden="1" spans="1:26">
      <c r="A134" s="268">
        <v>8</v>
      </c>
      <c r="B134" s="269" t="s">
        <v>320</v>
      </c>
      <c r="C134" s="270" t="s">
        <v>321</v>
      </c>
      <c r="D134" s="270" t="s">
        <v>307</v>
      </c>
      <c r="E134" s="271"/>
      <c r="F134" s="271"/>
      <c r="G134" s="271">
        <f t="shared" si="20"/>
        <v>0</v>
      </c>
      <c r="H134" s="271">
        <f t="shared" si="46"/>
        <v>0</v>
      </c>
      <c r="I134" s="271" t="e">
        <f t="shared" si="45"/>
        <v>#DIV/0!</v>
      </c>
      <c r="J134" s="271"/>
      <c r="K134" s="271"/>
      <c r="L134" s="271"/>
      <c r="M134" s="271"/>
      <c r="N134" s="271"/>
      <c r="O134" s="271"/>
      <c r="P134" s="271"/>
      <c r="Q134" s="271"/>
      <c r="R134" s="271"/>
      <c r="S134" s="271"/>
      <c r="T134" s="271"/>
      <c r="U134" s="271"/>
      <c r="V134" s="281">
        <f t="shared" si="47"/>
        <v>0</v>
      </c>
      <c r="W134" s="281">
        <f t="shared" si="48"/>
        <v>0</v>
      </c>
      <c r="X134" s="281">
        <f t="shared" si="49"/>
        <v>0</v>
      </c>
      <c r="Y134" s="281">
        <f t="shared" si="50"/>
        <v>0</v>
      </c>
      <c r="Z134" s="289" t="s">
        <v>73</v>
      </c>
    </row>
    <row r="135" hidden="1" spans="1:26">
      <c r="A135" s="268">
        <v>9</v>
      </c>
      <c r="B135" s="269" t="s">
        <v>322</v>
      </c>
      <c r="C135" s="270" t="s">
        <v>323</v>
      </c>
      <c r="D135" s="270" t="s">
        <v>324</v>
      </c>
      <c r="E135" s="271"/>
      <c r="F135" s="271"/>
      <c r="G135" s="271">
        <f t="shared" si="20"/>
        <v>0</v>
      </c>
      <c r="H135" s="271">
        <f t="shared" si="46"/>
        <v>0</v>
      </c>
      <c r="I135" s="271" t="e">
        <f t="shared" si="45"/>
        <v>#DIV/0!</v>
      </c>
      <c r="J135" s="271"/>
      <c r="K135" s="271"/>
      <c r="L135" s="271"/>
      <c r="M135" s="271"/>
      <c r="N135" s="271"/>
      <c r="O135" s="271"/>
      <c r="P135" s="271"/>
      <c r="Q135" s="271"/>
      <c r="R135" s="271"/>
      <c r="S135" s="271"/>
      <c r="T135" s="271"/>
      <c r="U135" s="271"/>
      <c r="V135" s="281">
        <f t="shared" si="47"/>
        <v>0</v>
      </c>
      <c r="W135" s="281">
        <f t="shared" si="48"/>
        <v>0</v>
      </c>
      <c r="X135" s="281">
        <f t="shared" si="49"/>
        <v>0</v>
      </c>
      <c r="Y135" s="281">
        <f t="shared" si="50"/>
        <v>0</v>
      </c>
      <c r="Z135" s="289" t="s">
        <v>98</v>
      </c>
    </row>
    <row r="136" hidden="1" spans="1:26">
      <c r="A136" s="268">
        <v>10</v>
      </c>
      <c r="B136" s="269" t="s">
        <v>325</v>
      </c>
      <c r="C136" s="270" t="s">
        <v>326</v>
      </c>
      <c r="D136" s="270" t="s">
        <v>327</v>
      </c>
      <c r="E136" s="271"/>
      <c r="F136" s="271"/>
      <c r="G136" s="271">
        <f t="shared" si="20"/>
        <v>0</v>
      </c>
      <c r="H136" s="271">
        <f t="shared" si="46"/>
        <v>0</v>
      </c>
      <c r="I136" s="271" t="e">
        <f t="shared" si="45"/>
        <v>#DIV/0!</v>
      </c>
      <c r="J136" s="271"/>
      <c r="K136" s="271"/>
      <c r="L136" s="271"/>
      <c r="M136" s="271"/>
      <c r="N136" s="271"/>
      <c r="O136" s="271"/>
      <c r="P136" s="271"/>
      <c r="Q136" s="271"/>
      <c r="R136" s="271"/>
      <c r="S136" s="271"/>
      <c r="T136" s="271"/>
      <c r="U136" s="271"/>
      <c r="V136" s="281">
        <f t="shared" si="47"/>
        <v>0</v>
      </c>
      <c r="W136" s="281">
        <f t="shared" si="48"/>
        <v>0</v>
      </c>
      <c r="X136" s="281">
        <f t="shared" si="49"/>
        <v>0</v>
      </c>
      <c r="Y136" s="281">
        <f t="shared" si="50"/>
        <v>0</v>
      </c>
      <c r="Z136" s="289" t="s">
        <v>98</v>
      </c>
    </row>
    <row r="137" hidden="1" spans="1:26">
      <c r="A137" s="268">
        <v>11</v>
      </c>
      <c r="B137" s="269" t="s">
        <v>328</v>
      </c>
      <c r="C137" s="270" t="s">
        <v>329</v>
      </c>
      <c r="D137" s="270" t="s">
        <v>330</v>
      </c>
      <c r="E137" s="271"/>
      <c r="F137" s="271"/>
      <c r="G137" s="271">
        <f t="shared" si="20"/>
        <v>0</v>
      </c>
      <c r="H137" s="271">
        <f t="shared" si="46"/>
        <v>0</v>
      </c>
      <c r="I137" s="271" t="e">
        <f t="shared" si="45"/>
        <v>#DIV/0!</v>
      </c>
      <c r="J137" s="271"/>
      <c r="K137" s="271"/>
      <c r="L137" s="271"/>
      <c r="M137" s="271"/>
      <c r="N137" s="271"/>
      <c r="O137" s="271"/>
      <c r="P137" s="271"/>
      <c r="Q137" s="271"/>
      <c r="R137" s="271"/>
      <c r="S137" s="271"/>
      <c r="T137" s="271"/>
      <c r="U137" s="271"/>
      <c r="V137" s="281">
        <f t="shared" si="47"/>
        <v>0</v>
      </c>
      <c r="W137" s="281">
        <f t="shared" si="48"/>
        <v>0</v>
      </c>
      <c r="X137" s="281">
        <f t="shared" si="49"/>
        <v>0</v>
      </c>
      <c r="Y137" s="281">
        <f t="shared" si="50"/>
        <v>0</v>
      </c>
      <c r="Z137" s="289" t="s">
        <v>103</v>
      </c>
    </row>
    <row r="138" hidden="1" spans="1:26">
      <c r="A138" s="268">
        <v>12</v>
      </c>
      <c r="B138" s="269" t="s">
        <v>331</v>
      </c>
      <c r="C138" s="270" t="s">
        <v>332</v>
      </c>
      <c r="D138" s="270" t="s">
        <v>330</v>
      </c>
      <c r="E138" s="271"/>
      <c r="F138" s="271"/>
      <c r="G138" s="271">
        <f t="shared" si="20"/>
        <v>0</v>
      </c>
      <c r="H138" s="271">
        <f t="shared" si="46"/>
        <v>0</v>
      </c>
      <c r="I138" s="271" t="e">
        <f t="shared" si="45"/>
        <v>#DIV/0!</v>
      </c>
      <c r="J138" s="271"/>
      <c r="K138" s="271"/>
      <c r="L138" s="271"/>
      <c r="M138" s="271"/>
      <c r="N138" s="271"/>
      <c r="O138" s="271"/>
      <c r="P138" s="271"/>
      <c r="Q138" s="271"/>
      <c r="R138" s="271"/>
      <c r="S138" s="271"/>
      <c r="T138" s="271"/>
      <c r="U138" s="271"/>
      <c r="V138" s="281">
        <f t="shared" si="47"/>
        <v>0</v>
      </c>
      <c r="W138" s="281">
        <f t="shared" si="48"/>
        <v>0</v>
      </c>
      <c r="X138" s="281">
        <f t="shared" si="49"/>
        <v>0</v>
      </c>
      <c r="Y138" s="281">
        <f t="shared" si="50"/>
        <v>0</v>
      </c>
      <c r="Z138" s="289" t="s">
        <v>103</v>
      </c>
    </row>
    <row r="139" hidden="1" spans="1:26">
      <c r="A139" s="268">
        <v>13</v>
      </c>
      <c r="B139" s="269" t="s">
        <v>333</v>
      </c>
      <c r="C139" s="270" t="s">
        <v>334</v>
      </c>
      <c r="D139" s="270" t="s">
        <v>335</v>
      </c>
      <c r="E139" s="271"/>
      <c r="F139" s="271"/>
      <c r="G139" s="271">
        <f t="shared" si="20"/>
        <v>0</v>
      </c>
      <c r="H139" s="271">
        <f t="shared" si="46"/>
        <v>0</v>
      </c>
      <c r="I139" s="303" t="e">
        <f t="shared" si="45"/>
        <v>#DIV/0!</v>
      </c>
      <c r="J139" s="271"/>
      <c r="K139" s="271"/>
      <c r="L139" s="271"/>
      <c r="M139" s="271"/>
      <c r="N139" s="271"/>
      <c r="O139" s="271"/>
      <c r="P139" s="271"/>
      <c r="Q139" s="271"/>
      <c r="R139" s="271"/>
      <c r="S139" s="271"/>
      <c r="T139" s="271"/>
      <c r="U139" s="271"/>
      <c r="V139" s="281">
        <f t="shared" si="47"/>
        <v>0</v>
      </c>
      <c r="W139" s="281">
        <f t="shared" si="48"/>
        <v>0</v>
      </c>
      <c r="X139" s="281">
        <f t="shared" si="49"/>
        <v>0</v>
      </c>
      <c r="Y139" s="281">
        <f t="shared" si="50"/>
        <v>0</v>
      </c>
      <c r="Z139" s="289" t="s">
        <v>103</v>
      </c>
    </row>
    <row r="140" hidden="1" spans="1:26">
      <c r="A140" s="268">
        <v>14</v>
      </c>
      <c r="B140" s="269" t="s">
        <v>336</v>
      </c>
      <c r="C140" s="270" t="s">
        <v>337</v>
      </c>
      <c r="D140" s="270" t="s">
        <v>335</v>
      </c>
      <c r="E140" s="271"/>
      <c r="F140" s="271"/>
      <c r="G140" s="271">
        <f t="shared" si="20"/>
        <v>0</v>
      </c>
      <c r="H140" s="271">
        <f t="shared" si="46"/>
        <v>0</v>
      </c>
      <c r="I140" s="271" t="e">
        <f t="shared" si="45"/>
        <v>#DIV/0!</v>
      </c>
      <c r="J140" s="271"/>
      <c r="K140" s="271"/>
      <c r="L140" s="271"/>
      <c r="M140" s="271"/>
      <c r="N140" s="271"/>
      <c r="O140" s="271"/>
      <c r="P140" s="271"/>
      <c r="Q140" s="271"/>
      <c r="R140" s="271"/>
      <c r="S140" s="271"/>
      <c r="T140" s="271"/>
      <c r="U140" s="271"/>
      <c r="V140" s="281">
        <f t="shared" si="47"/>
        <v>0</v>
      </c>
      <c r="W140" s="281">
        <f t="shared" si="48"/>
        <v>0</v>
      </c>
      <c r="X140" s="281">
        <f t="shared" si="49"/>
        <v>0</v>
      </c>
      <c r="Y140" s="281">
        <f t="shared" si="50"/>
        <v>0</v>
      </c>
      <c r="Z140" s="289" t="s">
        <v>106</v>
      </c>
    </row>
    <row r="141" hidden="1" spans="1:26">
      <c r="A141" s="268">
        <v>15</v>
      </c>
      <c r="B141" s="269" t="s">
        <v>338</v>
      </c>
      <c r="C141" s="270" t="s">
        <v>339</v>
      </c>
      <c r="D141" s="270" t="s">
        <v>335</v>
      </c>
      <c r="E141" s="290"/>
      <c r="F141" s="290"/>
      <c r="G141" s="290">
        <f t="shared" si="20"/>
        <v>0</v>
      </c>
      <c r="H141" s="290">
        <f t="shared" si="46"/>
        <v>0</v>
      </c>
      <c r="I141" s="290" t="e">
        <f t="shared" si="45"/>
        <v>#DIV/0!</v>
      </c>
      <c r="J141" s="290"/>
      <c r="K141" s="290"/>
      <c r="L141" s="290"/>
      <c r="M141" s="290"/>
      <c r="N141" s="290"/>
      <c r="O141" s="290"/>
      <c r="P141" s="290"/>
      <c r="Q141" s="290"/>
      <c r="R141" s="290"/>
      <c r="S141" s="290"/>
      <c r="T141" s="290"/>
      <c r="U141" s="290"/>
      <c r="V141" s="281">
        <f t="shared" si="47"/>
        <v>0</v>
      </c>
      <c r="W141" s="281">
        <f t="shared" si="48"/>
        <v>0</v>
      </c>
      <c r="X141" s="281">
        <f t="shared" si="49"/>
        <v>0</v>
      </c>
      <c r="Y141" s="281">
        <f t="shared" si="50"/>
        <v>0</v>
      </c>
      <c r="Z141" s="289"/>
    </row>
    <row r="142" hidden="1" spans="1:26">
      <c r="A142" s="268">
        <v>16</v>
      </c>
      <c r="B142" s="269" t="s">
        <v>340</v>
      </c>
      <c r="C142" s="270" t="s">
        <v>341</v>
      </c>
      <c r="D142" s="270" t="s">
        <v>335</v>
      </c>
      <c r="E142" s="290"/>
      <c r="F142" s="290"/>
      <c r="G142" s="290">
        <f t="shared" si="20"/>
        <v>0</v>
      </c>
      <c r="H142" s="290">
        <f t="shared" si="46"/>
        <v>0</v>
      </c>
      <c r="I142" s="290" t="e">
        <f t="shared" si="45"/>
        <v>#DIV/0!</v>
      </c>
      <c r="J142" s="290"/>
      <c r="K142" s="290"/>
      <c r="L142" s="290"/>
      <c r="M142" s="290"/>
      <c r="N142" s="290"/>
      <c r="O142" s="290"/>
      <c r="P142" s="290"/>
      <c r="Q142" s="290"/>
      <c r="R142" s="290"/>
      <c r="S142" s="290"/>
      <c r="T142" s="290"/>
      <c r="U142" s="290"/>
      <c r="V142" s="281">
        <f t="shared" si="47"/>
        <v>0</v>
      </c>
      <c r="W142" s="281">
        <f t="shared" si="48"/>
        <v>0</v>
      </c>
      <c r="X142" s="281">
        <f t="shared" si="49"/>
        <v>0</v>
      </c>
      <c r="Y142" s="281">
        <f t="shared" si="50"/>
        <v>0</v>
      </c>
      <c r="Z142" s="289"/>
    </row>
    <row r="143" hidden="1" spans="1:26">
      <c r="A143" s="268">
        <v>17</v>
      </c>
      <c r="B143" s="269" t="s">
        <v>342</v>
      </c>
      <c r="C143" s="270" t="s">
        <v>343</v>
      </c>
      <c r="D143" s="270" t="s">
        <v>335</v>
      </c>
      <c r="E143" s="290"/>
      <c r="F143" s="290"/>
      <c r="G143" s="290">
        <f t="shared" ref="G143:G152" si="51">E143+F143</f>
        <v>0</v>
      </c>
      <c r="H143" s="290">
        <f t="shared" ref="H143:H152" si="52">SUM(J143:U143)</f>
        <v>0</v>
      </c>
      <c r="I143" s="290" t="e">
        <f t="shared" si="45"/>
        <v>#DIV/0!</v>
      </c>
      <c r="J143" s="290"/>
      <c r="K143" s="290"/>
      <c r="L143" s="290"/>
      <c r="M143" s="290"/>
      <c r="N143" s="290"/>
      <c r="O143" s="290"/>
      <c r="P143" s="290"/>
      <c r="Q143" s="290"/>
      <c r="R143" s="290"/>
      <c r="S143" s="290"/>
      <c r="T143" s="290"/>
      <c r="U143" s="290"/>
      <c r="V143" s="281">
        <f t="shared" si="47"/>
        <v>0</v>
      </c>
      <c r="W143" s="281">
        <f t="shared" si="48"/>
        <v>0</v>
      </c>
      <c r="X143" s="281">
        <f t="shared" si="49"/>
        <v>0</v>
      </c>
      <c r="Y143" s="281">
        <f t="shared" si="50"/>
        <v>0</v>
      </c>
      <c r="Z143" s="289"/>
    </row>
    <row r="144" hidden="1" spans="1:26">
      <c r="A144" s="268">
        <v>18</v>
      </c>
      <c r="B144" s="269" t="s">
        <v>344</v>
      </c>
      <c r="C144" s="270" t="s">
        <v>345</v>
      </c>
      <c r="D144" s="270" t="s">
        <v>335</v>
      </c>
      <c r="E144" s="290"/>
      <c r="F144" s="291"/>
      <c r="G144" s="290">
        <f t="shared" si="51"/>
        <v>0</v>
      </c>
      <c r="H144" s="290">
        <f t="shared" si="52"/>
        <v>0</v>
      </c>
      <c r="I144" s="290" t="e">
        <f t="shared" si="45"/>
        <v>#DIV/0!</v>
      </c>
      <c r="J144" s="290"/>
      <c r="K144" s="290"/>
      <c r="L144" s="290"/>
      <c r="M144" s="290"/>
      <c r="N144" s="290"/>
      <c r="O144" s="290"/>
      <c r="P144" s="290"/>
      <c r="Q144" s="290"/>
      <c r="R144" s="290"/>
      <c r="S144" s="290"/>
      <c r="T144" s="290"/>
      <c r="U144" s="290"/>
      <c r="V144" s="281">
        <f t="shared" si="47"/>
        <v>0</v>
      </c>
      <c r="W144" s="281">
        <f t="shared" si="48"/>
        <v>0</v>
      </c>
      <c r="X144" s="281">
        <f t="shared" si="49"/>
        <v>0</v>
      </c>
      <c r="Y144" s="281">
        <f t="shared" si="50"/>
        <v>0</v>
      </c>
      <c r="Z144" s="289"/>
    </row>
    <row r="145" hidden="1" spans="1:26">
      <c r="A145" s="268">
        <v>19</v>
      </c>
      <c r="B145" s="269" t="s">
        <v>346</v>
      </c>
      <c r="C145" s="270" t="s">
        <v>347</v>
      </c>
      <c r="D145" s="270" t="s">
        <v>335</v>
      </c>
      <c r="E145" s="290"/>
      <c r="F145" s="290"/>
      <c r="G145" s="290">
        <f t="shared" si="51"/>
        <v>0</v>
      </c>
      <c r="H145" s="290">
        <f t="shared" si="52"/>
        <v>0</v>
      </c>
      <c r="I145" s="290" t="e">
        <f t="shared" si="45"/>
        <v>#DIV/0!</v>
      </c>
      <c r="J145" s="290"/>
      <c r="K145" s="290"/>
      <c r="L145" s="290"/>
      <c r="M145" s="290"/>
      <c r="N145" s="290"/>
      <c r="O145" s="290"/>
      <c r="P145" s="290"/>
      <c r="Q145" s="290"/>
      <c r="R145" s="290"/>
      <c r="S145" s="290"/>
      <c r="T145" s="290"/>
      <c r="U145" s="290"/>
      <c r="V145" s="281">
        <f t="shared" si="47"/>
        <v>0</v>
      </c>
      <c r="W145" s="281">
        <f t="shared" si="48"/>
        <v>0</v>
      </c>
      <c r="X145" s="281">
        <f t="shared" si="49"/>
        <v>0</v>
      </c>
      <c r="Y145" s="281">
        <f t="shared" si="50"/>
        <v>0</v>
      </c>
      <c r="Z145" s="289"/>
    </row>
    <row r="146" hidden="1" spans="1:26">
      <c r="A146" s="268">
        <v>20</v>
      </c>
      <c r="B146" s="269" t="s">
        <v>348</v>
      </c>
      <c r="C146" s="270" t="s">
        <v>349</v>
      </c>
      <c r="D146" s="270" t="s">
        <v>335</v>
      </c>
      <c r="E146" s="290"/>
      <c r="F146" s="290"/>
      <c r="G146" s="290">
        <f t="shared" si="51"/>
        <v>0</v>
      </c>
      <c r="H146" s="290">
        <f t="shared" si="52"/>
        <v>0</v>
      </c>
      <c r="I146" s="290" t="e">
        <f t="shared" si="45"/>
        <v>#DIV/0!</v>
      </c>
      <c r="J146" s="290"/>
      <c r="K146" s="290"/>
      <c r="L146" s="290"/>
      <c r="M146" s="290"/>
      <c r="N146" s="290"/>
      <c r="O146" s="290"/>
      <c r="P146" s="290"/>
      <c r="Q146" s="290"/>
      <c r="R146" s="290"/>
      <c r="S146" s="290"/>
      <c r="T146" s="290"/>
      <c r="U146" s="290"/>
      <c r="V146" s="281">
        <f t="shared" si="47"/>
        <v>0</v>
      </c>
      <c r="W146" s="281">
        <f t="shared" si="48"/>
        <v>0</v>
      </c>
      <c r="X146" s="281">
        <f t="shared" si="49"/>
        <v>0</v>
      </c>
      <c r="Y146" s="281">
        <f t="shared" si="50"/>
        <v>0</v>
      </c>
      <c r="Z146" s="289" t="s">
        <v>254</v>
      </c>
    </row>
    <row r="147" hidden="1" spans="1:26">
      <c r="A147" s="268">
        <v>21</v>
      </c>
      <c r="B147" s="269" t="s">
        <v>350</v>
      </c>
      <c r="C147" s="270" t="s">
        <v>351</v>
      </c>
      <c r="D147" s="270" t="s">
        <v>330</v>
      </c>
      <c r="E147" s="290"/>
      <c r="F147" s="290"/>
      <c r="G147" s="290">
        <f t="shared" si="51"/>
        <v>0</v>
      </c>
      <c r="H147" s="290">
        <f t="shared" si="52"/>
        <v>0</v>
      </c>
      <c r="I147" s="290" t="e">
        <f t="shared" si="45"/>
        <v>#DIV/0!</v>
      </c>
      <c r="J147" s="290"/>
      <c r="K147" s="290"/>
      <c r="L147" s="290"/>
      <c r="M147" s="290"/>
      <c r="N147" s="290"/>
      <c r="O147" s="290"/>
      <c r="P147" s="290"/>
      <c r="Q147" s="290"/>
      <c r="R147" s="290"/>
      <c r="S147" s="290"/>
      <c r="T147" s="290"/>
      <c r="U147" s="290"/>
      <c r="V147" s="281">
        <f t="shared" si="47"/>
        <v>0</v>
      </c>
      <c r="W147" s="281">
        <f t="shared" si="48"/>
        <v>0</v>
      </c>
      <c r="X147" s="281">
        <f t="shared" si="49"/>
        <v>0</v>
      </c>
      <c r="Y147" s="281">
        <f t="shared" si="50"/>
        <v>0</v>
      </c>
      <c r="Z147" s="289"/>
    </row>
    <row r="148" hidden="1" spans="1:26">
      <c r="A148" s="268">
        <v>22</v>
      </c>
      <c r="B148" s="269" t="s">
        <v>352</v>
      </c>
      <c r="C148" s="270" t="s">
        <v>353</v>
      </c>
      <c r="D148" s="270" t="s">
        <v>354</v>
      </c>
      <c r="E148" s="290"/>
      <c r="F148" s="290"/>
      <c r="G148" s="290">
        <f t="shared" si="51"/>
        <v>0</v>
      </c>
      <c r="H148" s="290">
        <f t="shared" si="52"/>
        <v>0</v>
      </c>
      <c r="I148" s="290" t="e">
        <f t="shared" si="45"/>
        <v>#DIV/0!</v>
      </c>
      <c r="J148" s="290"/>
      <c r="K148" s="290"/>
      <c r="L148" s="290"/>
      <c r="M148" s="290"/>
      <c r="N148" s="290"/>
      <c r="O148" s="290"/>
      <c r="P148" s="290"/>
      <c r="Q148" s="290"/>
      <c r="R148" s="290"/>
      <c r="S148" s="290"/>
      <c r="T148" s="290"/>
      <c r="U148" s="290"/>
      <c r="V148" s="281">
        <f t="shared" si="47"/>
        <v>0</v>
      </c>
      <c r="W148" s="281">
        <f t="shared" si="48"/>
        <v>0</v>
      </c>
      <c r="X148" s="281">
        <f t="shared" si="49"/>
        <v>0</v>
      </c>
      <c r="Y148" s="281">
        <f t="shared" si="50"/>
        <v>0</v>
      </c>
      <c r="Z148" s="289"/>
    </row>
    <row r="149" hidden="1" spans="1:26">
      <c r="A149" s="268">
        <v>23</v>
      </c>
      <c r="B149" s="269" t="s">
        <v>355</v>
      </c>
      <c r="C149" s="270" t="s">
        <v>356</v>
      </c>
      <c r="D149" s="270" t="s">
        <v>330</v>
      </c>
      <c r="E149" s="290"/>
      <c r="F149" s="290"/>
      <c r="G149" s="290">
        <f t="shared" si="51"/>
        <v>0</v>
      </c>
      <c r="H149" s="290">
        <f t="shared" si="52"/>
        <v>0</v>
      </c>
      <c r="I149" s="290" t="e">
        <f t="shared" si="45"/>
        <v>#DIV/0!</v>
      </c>
      <c r="J149" s="290"/>
      <c r="K149" s="290"/>
      <c r="L149" s="290"/>
      <c r="M149" s="290"/>
      <c r="N149" s="290"/>
      <c r="O149" s="290"/>
      <c r="P149" s="290"/>
      <c r="Q149" s="290"/>
      <c r="R149" s="290"/>
      <c r="S149" s="290"/>
      <c r="T149" s="290"/>
      <c r="U149" s="290"/>
      <c r="V149" s="281">
        <f t="shared" si="47"/>
        <v>0</v>
      </c>
      <c r="W149" s="281">
        <f t="shared" si="48"/>
        <v>0</v>
      </c>
      <c r="X149" s="281">
        <f t="shared" si="49"/>
        <v>0</v>
      </c>
      <c r="Y149" s="281">
        <f t="shared" si="50"/>
        <v>0</v>
      </c>
      <c r="Z149" s="289" t="s">
        <v>187</v>
      </c>
    </row>
    <row r="150" hidden="1" spans="1:26">
      <c r="A150" s="268">
        <v>24</v>
      </c>
      <c r="B150" s="269" t="s">
        <v>357</v>
      </c>
      <c r="C150" s="270" t="s">
        <v>358</v>
      </c>
      <c r="D150" s="270" t="s">
        <v>330</v>
      </c>
      <c r="E150" s="290"/>
      <c r="F150" s="290"/>
      <c r="G150" s="290">
        <f t="shared" si="51"/>
        <v>0</v>
      </c>
      <c r="H150" s="290">
        <f t="shared" si="52"/>
        <v>0</v>
      </c>
      <c r="I150" s="290" t="e">
        <f t="shared" si="45"/>
        <v>#DIV/0!</v>
      </c>
      <c r="J150" s="290"/>
      <c r="K150" s="290"/>
      <c r="L150" s="290"/>
      <c r="M150" s="290"/>
      <c r="N150" s="290"/>
      <c r="O150" s="290"/>
      <c r="P150" s="290"/>
      <c r="Q150" s="290"/>
      <c r="R150" s="290"/>
      <c r="S150" s="290"/>
      <c r="T150" s="290"/>
      <c r="U150" s="290"/>
      <c r="V150" s="281">
        <f t="shared" si="47"/>
        <v>0</v>
      </c>
      <c r="W150" s="281">
        <f t="shared" si="48"/>
        <v>0</v>
      </c>
      <c r="X150" s="281">
        <f t="shared" si="49"/>
        <v>0</v>
      </c>
      <c r="Y150" s="281">
        <f t="shared" si="50"/>
        <v>0</v>
      </c>
      <c r="Z150" s="289"/>
    </row>
    <row r="151" hidden="1" spans="1:26">
      <c r="A151" s="268">
        <v>25</v>
      </c>
      <c r="B151" s="269" t="s">
        <v>359</v>
      </c>
      <c r="C151" s="270" t="s">
        <v>360</v>
      </c>
      <c r="D151" s="270" t="s">
        <v>330</v>
      </c>
      <c r="E151" s="290"/>
      <c r="F151" s="290"/>
      <c r="G151" s="290">
        <f t="shared" si="51"/>
        <v>0</v>
      </c>
      <c r="H151" s="290">
        <f t="shared" si="52"/>
        <v>0</v>
      </c>
      <c r="I151" s="290" t="e">
        <f t="shared" si="45"/>
        <v>#DIV/0!</v>
      </c>
      <c r="J151" s="290"/>
      <c r="K151" s="290"/>
      <c r="L151" s="290"/>
      <c r="M151" s="290"/>
      <c r="N151" s="290"/>
      <c r="O151" s="290"/>
      <c r="P151" s="290"/>
      <c r="Q151" s="290"/>
      <c r="R151" s="290"/>
      <c r="S151" s="290"/>
      <c r="T151" s="290"/>
      <c r="U151" s="290"/>
      <c r="V151" s="281">
        <f t="shared" si="47"/>
        <v>0</v>
      </c>
      <c r="W151" s="281">
        <f t="shared" si="48"/>
        <v>0</v>
      </c>
      <c r="X151" s="281">
        <f t="shared" si="49"/>
        <v>0</v>
      </c>
      <c r="Y151" s="281">
        <f t="shared" si="50"/>
        <v>0</v>
      </c>
      <c r="Z151" s="289"/>
    </row>
    <row r="152" hidden="1" spans="1:26">
      <c r="A152" s="268">
        <v>26</v>
      </c>
      <c r="B152" s="269" t="s">
        <v>361</v>
      </c>
      <c r="C152" s="270" t="s">
        <v>362</v>
      </c>
      <c r="D152" s="270" t="s">
        <v>335</v>
      </c>
      <c r="E152" s="290"/>
      <c r="F152" s="290"/>
      <c r="G152" s="290">
        <f t="shared" si="51"/>
        <v>0</v>
      </c>
      <c r="H152" s="290">
        <f t="shared" si="52"/>
        <v>0</v>
      </c>
      <c r="I152" s="290" t="e">
        <f t="shared" si="45"/>
        <v>#DIV/0!</v>
      </c>
      <c r="J152" s="290"/>
      <c r="K152" s="290"/>
      <c r="L152" s="290"/>
      <c r="M152" s="290"/>
      <c r="N152" s="290"/>
      <c r="O152" s="290"/>
      <c r="P152" s="290"/>
      <c r="Q152" s="290"/>
      <c r="R152" s="290"/>
      <c r="S152" s="290"/>
      <c r="T152" s="290"/>
      <c r="U152" s="290"/>
      <c r="V152" s="281">
        <f t="shared" si="47"/>
        <v>0</v>
      </c>
      <c r="W152" s="281">
        <f t="shared" si="48"/>
        <v>0</v>
      </c>
      <c r="X152" s="281">
        <f t="shared" si="49"/>
        <v>0</v>
      </c>
      <c r="Y152" s="281">
        <f t="shared" si="50"/>
        <v>0</v>
      </c>
      <c r="Z152" s="289"/>
    </row>
    <row r="153" hidden="1" spans="1:26">
      <c r="A153" s="268">
        <v>27</v>
      </c>
      <c r="B153" s="269" t="s">
        <v>363</v>
      </c>
      <c r="C153" s="270" t="s">
        <v>364</v>
      </c>
      <c r="D153" s="270" t="s">
        <v>330</v>
      </c>
      <c r="E153" s="290"/>
      <c r="F153" s="290"/>
      <c r="G153" s="290">
        <f t="shared" ref="G153:G174" si="53">E153+F153</f>
        <v>0</v>
      </c>
      <c r="H153" s="290">
        <f t="shared" ref="H153:H174" si="54">SUM(J153:U153)</f>
        <v>0</v>
      </c>
      <c r="I153" s="290" t="e">
        <f t="shared" ref="I153:I176" si="55">(H153-G153)/G153</f>
        <v>#DIV/0!</v>
      </c>
      <c r="J153" s="290"/>
      <c r="K153" s="290"/>
      <c r="L153" s="290"/>
      <c r="M153" s="290"/>
      <c r="N153" s="290"/>
      <c r="O153" s="290"/>
      <c r="P153" s="290"/>
      <c r="Q153" s="290"/>
      <c r="R153" s="290"/>
      <c r="S153" s="290"/>
      <c r="T153" s="290"/>
      <c r="U153" s="290"/>
      <c r="V153" s="281">
        <f t="shared" si="47"/>
        <v>0</v>
      </c>
      <c r="W153" s="281">
        <f t="shared" si="48"/>
        <v>0</v>
      </c>
      <c r="X153" s="281">
        <f t="shared" si="49"/>
        <v>0</v>
      </c>
      <c r="Y153" s="281">
        <f t="shared" si="50"/>
        <v>0</v>
      </c>
      <c r="Z153" s="289"/>
    </row>
    <row r="154" hidden="1" spans="1:26">
      <c r="A154" s="268">
        <v>28</v>
      </c>
      <c r="B154" s="269" t="s">
        <v>365</v>
      </c>
      <c r="C154" s="270" t="s">
        <v>366</v>
      </c>
      <c r="D154" s="270" t="s">
        <v>330</v>
      </c>
      <c r="E154" s="290"/>
      <c r="F154" s="290"/>
      <c r="G154" s="290">
        <f t="shared" si="53"/>
        <v>0</v>
      </c>
      <c r="H154" s="290">
        <f t="shared" si="54"/>
        <v>0</v>
      </c>
      <c r="I154" s="290" t="e">
        <f t="shared" si="55"/>
        <v>#DIV/0!</v>
      </c>
      <c r="J154" s="290"/>
      <c r="K154" s="290"/>
      <c r="L154" s="290"/>
      <c r="M154" s="290"/>
      <c r="N154" s="290"/>
      <c r="O154" s="290"/>
      <c r="P154" s="290"/>
      <c r="Q154" s="290"/>
      <c r="R154" s="290"/>
      <c r="S154" s="290"/>
      <c r="T154" s="290"/>
      <c r="U154" s="290"/>
      <c r="V154" s="281">
        <f t="shared" si="47"/>
        <v>0</v>
      </c>
      <c r="W154" s="281">
        <f t="shared" si="48"/>
        <v>0</v>
      </c>
      <c r="X154" s="281">
        <f t="shared" si="49"/>
        <v>0</v>
      </c>
      <c r="Y154" s="281">
        <f t="shared" si="50"/>
        <v>0</v>
      </c>
      <c r="Z154" s="289"/>
    </row>
    <row r="155" hidden="1" spans="1:26">
      <c r="A155" s="268">
        <v>29</v>
      </c>
      <c r="B155" s="269" t="s">
        <v>367</v>
      </c>
      <c r="C155" s="270" t="s">
        <v>368</v>
      </c>
      <c r="D155" s="270" t="s">
        <v>330</v>
      </c>
      <c r="E155" s="290"/>
      <c r="F155" s="290"/>
      <c r="G155" s="290">
        <f t="shared" si="53"/>
        <v>0</v>
      </c>
      <c r="H155" s="290">
        <f t="shared" si="54"/>
        <v>0</v>
      </c>
      <c r="I155" s="290" t="e">
        <f t="shared" si="55"/>
        <v>#DIV/0!</v>
      </c>
      <c r="J155" s="290"/>
      <c r="K155" s="290"/>
      <c r="L155" s="290"/>
      <c r="M155" s="290"/>
      <c r="N155" s="290"/>
      <c r="O155" s="290"/>
      <c r="P155" s="290"/>
      <c r="Q155" s="290"/>
      <c r="R155" s="290"/>
      <c r="S155" s="290"/>
      <c r="T155" s="290"/>
      <c r="U155" s="290"/>
      <c r="V155" s="281">
        <f t="shared" si="47"/>
        <v>0</v>
      </c>
      <c r="W155" s="281">
        <f t="shared" si="48"/>
        <v>0</v>
      </c>
      <c r="X155" s="281">
        <f t="shared" si="49"/>
        <v>0</v>
      </c>
      <c r="Y155" s="281">
        <f t="shared" si="50"/>
        <v>0</v>
      </c>
      <c r="Z155" s="289"/>
    </row>
    <row r="156" hidden="1" spans="1:26">
      <c r="A156" s="268">
        <v>30</v>
      </c>
      <c r="B156" s="269" t="s">
        <v>369</v>
      </c>
      <c r="C156" s="270" t="s">
        <v>370</v>
      </c>
      <c r="D156" s="270" t="s">
        <v>330</v>
      </c>
      <c r="E156" s="290"/>
      <c r="F156" s="290"/>
      <c r="G156" s="290">
        <f t="shared" si="53"/>
        <v>0</v>
      </c>
      <c r="H156" s="290">
        <f t="shared" si="54"/>
        <v>0</v>
      </c>
      <c r="I156" s="290" t="e">
        <f t="shared" si="55"/>
        <v>#DIV/0!</v>
      </c>
      <c r="J156" s="290"/>
      <c r="K156" s="290"/>
      <c r="L156" s="290"/>
      <c r="M156" s="290"/>
      <c r="N156" s="290"/>
      <c r="O156" s="290"/>
      <c r="P156" s="290"/>
      <c r="Q156" s="290"/>
      <c r="R156" s="290"/>
      <c r="S156" s="290"/>
      <c r="T156" s="290"/>
      <c r="U156" s="290"/>
      <c r="V156" s="281">
        <f t="shared" si="47"/>
        <v>0</v>
      </c>
      <c r="W156" s="281">
        <f t="shared" si="48"/>
        <v>0</v>
      </c>
      <c r="X156" s="281">
        <f t="shared" si="49"/>
        <v>0</v>
      </c>
      <c r="Y156" s="281">
        <f t="shared" si="50"/>
        <v>0</v>
      </c>
      <c r="Z156" s="289" t="s">
        <v>371</v>
      </c>
    </row>
    <row r="157" hidden="1" spans="1:26">
      <c r="A157" s="268">
        <v>31</v>
      </c>
      <c r="B157" s="269" t="s">
        <v>372</v>
      </c>
      <c r="C157" s="270" t="s">
        <v>373</v>
      </c>
      <c r="D157" s="270" t="s">
        <v>335</v>
      </c>
      <c r="E157" s="290"/>
      <c r="F157" s="290"/>
      <c r="G157" s="290">
        <f t="shared" si="53"/>
        <v>0</v>
      </c>
      <c r="H157" s="290">
        <f t="shared" si="54"/>
        <v>0</v>
      </c>
      <c r="I157" s="290" t="e">
        <f t="shared" si="55"/>
        <v>#DIV/0!</v>
      </c>
      <c r="J157" s="290"/>
      <c r="K157" s="290"/>
      <c r="L157" s="290"/>
      <c r="M157" s="290"/>
      <c r="N157" s="290"/>
      <c r="O157" s="290"/>
      <c r="P157" s="290"/>
      <c r="Q157" s="290"/>
      <c r="R157" s="290"/>
      <c r="S157" s="290"/>
      <c r="T157" s="290"/>
      <c r="U157" s="290"/>
      <c r="V157" s="281">
        <f t="shared" si="47"/>
        <v>0</v>
      </c>
      <c r="W157" s="281">
        <f t="shared" si="48"/>
        <v>0</v>
      </c>
      <c r="X157" s="281">
        <f t="shared" si="49"/>
        <v>0</v>
      </c>
      <c r="Y157" s="281">
        <f t="shared" si="50"/>
        <v>0</v>
      </c>
      <c r="Z157" s="289"/>
    </row>
    <row r="158" hidden="1" spans="1:26">
      <c r="A158" s="268">
        <v>32</v>
      </c>
      <c r="B158" s="269" t="s">
        <v>374</v>
      </c>
      <c r="C158" s="270" t="s">
        <v>375</v>
      </c>
      <c r="D158" s="270" t="s">
        <v>335</v>
      </c>
      <c r="E158" s="290"/>
      <c r="F158" s="290"/>
      <c r="G158" s="290">
        <f t="shared" si="53"/>
        <v>0</v>
      </c>
      <c r="H158" s="290">
        <f t="shared" si="54"/>
        <v>0</v>
      </c>
      <c r="I158" s="290" t="e">
        <f t="shared" si="55"/>
        <v>#DIV/0!</v>
      </c>
      <c r="J158" s="290"/>
      <c r="K158" s="290"/>
      <c r="L158" s="290"/>
      <c r="M158" s="290"/>
      <c r="N158" s="290"/>
      <c r="O158" s="290"/>
      <c r="P158" s="290"/>
      <c r="Q158" s="290"/>
      <c r="R158" s="290"/>
      <c r="S158" s="290"/>
      <c r="T158" s="290"/>
      <c r="U158" s="290"/>
      <c r="V158" s="281">
        <f t="shared" si="47"/>
        <v>0</v>
      </c>
      <c r="W158" s="281">
        <f t="shared" si="48"/>
        <v>0</v>
      </c>
      <c r="X158" s="281">
        <f t="shared" si="49"/>
        <v>0</v>
      </c>
      <c r="Y158" s="281">
        <f t="shared" si="50"/>
        <v>0</v>
      </c>
      <c r="Z158" s="289"/>
    </row>
    <row r="159" hidden="1" spans="1:27">
      <c r="A159" s="268">
        <v>33</v>
      </c>
      <c r="B159" s="269" t="s">
        <v>376</v>
      </c>
      <c r="C159" s="270" t="s">
        <v>377</v>
      </c>
      <c r="D159" s="270" t="s">
        <v>335</v>
      </c>
      <c r="E159" s="290"/>
      <c r="F159" s="290"/>
      <c r="G159" s="290">
        <f t="shared" si="53"/>
        <v>0</v>
      </c>
      <c r="H159" s="290">
        <f t="shared" si="54"/>
        <v>0</v>
      </c>
      <c r="I159" s="290" t="e">
        <f t="shared" si="55"/>
        <v>#DIV/0!</v>
      </c>
      <c r="J159" s="290"/>
      <c r="K159" s="290"/>
      <c r="L159" s="290"/>
      <c r="M159" s="290"/>
      <c r="N159" s="290"/>
      <c r="O159" s="290"/>
      <c r="P159" s="290"/>
      <c r="Q159" s="290"/>
      <c r="R159" s="290"/>
      <c r="S159" s="290"/>
      <c r="T159" s="290"/>
      <c r="U159" s="290"/>
      <c r="V159" s="281">
        <f t="shared" si="47"/>
        <v>0</v>
      </c>
      <c r="W159" s="281">
        <f t="shared" si="48"/>
        <v>0</v>
      </c>
      <c r="X159" s="281">
        <f t="shared" si="49"/>
        <v>0</v>
      </c>
      <c r="Y159" s="281">
        <f t="shared" si="50"/>
        <v>0</v>
      </c>
      <c r="Z159" s="289" t="s">
        <v>163</v>
      </c>
      <c r="AA159" s="191" t="s">
        <v>378</v>
      </c>
    </row>
    <row r="160" hidden="1" spans="1:26">
      <c r="A160" s="268">
        <v>34</v>
      </c>
      <c r="B160" s="269" t="s">
        <v>379</v>
      </c>
      <c r="C160" s="270" t="s">
        <v>380</v>
      </c>
      <c r="D160" s="270" t="s">
        <v>335</v>
      </c>
      <c r="E160" s="290"/>
      <c r="F160" s="290"/>
      <c r="G160" s="290">
        <f t="shared" si="53"/>
        <v>0</v>
      </c>
      <c r="H160" s="290">
        <f t="shared" si="54"/>
        <v>0</v>
      </c>
      <c r="I160" s="290" t="e">
        <f t="shared" si="55"/>
        <v>#DIV/0!</v>
      </c>
      <c r="J160" s="290"/>
      <c r="K160" s="290"/>
      <c r="L160" s="290"/>
      <c r="M160" s="290"/>
      <c r="N160" s="290"/>
      <c r="O160" s="290"/>
      <c r="P160" s="290"/>
      <c r="Q160" s="290"/>
      <c r="R160" s="290"/>
      <c r="S160" s="290"/>
      <c r="T160" s="290"/>
      <c r="U160" s="290"/>
      <c r="V160" s="281">
        <f t="shared" si="47"/>
        <v>0</v>
      </c>
      <c r="W160" s="281">
        <f t="shared" si="48"/>
        <v>0</v>
      </c>
      <c r="X160" s="281">
        <f t="shared" si="49"/>
        <v>0</v>
      </c>
      <c r="Y160" s="281">
        <f t="shared" si="50"/>
        <v>0</v>
      </c>
      <c r="Z160" s="289" t="s">
        <v>163</v>
      </c>
    </row>
    <row r="161" hidden="1" spans="1:26">
      <c r="A161" s="268">
        <v>35</v>
      </c>
      <c r="B161" s="269" t="s">
        <v>381</v>
      </c>
      <c r="C161" s="270" t="s">
        <v>382</v>
      </c>
      <c r="D161" s="270" t="s">
        <v>335</v>
      </c>
      <c r="E161" s="290"/>
      <c r="F161" s="290"/>
      <c r="G161" s="290">
        <f t="shared" si="53"/>
        <v>0</v>
      </c>
      <c r="H161" s="290">
        <f t="shared" si="54"/>
        <v>0</v>
      </c>
      <c r="I161" s="290" t="e">
        <f t="shared" si="55"/>
        <v>#DIV/0!</v>
      </c>
      <c r="J161" s="290"/>
      <c r="K161" s="290"/>
      <c r="L161" s="290"/>
      <c r="M161" s="290"/>
      <c r="N161" s="290"/>
      <c r="O161" s="290"/>
      <c r="P161" s="290"/>
      <c r="Q161" s="290"/>
      <c r="R161" s="290"/>
      <c r="S161" s="290"/>
      <c r="T161" s="290"/>
      <c r="U161" s="290"/>
      <c r="V161" s="281">
        <f t="shared" si="47"/>
        <v>0</v>
      </c>
      <c r="W161" s="281">
        <f t="shared" si="48"/>
        <v>0</v>
      </c>
      <c r="X161" s="281">
        <f t="shared" si="49"/>
        <v>0</v>
      </c>
      <c r="Y161" s="281">
        <f t="shared" si="50"/>
        <v>0</v>
      </c>
      <c r="Z161" s="289" t="s">
        <v>163</v>
      </c>
    </row>
    <row r="162" hidden="1" spans="1:26">
      <c r="A162" s="268">
        <v>36</v>
      </c>
      <c r="B162" s="269" t="s">
        <v>383</v>
      </c>
      <c r="C162" s="270" t="s">
        <v>384</v>
      </c>
      <c r="D162" s="270" t="s">
        <v>335</v>
      </c>
      <c r="E162" s="290"/>
      <c r="F162" s="290"/>
      <c r="G162" s="290">
        <f t="shared" si="53"/>
        <v>0</v>
      </c>
      <c r="H162" s="290">
        <f t="shared" si="54"/>
        <v>0</v>
      </c>
      <c r="I162" s="290" t="e">
        <f t="shared" si="55"/>
        <v>#DIV/0!</v>
      </c>
      <c r="J162" s="290"/>
      <c r="K162" s="290"/>
      <c r="L162" s="290"/>
      <c r="M162" s="290"/>
      <c r="N162" s="290"/>
      <c r="O162" s="290"/>
      <c r="P162" s="290"/>
      <c r="Q162" s="290"/>
      <c r="R162" s="290"/>
      <c r="S162" s="290"/>
      <c r="T162" s="290"/>
      <c r="U162" s="290"/>
      <c r="V162" s="281">
        <f t="shared" si="47"/>
        <v>0</v>
      </c>
      <c r="W162" s="281">
        <f t="shared" si="48"/>
        <v>0</v>
      </c>
      <c r="X162" s="281">
        <f t="shared" si="49"/>
        <v>0</v>
      </c>
      <c r="Y162" s="281">
        <f t="shared" si="50"/>
        <v>0</v>
      </c>
      <c r="Z162" s="289" t="s">
        <v>163</v>
      </c>
    </row>
    <row r="163" hidden="1" spans="1:26">
      <c r="A163" s="268">
        <v>37</v>
      </c>
      <c r="B163" s="269" t="s">
        <v>385</v>
      </c>
      <c r="C163" s="270" t="s">
        <v>386</v>
      </c>
      <c r="D163" s="270" t="s">
        <v>335</v>
      </c>
      <c r="E163" s="290"/>
      <c r="F163" s="290"/>
      <c r="G163" s="290">
        <f t="shared" si="53"/>
        <v>0</v>
      </c>
      <c r="H163" s="290">
        <f t="shared" si="54"/>
        <v>0</v>
      </c>
      <c r="I163" s="290" t="e">
        <f t="shared" si="55"/>
        <v>#DIV/0!</v>
      </c>
      <c r="J163" s="290"/>
      <c r="K163" s="290"/>
      <c r="L163" s="290"/>
      <c r="M163" s="290"/>
      <c r="N163" s="290"/>
      <c r="O163" s="290"/>
      <c r="P163" s="290"/>
      <c r="Q163" s="290"/>
      <c r="R163" s="290"/>
      <c r="S163" s="290"/>
      <c r="T163" s="290"/>
      <c r="U163" s="290"/>
      <c r="V163" s="281">
        <f t="shared" si="47"/>
        <v>0</v>
      </c>
      <c r="W163" s="281">
        <f t="shared" si="48"/>
        <v>0</v>
      </c>
      <c r="X163" s="281">
        <f t="shared" si="49"/>
        <v>0</v>
      </c>
      <c r="Y163" s="281">
        <f t="shared" si="50"/>
        <v>0</v>
      </c>
      <c r="Z163" s="289" t="s">
        <v>163</v>
      </c>
    </row>
    <row r="164" hidden="1" spans="1:26">
      <c r="A164" s="268">
        <v>38</v>
      </c>
      <c r="B164" s="269" t="s">
        <v>387</v>
      </c>
      <c r="C164" s="270" t="s">
        <v>388</v>
      </c>
      <c r="D164" s="270" t="s">
        <v>335</v>
      </c>
      <c r="E164" s="290"/>
      <c r="F164" s="290"/>
      <c r="G164" s="290">
        <f t="shared" si="53"/>
        <v>0</v>
      </c>
      <c r="H164" s="290">
        <f t="shared" si="54"/>
        <v>0</v>
      </c>
      <c r="I164" s="290" t="e">
        <f t="shared" si="55"/>
        <v>#DIV/0!</v>
      </c>
      <c r="J164" s="290"/>
      <c r="K164" s="290"/>
      <c r="L164" s="290"/>
      <c r="M164" s="290"/>
      <c r="N164" s="290"/>
      <c r="O164" s="290"/>
      <c r="P164" s="290"/>
      <c r="Q164" s="290"/>
      <c r="R164" s="290"/>
      <c r="S164" s="290"/>
      <c r="T164" s="290"/>
      <c r="U164" s="290"/>
      <c r="V164" s="281">
        <f t="shared" si="47"/>
        <v>0</v>
      </c>
      <c r="W164" s="281">
        <f t="shared" si="48"/>
        <v>0</v>
      </c>
      <c r="X164" s="281">
        <f t="shared" si="49"/>
        <v>0</v>
      </c>
      <c r="Y164" s="281">
        <f t="shared" si="50"/>
        <v>0</v>
      </c>
      <c r="Z164" s="289" t="s">
        <v>145</v>
      </c>
    </row>
    <row r="165" hidden="1" spans="1:26">
      <c r="A165" s="268">
        <v>39</v>
      </c>
      <c r="B165" s="269" t="s">
        <v>389</v>
      </c>
      <c r="C165" s="270" t="s">
        <v>390</v>
      </c>
      <c r="D165" s="270" t="s">
        <v>335</v>
      </c>
      <c r="E165" s="290"/>
      <c r="F165" s="290"/>
      <c r="G165" s="290">
        <f t="shared" si="53"/>
        <v>0</v>
      </c>
      <c r="H165" s="290">
        <f t="shared" si="54"/>
        <v>0</v>
      </c>
      <c r="I165" s="290" t="e">
        <f t="shared" si="55"/>
        <v>#DIV/0!</v>
      </c>
      <c r="J165" s="290"/>
      <c r="K165" s="290"/>
      <c r="L165" s="290"/>
      <c r="M165" s="290"/>
      <c r="N165" s="290"/>
      <c r="O165" s="290"/>
      <c r="P165" s="290"/>
      <c r="Q165" s="290"/>
      <c r="R165" s="290"/>
      <c r="S165" s="290"/>
      <c r="T165" s="290"/>
      <c r="U165" s="290"/>
      <c r="V165" s="281">
        <f t="shared" si="47"/>
        <v>0</v>
      </c>
      <c r="W165" s="281">
        <f t="shared" si="48"/>
        <v>0</v>
      </c>
      <c r="X165" s="281">
        <f t="shared" si="49"/>
        <v>0</v>
      </c>
      <c r="Y165" s="281">
        <f t="shared" si="50"/>
        <v>0</v>
      </c>
      <c r="Z165" s="289" t="s">
        <v>145</v>
      </c>
    </row>
    <row r="166" hidden="1" spans="1:26">
      <c r="A166" s="268">
        <v>40</v>
      </c>
      <c r="B166" s="269" t="s">
        <v>391</v>
      </c>
      <c r="C166" s="270" t="s">
        <v>392</v>
      </c>
      <c r="D166" s="270" t="s">
        <v>335</v>
      </c>
      <c r="E166" s="290"/>
      <c r="F166" s="290"/>
      <c r="G166" s="290">
        <f t="shared" si="53"/>
        <v>0</v>
      </c>
      <c r="H166" s="290">
        <f t="shared" si="54"/>
        <v>0</v>
      </c>
      <c r="I166" s="290" t="e">
        <f t="shared" si="55"/>
        <v>#DIV/0!</v>
      </c>
      <c r="J166" s="290"/>
      <c r="K166" s="290"/>
      <c r="L166" s="290"/>
      <c r="M166" s="290"/>
      <c r="N166" s="290"/>
      <c r="O166" s="290"/>
      <c r="P166" s="290"/>
      <c r="Q166" s="290"/>
      <c r="R166" s="290"/>
      <c r="S166" s="290"/>
      <c r="T166" s="290"/>
      <c r="U166" s="290"/>
      <c r="V166" s="281">
        <f t="shared" si="47"/>
        <v>0</v>
      </c>
      <c r="W166" s="281">
        <f t="shared" si="48"/>
        <v>0</v>
      </c>
      <c r="X166" s="281">
        <f t="shared" si="49"/>
        <v>0</v>
      </c>
      <c r="Y166" s="281">
        <f t="shared" si="50"/>
        <v>0</v>
      </c>
      <c r="Z166" s="289" t="s">
        <v>145</v>
      </c>
    </row>
    <row r="167" hidden="1" spans="1:26">
      <c r="A167" s="268">
        <v>41</v>
      </c>
      <c r="B167" s="269" t="s">
        <v>393</v>
      </c>
      <c r="C167" s="270" t="s">
        <v>394</v>
      </c>
      <c r="D167" s="270" t="s">
        <v>335</v>
      </c>
      <c r="E167" s="290"/>
      <c r="F167" s="290"/>
      <c r="G167" s="290">
        <f t="shared" si="53"/>
        <v>0</v>
      </c>
      <c r="H167" s="290">
        <f t="shared" si="54"/>
        <v>0</v>
      </c>
      <c r="I167" s="290" t="e">
        <f t="shared" si="55"/>
        <v>#DIV/0!</v>
      </c>
      <c r="J167" s="290"/>
      <c r="K167" s="290"/>
      <c r="L167" s="290"/>
      <c r="M167" s="290"/>
      <c r="N167" s="290"/>
      <c r="O167" s="290"/>
      <c r="P167" s="290"/>
      <c r="Q167" s="290"/>
      <c r="R167" s="290"/>
      <c r="S167" s="290"/>
      <c r="T167" s="290"/>
      <c r="U167" s="290"/>
      <c r="V167" s="281">
        <f t="shared" si="47"/>
        <v>0</v>
      </c>
      <c r="W167" s="281">
        <f t="shared" si="48"/>
        <v>0</v>
      </c>
      <c r="X167" s="281">
        <f t="shared" si="49"/>
        <v>0</v>
      </c>
      <c r="Y167" s="281">
        <f t="shared" si="50"/>
        <v>0</v>
      </c>
      <c r="Z167" s="289"/>
    </row>
    <row r="168" hidden="1" spans="1:26">
      <c r="A168" s="268">
        <v>42</v>
      </c>
      <c r="B168" s="269" t="s">
        <v>395</v>
      </c>
      <c r="C168" s="270" t="s">
        <v>396</v>
      </c>
      <c r="D168" s="270" t="s">
        <v>335</v>
      </c>
      <c r="E168" s="290"/>
      <c r="F168" s="290"/>
      <c r="G168" s="290">
        <f t="shared" si="53"/>
        <v>0</v>
      </c>
      <c r="H168" s="290">
        <f t="shared" si="54"/>
        <v>0</v>
      </c>
      <c r="I168" s="290" t="e">
        <f t="shared" si="55"/>
        <v>#DIV/0!</v>
      </c>
      <c r="J168" s="290"/>
      <c r="K168" s="290"/>
      <c r="L168" s="290"/>
      <c r="M168" s="290"/>
      <c r="N168" s="290"/>
      <c r="O168" s="290"/>
      <c r="P168" s="290"/>
      <c r="Q168" s="290"/>
      <c r="R168" s="290"/>
      <c r="S168" s="290"/>
      <c r="T168" s="290"/>
      <c r="U168" s="290"/>
      <c r="V168" s="281">
        <f t="shared" si="47"/>
        <v>0</v>
      </c>
      <c r="W168" s="281">
        <f t="shared" si="48"/>
        <v>0</v>
      </c>
      <c r="X168" s="281">
        <f t="shared" si="49"/>
        <v>0</v>
      </c>
      <c r="Y168" s="281">
        <f t="shared" si="50"/>
        <v>0</v>
      </c>
      <c r="Z168" s="289"/>
    </row>
    <row r="169" hidden="1" spans="1:26">
      <c r="A169" s="268">
        <v>43</v>
      </c>
      <c r="B169" s="269" t="s">
        <v>397</v>
      </c>
      <c r="C169" s="270" t="s">
        <v>398</v>
      </c>
      <c r="D169" s="270" t="s">
        <v>335</v>
      </c>
      <c r="E169" s="290"/>
      <c r="F169" s="290"/>
      <c r="G169" s="290">
        <f t="shared" si="53"/>
        <v>0</v>
      </c>
      <c r="H169" s="290">
        <f t="shared" si="54"/>
        <v>0</v>
      </c>
      <c r="I169" s="290" t="e">
        <f t="shared" si="55"/>
        <v>#DIV/0!</v>
      </c>
      <c r="J169" s="290"/>
      <c r="K169" s="290"/>
      <c r="L169" s="290"/>
      <c r="M169" s="290"/>
      <c r="N169" s="290"/>
      <c r="O169" s="290"/>
      <c r="P169" s="290"/>
      <c r="Q169" s="290"/>
      <c r="R169" s="290"/>
      <c r="S169" s="290"/>
      <c r="T169" s="290"/>
      <c r="U169" s="290"/>
      <c r="V169" s="281">
        <f t="shared" si="47"/>
        <v>0</v>
      </c>
      <c r="W169" s="281">
        <f t="shared" si="48"/>
        <v>0</v>
      </c>
      <c r="X169" s="281">
        <f t="shared" si="49"/>
        <v>0</v>
      </c>
      <c r="Y169" s="281">
        <f t="shared" si="50"/>
        <v>0</v>
      </c>
      <c r="Z169" s="289" t="s">
        <v>158</v>
      </c>
    </row>
    <row r="170" hidden="1" spans="1:26">
      <c r="A170" s="268">
        <v>44</v>
      </c>
      <c r="B170" s="269" t="s">
        <v>399</v>
      </c>
      <c r="C170" s="270" t="s">
        <v>400</v>
      </c>
      <c r="D170" s="270" t="s">
        <v>335</v>
      </c>
      <c r="E170" s="290"/>
      <c r="F170" s="290"/>
      <c r="G170" s="290">
        <f t="shared" si="53"/>
        <v>0</v>
      </c>
      <c r="H170" s="290">
        <f t="shared" si="54"/>
        <v>0</v>
      </c>
      <c r="I170" s="290" t="e">
        <f t="shared" si="55"/>
        <v>#DIV/0!</v>
      </c>
      <c r="J170" s="290"/>
      <c r="K170" s="290"/>
      <c r="L170" s="290"/>
      <c r="M170" s="290"/>
      <c r="N170" s="290"/>
      <c r="O170" s="290"/>
      <c r="P170" s="290"/>
      <c r="Q170" s="290"/>
      <c r="R170" s="290"/>
      <c r="S170" s="290"/>
      <c r="T170" s="290"/>
      <c r="U170" s="290"/>
      <c r="V170" s="281">
        <f t="shared" si="47"/>
        <v>0</v>
      </c>
      <c r="W170" s="281">
        <f t="shared" si="48"/>
        <v>0</v>
      </c>
      <c r="X170" s="281">
        <f t="shared" si="49"/>
        <v>0</v>
      </c>
      <c r="Y170" s="281">
        <f t="shared" si="50"/>
        <v>0</v>
      </c>
      <c r="Z170" s="289" t="s">
        <v>158</v>
      </c>
    </row>
    <row r="171" hidden="1" spans="1:26">
      <c r="A171" s="268">
        <v>45</v>
      </c>
      <c r="B171" s="269" t="s">
        <v>401</v>
      </c>
      <c r="C171" s="270" t="s">
        <v>402</v>
      </c>
      <c r="D171" s="270" t="s">
        <v>335</v>
      </c>
      <c r="E171" s="290"/>
      <c r="F171" s="290"/>
      <c r="G171" s="290">
        <f t="shared" si="53"/>
        <v>0</v>
      </c>
      <c r="H171" s="290">
        <f t="shared" si="54"/>
        <v>0</v>
      </c>
      <c r="I171" s="290" t="e">
        <f t="shared" si="55"/>
        <v>#DIV/0!</v>
      </c>
      <c r="J171" s="290"/>
      <c r="K171" s="290"/>
      <c r="L171" s="290"/>
      <c r="M171" s="290"/>
      <c r="N171" s="290"/>
      <c r="O171" s="290"/>
      <c r="P171" s="290"/>
      <c r="Q171" s="290"/>
      <c r="R171" s="290"/>
      <c r="S171" s="290"/>
      <c r="T171" s="290"/>
      <c r="U171" s="290"/>
      <c r="V171" s="281">
        <f t="shared" si="47"/>
        <v>0</v>
      </c>
      <c r="W171" s="281">
        <f t="shared" si="48"/>
        <v>0</v>
      </c>
      <c r="X171" s="281">
        <f t="shared" si="49"/>
        <v>0</v>
      </c>
      <c r="Y171" s="281">
        <f t="shared" si="50"/>
        <v>0</v>
      </c>
      <c r="Z171" s="289" t="s">
        <v>172</v>
      </c>
    </row>
    <row r="172" hidden="1" spans="1:26">
      <c r="A172" s="268">
        <v>46</v>
      </c>
      <c r="B172" s="269" t="s">
        <v>403</v>
      </c>
      <c r="C172" s="270" t="s">
        <v>404</v>
      </c>
      <c r="D172" s="270" t="s">
        <v>335</v>
      </c>
      <c r="E172" s="290"/>
      <c r="F172" s="290"/>
      <c r="G172" s="290">
        <f t="shared" si="53"/>
        <v>0</v>
      </c>
      <c r="H172" s="290">
        <f t="shared" si="54"/>
        <v>0</v>
      </c>
      <c r="I172" s="290" t="e">
        <f t="shared" si="55"/>
        <v>#DIV/0!</v>
      </c>
      <c r="J172" s="290"/>
      <c r="K172" s="290"/>
      <c r="L172" s="290"/>
      <c r="M172" s="290"/>
      <c r="N172" s="290"/>
      <c r="O172" s="290"/>
      <c r="P172" s="290"/>
      <c r="Q172" s="290"/>
      <c r="R172" s="290"/>
      <c r="S172" s="290"/>
      <c r="T172" s="290"/>
      <c r="U172" s="290"/>
      <c r="V172" s="281">
        <f t="shared" si="47"/>
        <v>0</v>
      </c>
      <c r="W172" s="281">
        <f t="shared" si="48"/>
        <v>0</v>
      </c>
      <c r="X172" s="281">
        <f t="shared" si="49"/>
        <v>0</v>
      </c>
      <c r="Y172" s="281">
        <f t="shared" si="50"/>
        <v>0</v>
      </c>
      <c r="Z172" s="289" t="s">
        <v>172</v>
      </c>
    </row>
    <row r="173" hidden="1" spans="1:26">
      <c r="A173" s="268">
        <v>47</v>
      </c>
      <c r="B173" s="269" t="s">
        <v>405</v>
      </c>
      <c r="C173" s="270" t="s">
        <v>406</v>
      </c>
      <c r="D173" s="270" t="s">
        <v>335</v>
      </c>
      <c r="E173" s="290"/>
      <c r="F173" s="290"/>
      <c r="G173" s="290">
        <f t="shared" si="53"/>
        <v>0</v>
      </c>
      <c r="H173" s="290">
        <f t="shared" si="54"/>
        <v>0</v>
      </c>
      <c r="I173" s="290" t="e">
        <f t="shared" si="55"/>
        <v>#DIV/0!</v>
      </c>
      <c r="J173" s="290"/>
      <c r="K173" s="290"/>
      <c r="L173" s="290"/>
      <c r="M173" s="290"/>
      <c r="N173" s="290"/>
      <c r="O173" s="290"/>
      <c r="P173" s="290"/>
      <c r="Q173" s="290"/>
      <c r="R173" s="290"/>
      <c r="S173" s="290"/>
      <c r="T173" s="290"/>
      <c r="U173" s="290"/>
      <c r="V173" s="281">
        <f t="shared" si="47"/>
        <v>0</v>
      </c>
      <c r="W173" s="281">
        <f t="shared" si="48"/>
        <v>0</v>
      </c>
      <c r="X173" s="281">
        <f t="shared" si="49"/>
        <v>0</v>
      </c>
      <c r="Y173" s="281">
        <f t="shared" si="50"/>
        <v>0</v>
      </c>
      <c r="Z173" s="289" t="s">
        <v>172</v>
      </c>
    </row>
    <row r="174" hidden="1" spans="1:26">
      <c r="A174" s="268">
        <v>48</v>
      </c>
      <c r="B174" s="269" t="s">
        <v>407</v>
      </c>
      <c r="C174" s="270" t="s">
        <v>408</v>
      </c>
      <c r="D174" s="270" t="s">
        <v>330</v>
      </c>
      <c r="E174" s="290"/>
      <c r="F174" s="290"/>
      <c r="G174" s="290">
        <f t="shared" si="53"/>
        <v>0</v>
      </c>
      <c r="H174" s="290">
        <f t="shared" si="54"/>
        <v>0</v>
      </c>
      <c r="I174" s="290" t="e">
        <f t="shared" si="55"/>
        <v>#DIV/0!</v>
      </c>
      <c r="J174" s="290"/>
      <c r="K174" s="290"/>
      <c r="L174" s="290"/>
      <c r="M174" s="290"/>
      <c r="N174" s="290"/>
      <c r="O174" s="290"/>
      <c r="P174" s="290"/>
      <c r="Q174" s="290"/>
      <c r="R174" s="290"/>
      <c r="S174" s="290"/>
      <c r="T174" s="290"/>
      <c r="U174" s="290"/>
      <c r="V174" s="281">
        <f t="shared" si="47"/>
        <v>0</v>
      </c>
      <c r="W174" s="281">
        <f t="shared" si="48"/>
        <v>0</v>
      </c>
      <c r="X174" s="281">
        <f t="shared" si="49"/>
        <v>0</v>
      </c>
      <c r="Y174" s="281">
        <f t="shared" si="50"/>
        <v>0</v>
      </c>
      <c r="Z174" s="289" t="s">
        <v>172</v>
      </c>
    </row>
    <row r="175" ht="14.75" hidden="1" spans="1:26">
      <c r="A175" s="292"/>
      <c r="B175" s="293"/>
      <c r="C175" s="294"/>
      <c r="D175" s="270"/>
      <c r="E175" s="295"/>
      <c r="F175" s="295"/>
      <c r="G175" s="290"/>
      <c r="H175" s="290"/>
      <c r="I175" s="304"/>
      <c r="J175" s="295"/>
      <c r="K175" s="295"/>
      <c r="L175" s="295"/>
      <c r="M175" s="295"/>
      <c r="N175" s="295"/>
      <c r="O175" s="295"/>
      <c r="P175" s="295"/>
      <c r="Q175" s="295"/>
      <c r="R175" s="295"/>
      <c r="S175" s="295"/>
      <c r="T175" s="295"/>
      <c r="U175" s="295"/>
      <c r="V175" s="304"/>
      <c r="W175" s="304"/>
      <c r="X175" s="304"/>
      <c r="Y175" s="304"/>
      <c r="Z175" s="308"/>
    </row>
    <row r="176" s="193" customFormat="1" ht="25.5" customHeight="1" spans="1:27">
      <c r="A176" s="296"/>
      <c r="B176" s="297"/>
      <c r="C176" s="298" t="s">
        <v>409</v>
      </c>
      <c r="D176" s="298"/>
      <c r="E176" s="299">
        <f>SUM(E127:E175)</f>
        <v>0</v>
      </c>
      <c r="F176" s="299">
        <f t="shared" ref="F176:U176" si="56">SUM(F127:F175)</f>
        <v>0</v>
      </c>
      <c r="G176" s="299">
        <f t="shared" si="56"/>
        <v>0</v>
      </c>
      <c r="H176" s="299">
        <f t="shared" si="56"/>
        <v>0</v>
      </c>
      <c r="I176" s="305" t="e">
        <f t="shared" si="55"/>
        <v>#DIV/0!</v>
      </c>
      <c r="J176" s="299">
        <f t="shared" si="56"/>
        <v>0</v>
      </c>
      <c r="K176" s="299">
        <f t="shared" si="56"/>
        <v>0</v>
      </c>
      <c r="L176" s="299">
        <f t="shared" si="56"/>
        <v>0</v>
      </c>
      <c r="M176" s="299">
        <f t="shared" si="56"/>
        <v>0</v>
      </c>
      <c r="N176" s="299">
        <f t="shared" si="56"/>
        <v>0</v>
      </c>
      <c r="O176" s="299">
        <f t="shared" si="56"/>
        <v>0</v>
      </c>
      <c r="P176" s="299">
        <f t="shared" si="56"/>
        <v>0</v>
      </c>
      <c r="Q176" s="299">
        <f t="shared" si="56"/>
        <v>0</v>
      </c>
      <c r="R176" s="299">
        <f t="shared" si="56"/>
        <v>0</v>
      </c>
      <c r="S176" s="299">
        <f t="shared" si="56"/>
        <v>0</v>
      </c>
      <c r="T176" s="299">
        <f t="shared" si="56"/>
        <v>0</v>
      </c>
      <c r="U176" s="299">
        <f t="shared" si="56"/>
        <v>0</v>
      </c>
      <c r="V176" s="306">
        <f t="shared" ref="V176:V180" si="57">J176+K176+L176</f>
        <v>0</v>
      </c>
      <c r="W176" s="306">
        <f t="shared" ref="W176:W180" si="58">M176+N176+O176</f>
        <v>0</v>
      </c>
      <c r="X176" s="306">
        <f t="shared" ref="X176:X180" si="59">P176+Q176+R176</f>
        <v>0</v>
      </c>
      <c r="Y176" s="306">
        <f t="shared" ref="Y176:Y180" si="60">S176+T176+U176</f>
        <v>0</v>
      </c>
      <c r="Z176" s="309"/>
      <c r="AA176" s="310"/>
    </row>
    <row r="177" ht="14.75" spans="1:27">
      <c r="A177" s="217"/>
      <c r="B177" s="218"/>
      <c r="C177" s="218" t="s">
        <v>410</v>
      </c>
      <c r="D177" s="218"/>
      <c r="E177" s="219"/>
      <c r="F177" s="219"/>
      <c r="G177" s="219">
        <f>E177+F177</f>
        <v>0</v>
      </c>
      <c r="H177" s="218">
        <f>SUM(J177:U177)</f>
        <v>0</v>
      </c>
      <c r="I177" s="218" t="e">
        <f t="shared" si="45"/>
        <v>#DIV/0!</v>
      </c>
      <c r="J177" s="231"/>
      <c r="K177" s="231"/>
      <c r="L177" s="231"/>
      <c r="M177" s="231"/>
      <c r="N177" s="231"/>
      <c r="O177" s="231"/>
      <c r="P177" s="231"/>
      <c r="Q177" s="231"/>
      <c r="R177" s="231"/>
      <c r="S177" s="231"/>
      <c r="T177" s="231"/>
      <c r="U177" s="231"/>
      <c r="V177" s="231">
        <f t="shared" si="57"/>
        <v>0</v>
      </c>
      <c r="W177" s="231">
        <f t="shared" si="58"/>
        <v>0</v>
      </c>
      <c r="X177" s="231">
        <f t="shared" si="59"/>
        <v>0</v>
      </c>
      <c r="Y177" s="231">
        <f t="shared" si="60"/>
        <v>0</v>
      </c>
      <c r="Z177" s="239" t="s">
        <v>69</v>
      </c>
      <c r="AA177" s="199"/>
    </row>
    <row r="178" s="194" customFormat="1" hidden="1" spans="1:26">
      <c r="A178" s="300">
        <v>1</v>
      </c>
      <c r="B178" s="301" t="s">
        <v>411</v>
      </c>
      <c r="C178" s="302" t="s">
        <v>412</v>
      </c>
      <c r="D178" s="222" t="s">
        <v>307</v>
      </c>
      <c r="E178" s="111"/>
      <c r="F178" s="111"/>
      <c r="G178" s="111">
        <f t="shared" ref="G178:G238" si="61">E178+F178</f>
        <v>0</v>
      </c>
      <c r="H178" s="111">
        <f t="shared" ref="H178:H252" si="62">SUM(J178:U178)</f>
        <v>0</v>
      </c>
      <c r="I178" s="111" t="e">
        <f t="shared" si="45"/>
        <v>#DIV/0!</v>
      </c>
      <c r="J178" s="111"/>
      <c r="K178" s="111"/>
      <c r="L178" s="111"/>
      <c r="M178" s="111"/>
      <c r="N178" s="111"/>
      <c r="O178" s="111"/>
      <c r="P178" s="111"/>
      <c r="Q178" s="111"/>
      <c r="R178" s="111"/>
      <c r="S178" s="111"/>
      <c r="T178" s="111"/>
      <c r="U178" s="307"/>
      <c r="V178" s="307">
        <f t="shared" si="57"/>
        <v>0</v>
      </c>
      <c r="W178" s="307">
        <f t="shared" si="58"/>
        <v>0</v>
      </c>
      <c r="X178" s="307">
        <f t="shared" si="59"/>
        <v>0</v>
      </c>
      <c r="Y178" s="307">
        <f t="shared" si="60"/>
        <v>0</v>
      </c>
      <c r="Z178" s="311" t="s">
        <v>73</v>
      </c>
    </row>
    <row r="179" s="194" customFormat="1" hidden="1" spans="1:26">
      <c r="A179" s="300">
        <v>2</v>
      </c>
      <c r="B179" s="301" t="s">
        <v>413</v>
      </c>
      <c r="C179" s="302" t="s">
        <v>414</v>
      </c>
      <c r="D179" s="222" t="s">
        <v>307</v>
      </c>
      <c r="E179" s="111"/>
      <c r="F179" s="111"/>
      <c r="G179" s="111">
        <f t="shared" si="61"/>
        <v>0</v>
      </c>
      <c r="H179" s="111">
        <f t="shared" si="62"/>
        <v>0</v>
      </c>
      <c r="I179" s="111" t="e">
        <f t="shared" si="45"/>
        <v>#DIV/0!</v>
      </c>
      <c r="J179" s="111"/>
      <c r="K179" s="111"/>
      <c r="L179" s="111"/>
      <c r="M179" s="111"/>
      <c r="N179" s="111"/>
      <c r="O179" s="111"/>
      <c r="P179" s="111"/>
      <c r="Q179" s="111"/>
      <c r="R179" s="111"/>
      <c r="S179" s="111"/>
      <c r="T179" s="111"/>
      <c r="U179" s="111"/>
      <c r="V179" s="307">
        <f t="shared" si="57"/>
        <v>0</v>
      </c>
      <c r="W179" s="307">
        <f t="shared" si="58"/>
        <v>0</v>
      </c>
      <c r="X179" s="307">
        <f t="shared" si="59"/>
        <v>0</v>
      </c>
      <c r="Y179" s="307">
        <f t="shared" si="60"/>
        <v>0</v>
      </c>
      <c r="Z179" s="311" t="s">
        <v>73</v>
      </c>
    </row>
    <row r="180" s="194" customFormat="1" hidden="1" spans="1:26">
      <c r="A180" s="300">
        <v>3</v>
      </c>
      <c r="B180" s="301" t="s">
        <v>415</v>
      </c>
      <c r="C180" s="302" t="s">
        <v>416</v>
      </c>
      <c r="D180" s="222" t="s">
        <v>307</v>
      </c>
      <c r="E180" s="111"/>
      <c r="F180" s="111"/>
      <c r="G180" s="111">
        <f t="shared" si="61"/>
        <v>0</v>
      </c>
      <c r="H180" s="111">
        <f t="shared" si="62"/>
        <v>0</v>
      </c>
      <c r="I180" s="111" t="e">
        <f t="shared" si="45"/>
        <v>#DIV/0!</v>
      </c>
      <c r="J180" s="111"/>
      <c r="K180" s="111"/>
      <c r="L180" s="111"/>
      <c r="M180" s="111"/>
      <c r="N180" s="111"/>
      <c r="O180" s="111"/>
      <c r="P180" s="111"/>
      <c r="Q180" s="111"/>
      <c r="R180" s="111"/>
      <c r="S180" s="111"/>
      <c r="T180" s="111"/>
      <c r="U180" s="111"/>
      <c r="V180" s="307">
        <f t="shared" si="57"/>
        <v>0</v>
      </c>
      <c r="W180" s="307">
        <f t="shared" si="58"/>
        <v>0</v>
      </c>
      <c r="X180" s="307">
        <f t="shared" si="59"/>
        <v>0</v>
      </c>
      <c r="Y180" s="307">
        <f t="shared" si="60"/>
        <v>0</v>
      </c>
      <c r="Z180" s="311" t="s">
        <v>73</v>
      </c>
    </row>
    <row r="181" s="194" customFormat="1" hidden="1" spans="1:26">
      <c r="A181" s="300">
        <v>4</v>
      </c>
      <c r="B181" s="301" t="s">
        <v>417</v>
      </c>
      <c r="C181" s="302" t="s">
        <v>418</v>
      </c>
      <c r="D181" s="222" t="s">
        <v>307</v>
      </c>
      <c r="E181" s="111"/>
      <c r="F181" s="111"/>
      <c r="G181" s="111">
        <f t="shared" si="61"/>
        <v>0</v>
      </c>
      <c r="H181" s="111">
        <f t="shared" si="62"/>
        <v>0</v>
      </c>
      <c r="I181" s="111" t="e">
        <f t="shared" si="45"/>
        <v>#DIV/0!</v>
      </c>
      <c r="J181" s="111"/>
      <c r="K181" s="111"/>
      <c r="L181" s="111"/>
      <c r="M181" s="111"/>
      <c r="N181" s="111"/>
      <c r="O181" s="111"/>
      <c r="P181" s="111"/>
      <c r="Q181" s="111"/>
      <c r="R181" s="111"/>
      <c r="S181" s="111"/>
      <c r="T181" s="111"/>
      <c r="U181" s="111"/>
      <c r="V181" s="307">
        <f t="shared" ref="V181:V240" si="63">J181+K181+L181</f>
        <v>0</v>
      </c>
      <c r="W181" s="307">
        <f t="shared" ref="W181:W240" si="64">M181+N181+O181</f>
        <v>0</v>
      </c>
      <c r="X181" s="307">
        <f t="shared" ref="X181:X240" si="65">P181+Q181+R181</f>
        <v>0</v>
      </c>
      <c r="Y181" s="307">
        <f t="shared" ref="Y181:Y240" si="66">S181+T181+U181</f>
        <v>0</v>
      </c>
      <c r="Z181" s="311" t="s">
        <v>73</v>
      </c>
    </row>
    <row r="182" s="194" customFormat="1" hidden="1" spans="1:26">
      <c r="A182" s="300">
        <v>5</v>
      </c>
      <c r="B182" s="301" t="s">
        <v>419</v>
      </c>
      <c r="C182" s="302" t="s">
        <v>420</v>
      </c>
      <c r="D182" s="222" t="s">
        <v>307</v>
      </c>
      <c r="E182" s="111"/>
      <c r="F182" s="111"/>
      <c r="G182" s="111">
        <f t="shared" si="61"/>
        <v>0</v>
      </c>
      <c r="H182" s="111">
        <f t="shared" si="62"/>
        <v>0</v>
      </c>
      <c r="I182" s="111" t="e">
        <f t="shared" si="45"/>
        <v>#DIV/0!</v>
      </c>
      <c r="J182" s="111"/>
      <c r="K182" s="111"/>
      <c r="L182" s="111"/>
      <c r="M182" s="111"/>
      <c r="N182" s="111"/>
      <c r="O182" s="111"/>
      <c r="P182" s="111"/>
      <c r="Q182" s="111"/>
      <c r="R182" s="111"/>
      <c r="S182" s="111"/>
      <c r="T182" s="111"/>
      <c r="U182" s="111"/>
      <c r="V182" s="307">
        <f t="shared" si="63"/>
        <v>0</v>
      </c>
      <c r="W182" s="307">
        <f t="shared" si="64"/>
        <v>0</v>
      </c>
      <c r="X182" s="307">
        <f t="shared" si="65"/>
        <v>0</v>
      </c>
      <c r="Y182" s="307">
        <f t="shared" si="66"/>
        <v>0</v>
      </c>
      <c r="Z182" s="311" t="s">
        <v>73</v>
      </c>
    </row>
    <row r="183" s="194" customFormat="1" hidden="1" spans="1:26">
      <c r="A183" s="300">
        <v>6</v>
      </c>
      <c r="B183" s="301" t="s">
        <v>421</v>
      </c>
      <c r="C183" s="302" t="s">
        <v>422</v>
      </c>
      <c r="D183" s="222" t="s">
        <v>307</v>
      </c>
      <c r="E183" s="111"/>
      <c r="F183" s="111"/>
      <c r="G183" s="111">
        <f t="shared" si="61"/>
        <v>0</v>
      </c>
      <c r="H183" s="111">
        <f t="shared" si="62"/>
        <v>0</v>
      </c>
      <c r="I183" s="111" t="e">
        <f t="shared" si="45"/>
        <v>#DIV/0!</v>
      </c>
      <c r="J183" s="111"/>
      <c r="K183" s="111"/>
      <c r="L183" s="111"/>
      <c r="M183" s="111"/>
      <c r="N183" s="111"/>
      <c r="O183" s="111"/>
      <c r="P183" s="111"/>
      <c r="Q183" s="111"/>
      <c r="R183" s="111"/>
      <c r="S183" s="111"/>
      <c r="T183" s="111"/>
      <c r="U183" s="111"/>
      <c r="V183" s="307">
        <f t="shared" si="63"/>
        <v>0</v>
      </c>
      <c r="W183" s="307">
        <f t="shared" si="64"/>
        <v>0</v>
      </c>
      <c r="X183" s="307">
        <f t="shared" si="65"/>
        <v>0</v>
      </c>
      <c r="Y183" s="307">
        <f t="shared" si="66"/>
        <v>0</v>
      </c>
      <c r="Z183" s="311" t="s">
        <v>73</v>
      </c>
    </row>
    <row r="184" s="194" customFormat="1" hidden="1" spans="1:26">
      <c r="A184" s="300">
        <v>7</v>
      </c>
      <c r="B184" s="301" t="s">
        <v>423</v>
      </c>
      <c r="C184" s="302" t="s">
        <v>424</v>
      </c>
      <c r="D184" s="222" t="s">
        <v>307</v>
      </c>
      <c r="E184" s="111"/>
      <c r="F184" s="111"/>
      <c r="G184" s="111">
        <f t="shared" si="61"/>
        <v>0</v>
      </c>
      <c r="H184" s="111">
        <f t="shared" si="62"/>
        <v>0</v>
      </c>
      <c r="I184" s="111" t="e">
        <f t="shared" si="45"/>
        <v>#DIV/0!</v>
      </c>
      <c r="J184" s="111"/>
      <c r="K184" s="111"/>
      <c r="L184" s="111"/>
      <c r="M184" s="111"/>
      <c r="N184" s="111"/>
      <c r="O184" s="111"/>
      <c r="P184" s="111"/>
      <c r="Q184" s="111"/>
      <c r="R184" s="111"/>
      <c r="S184" s="111"/>
      <c r="T184" s="111"/>
      <c r="U184" s="111"/>
      <c r="V184" s="307">
        <f t="shared" si="63"/>
        <v>0</v>
      </c>
      <c r="W184" s="307">
        <f t="shared" si="64"/>
        <v>0</v>
      </c>
      <c r="X184" s="307">
        <f t="shared" si="65"/>
        <v>0</v>
      </c>
      <c r="Y184" s="307">
        <f t="shared" si="66"/>
        <v>0</v>
      </c>
      <c r="Z184" s="311" t="s">
        <v>73</v>
      </c>
    </row>
    <row r="185" s="194" customFormat="1" hidden="1" spans="1:26">
      <c r="A185" s="300">
        <v>8</v>
      </c>
      <c r="B185" s="301" t="s">
        <v>425</v>
      </c>
      <c r="C185" s="302" t="s">
        <v>426</v>
      </c>
      <c r="D185" s="222" t="s">
        <v>307</v>
      </c>
      <c r="E185" s="111"/>
      <c r="F185" s="111"/>
      <c r="G185" s="111">
        <f t="shared" si="61"/>
        <v>0</v>
      </c>
      <c r="H185" s="111">
        <f t="shared" si="62"/>
        <v>0</v>
      </c>
      <c r="I185" s="111" t="e">
        <f t="shared" si="45"/>
        <v>#DIV/0!</v>
      </c>
      <c r="J185" s="111"/>
      <c r="K185" s="111"/>
      <c r="L185" s="111"/>
      <c r="M185" s="111"/>
      <c r="N185" s="111"/>
      <c r="O185" s="111"/>
      <c r="P185" s="111"/>
      <c r="Q185" s="111"/>
      <c r="R185" s="111"/>
      <c r="S185" s="111"/>
      <c r="T185" s="111"/>
      <c r="U185" s="111"/>
      <c r="V185" s="307">
        <f t="shared" si="63"/>
        <v>0</v>
      </c>
      <c r="W185" s="307">
        <f t="shared" si="64"/>
        <v>0</v>
      </c>
      <c r="X185" s="307">
        <f t="shared" si="65"/>
        <v>0</v>
      </c>
      <c r="Y185" s="307">
        <f t="shared" si="66"/>
        <v>0</v>
      </c>
      <c r="Z185" s="311" t="s">
        <v>73</v>
      </c>
    </row>
    <row r="186" s="194" customFormat="1" hidden="1" spans="1:26">
      <c r="A186" s="300">
        <v>9</v>
      </c>
      <c r="B186" s="301" t="s">
        <v>427</v>
      </c>
      <c r="C186" s="302" t="s">
        <v>428</v>
      </c>
      <c r="D186" s="222" t="s">
        <v>307</v>
      </c>
      <c r="E186" s="111"/>
      <c r="F186" s="111"/>
      <c r="G186" s="111">
        <f t="shared" si="61"/>
        <v>0</v>
      </c>
      <c r="H186" s="111">
        <f t="shared" si="62"/>
        <v>0</v>
      </c>
      <c r="I186" s="111" t="e">
        <f t="shared" si="45"/>
        <v>#DIV/0!</v>
      </c>
      <c r="J186" s="111"/>
      <c r="K186" s="111"/>
      <c r="L186" s="111"/>
      <c r="M186" s="111"/>
      <c r="N186" s="111"/>
      <c r="O186" s="111"/>
      <c r="P186" s="111"/>
      <c r="Q186" s="111"/>
      <c r="R186" s="111"/>
      <c r="S186" s="111"/>
      <c r="T186" s="111"/>
      <c r="U186" s="111"/>
      <c r="V186" s="307">
        <f t="shared" si="63"/>
        <v>0</v>
      </c>
      <c r="W186" s="307">
        <f t="shared" si="64"/>
        <v>0</v>
      </c>
      <c r="X186" s="307">
        <f t="shared" si="65"/>
        <v>0</v>
      </c>
      <c r="Y186" s="307">
        <f t="shared" si="66"/>
        <v>0</v>
      </c>
      <c r="Z186" s="311" t="s">
        <v>73</v>
      </c>
    </row>
    <row r="187" s="194" customFormat="1" hidden="1" spans="1:26">
      <c r="A187" s="300">
        <v>10</v>
      </c>
      <c r="B187" s="301" t="s">
        <v>429</v>
      </c>
      <c r="C187" s="302" t="s">
        <v>430</v>
      </c>
      <c r="D187" s="222" t="s">
        <v>307</v>
      </c>
      <c r="E187" s="111"/>
      <c r="F187" s="111"/>
      <c r="G187" s="111">
        <f t="shared" si="61"/>
        <v>0</v>
      </c>
      <c r="H187" s="111">
        <f t="shared" si="62"/>
        <v>0</v>
      </c>
      <c r="I187" s="111" t="e">
        <f t="shared" si="45"/>
        <v>#DIV/0!</v>
      </c>
      <c r="J187" s="111"/>
      <c r="K187" s="111"/>
      <c r="L187" s="111"/>
      <c r="M187" s="111"/>
      <c r="N187" s="111"/>
      <c r="O187" s="111"/>
      <c r="P187" s="111"/>
      <c r="Q187" s="111"/>
      <c r="R187" s="111"/>
      <c r="S187" s="111"/>
      <c r="T187" s="111"/>
      <c r="U187" s="111"/>
      <c r="V187" s="307">
        <f t="shared" si="63"/>
        <v>0</v>
      </c>
      <c r="W187" s="307">
        <f t="shared" si="64"/>
        <v>0</v>
      </c>
      <c r="X187" s="307">
        <f t="shared" si="65"/>
        <v>0</v>
      </c>
      <c r="Y187" s="307">
        <f t="shared" si="66"/>
        <v>0</v>
      </c>
      <c r="Z187" s="311" t="s">
        <v>73</v>
      </c>
    </row>
    <row r="188" s="194" customFormat="1" hidden="1" spans="1:26">
      <c r="A188" s="300">
        <v>11</v>
      </c>
      <c r="B188" s="301" t="s">
        <v>431</v>
      </c>
      <c r="C188" s="302" t="s">
        <v>432</v>
      </c>
      <c r="D188" s="222" t="s">
        <v>307</v>
      </c>
      <c r="E188" s="111"/>
      <c r="F188" s="111"/>
      <c r="G188" s="111">
        <f t="shared" si="61"/>
        <v>0</v>
      </c>
      <c r="H188" s="111">
        <f t="shared" si="62"/>
        <v>0</v>
      </c>
      <c r="I188" s="111" t="e">
        <f t="shared" si="45"/>
        <v>#DIV/0!</v>
      </c>
      <c r="J188" s="111"/>
      <c r="K188" s="111"/>
      <c r="L188" s="111"/>
      <c r="M188" s="111"/>
      <c r="N188" s="111"/>
      <c r="O188" s="111"/>
      <c r="P188" s="111"/>
      <c r="Q188" s="111"/>
      <c r="R188" s="111"/>
      <c r="S188" s="111"/>
      <c r="T188" s="111"/>
      <c r="U188" s="111"/>
      <c r="V188" s="307">
        <f t="shared" si="63"/>
        <v>0</v>
      </c>
      <c r="W188" s="307">
        <f t="shared" si="64"/>
        <v>0</v>
      </c>
      <c r="X188" s="307">
        <f t="shared" si="65"/>
        <v>0</v>
      </c>
      <c r="Y188" s="307">
        <f t="shared" si="66"/>
        <v>0</v>
      </c>
      <c r="Z188" s="311" t="s">
        <v>73</v>
      </c>
    </row>
    <row r="189" s="194" customFormat="1" hidden="1" spans="1:26">
      <c r="A189" s="300">
        <v>12</v>
      </c>
      <c r="B189" s="301" t="s">
        <v>433</v>
      </c>
      <c r="C189" s="302" t="s">
        <v>434</v>
      </c>
      <c r="D189" s="222" t="s">
        <v>307</v>
      </c>
      <c r="E189" s="111"/>
      <c r="F189" s="111"/>
      <c r="G189" s="111">
        <f t="shared" si="61"/>
        <v>0</v>
      </c>
      <c r="H189" s="111">
        <f t="shared" si="62"/>
        <v>0</v>
      </c>
      <c r="I189" s="111" t="e">
        <f t="shared" si="45"/>
        <v>#DIV/0!</v>
      </c>
      <c r="J189" s="111"/>
      <c r="K189" s="111"/>
      <c r="L189" s="111"/>
      <c r="M189" s="111"/>
      <c r="N189" s="111"/>
      <c r="O189" s="111"/>
      <c r="P189" s="111"/>
      <c r="Q189" s="111"/>
      <c r="R189" s="111"/>
      <c r="S189" s="111"/>
      <c r="T189" s="111"/>
      <c r="U189" s="111"/>
      <c r="V189" s="307">
        <f t="shared" si="63"/>
        <v>0</v>
      </c>
      <c r="W189" s="307">
        <f t="shared" si="64"/>
        <v>0</v>
      </c>
      <c r="X189" s="307">
        <f t="shared" si="65"/>
        <v>0</v>
      </c>
      <c r="Y189" s="307">
        <f t="shared" si="66"/>
        <v>0</v>
      </c>
      <c r="Z189" s="311" t="s">
        <v>73</v>
      </c>
    </row>
    <row r="190" s="194" customFormat="1" hidden="1" spans="1:26">
      <c r="A190" s="300">
        <v>13</v>
      </c>
      <c r="B190" s="301" t="s">
        <v>435</v>
      </c>
      <c r="C190" s="302" t="s">
        <v>436</v>
      </c>
      <c r="D190" s="222" t="s">
        <v>335</v>
      </c>
      <c r="E190" s="111"/>
      <c r="F190" s="111"/>
      <c r="G190" s="111">
        <f t="shared" si="61"/>
        <v>0</v>
      </c>
      <c r="H190" s="111">
        <f t="shared" si="62"/>
        <v>0</v>
      </c>
      <c r="I190" s="111" t="e">
        <f t="shared" si="45"/>
        <v>#DIV/0!</v>
      </c>
      <c r="J190" s="111"/>
      <c r="K190" s="111"/>
      <c r="L190" s="111"/>
      <c r="M190" s="111"/>
      <c r="N190" s="111"/>
      <c r="O190" s="111"/>
      <c r="P190" s="111"/>
      <c r="Q190" s="111"/>
      <c r="R190" s="111"/>
      <c r="S190" s="111"/>
      <c r="T190" s="111"/>
      <c r="U190" s="111"/>
      <c r="V190" s="307">
        <f t="shared" si="63"/>
        <v>0</v>
      </c>
      <c r="W190" s="307">
        <f t="shared" si="64"/>
        <v>0</v>
      </c>
      <c r="X190" s="307">
        <f t="shared" si="65"/>
        <v>0</v>
      </c>
      <c r="Y190" s="307">
        <f t="shared" si="66"/>
        <v>0</v>
      </c>
      <c r="Z190" s="311" t="s">
        <v>98</v>
      </c>
    </row>
    <row r="191" s="194" customFormat="1" hidden="1" spans="1:26">
      <c r="A191" s="300">
        <v>14</v>
      </c>
      <c r="B191" s="301" t="s">
        <v>437</v>
      </c>
      <c r="C191" s="302" t="s">
        <v>438</v>
      </c>
      <c r="D191" s="222" t="s">
        <v>335</v>
      </c>
      <c r="E191" s="111"/>
      <c r="F191" s="111"/>
      <c r="G191" s="111">
        <f t="shared" si="61"/>
        <v>0</v>
      </c>
      <c r="H191" s="111">
        <f t="shared" si="62"/>
        <v>0</v>
      </c>
      <c r="I191" s="111" t="e">
        <f t="shared" si="45"/>
        <v>#DIV/0!</v>
      </c>
      <c r="J191" s="111"/>
      <c r="K191" s="111"/>
      <c r="L191" s="111"/>
      <c r="M191" s="111"/>
      <c r="N191" s="111"/>
      <c r="O191" s="111"/>
      <c r="P191" s="111"/>
      <c r="Q191" s="111"/>
      <c r="R191" s="111"/>
      <c r="S191" s="111"/>
      <c r="T191" s="111"/>
      <c r="U191" s="111"/>
      <c r="V191" s="307">
        <f t="shared" si="63"/>
        <v>0</v>
      </c>
      <c r="W191" s="307">
        <f t="shared" si="64"/>
        <v>0</v>
      </c>
      <c r="X191" s="307">
        <f t="shared" si="65"/>
        <v>0</v>
      </c>
      <c r="Y191" s="307">
        <f t="shared" si="66"/>
        <v>0</v>
      </c>
      <c r="Z191" s="311" t="s">
        <v>98</v>
      </c>
    </row>
    <row r="192" s="194" customFormat="1" hidden="1" spans="1:26">
      <c r="A192" s="300">
        <v>15</v>
      </c>
      <c r="B192" s="301" t="s">
        <v>439</v>
      </c>
      <c r="C192" s="302" t="s">
        <v>440</v>
      </c>
      <c r="D192" s="222" t="s">
        <v>335</v>
      </c>
      <c r="E192" s="111"/>
      <c r="F192" s="111"/>
      <c r="G192" s="111">
        <f t="shared" si="61"/>
        <v>0</v>
      </c>
      <c r="H192" s="111">
        <f t="shared" si="62"/>
        <v>0</v>
      </c>
      <c r="I192" s="111" t="e">
        <f t="shared" si="45"/>
        <v>#DIV/0!</v>
      </c>
      <c r="J192" s="111"/>
      <c r="K192" s="111"/>
      <c r="L192" s="111"/>
      <c r="M192" s="111"/>
      <c r="N192" s="111"/>
      <c r="O192" s="111"/>
      <c r="P192" s="111"/>
      <c r="Q192" s="111"/>
      <c r="R192" s="111"/>
      <c r="S192" s="111"/>
      <c r="T192" s="111"/>
      <c r="U192" s="111"/>
      <c r="V192" s="307">
        <f t="shared" si="63"/>
        <v>0</v>
      </c>
      <c r="W192" s="307">
        <f t="shared" si="64"/>
        <v>0</v>
      </c>
      <c r="X192" s="307">
        <f t="shared" si="65"/>
        <v>0</v>
      </c>
      <c r="Y192" s="307">
        <f t="shared" si="66"/>
        <v>0</v>
      </c>
      <c r="Z192" s="311" t="s">
        <v>103</v>
      </c>
    </row>
    <row r="193" hidden="1" spans="1:27">
      <c r="A193" s="300">
        <v>16</v>
      </c>
      <c r="B193" s="301" t="s">
        <v>441</v>
      </c>
      <c r="C193" s="302" t="s">
        <v>442</v>
      </c>
      <c r="D193" s="222" t="s">
        <v>335</v>
      </c>
      <c r="E193" s="111"/>
      <c r="F193" s="111"/>
      <c r="G193" s="111">
        <f t="shared" si="61"/>
        <v>0</v>
      </c>
      <c r="H193" s="111">
        <f t="shared" si="62"/>
        <v>0</v>
      </c>
      <c r="I193" s="111" t="e">
        <f t="shared" si="45"/>
        <v>#DIV/0!</v>
      </c>
      <c r="J193" s="111"/>
      <c r="K193" s="111"/>
      <c r="L193" s="111"/>
      <c r="M193" s="111"/>
      <c r="N193" s="111"/>
      <c r="O193" s="111"/>
      <c r="P193" s="111"/>
      <c r="Q193" s="111"/>
      <c r="R193" s="111"/>
      <c r="S193" s="111"/>
      <c r="T193" s="111"/>
      <c r="U193" s="111"/>
      <c r="V193" s="307">
        <f t="shared" si="63"/>
        <v>0</v>
      </c>
      <c r="W193" s="307">
        <f t="shared" si="64"/>
        <v>0</v>
      </c>
      <c r="X193" s="307">
        <f t="shared" si="65"/>
        <v>0</v>
      </c>
      <c r="Y193" s="307">
        <f t="shared" si="66"/>
        <v>0</v>
      </c>
      <c r="Z193" s="311" t="s">
        <v>103</v>
      </c>
      <c r="AA193" s="199"/>
    </row>
    <row r="194" hidden="1" spans="1:27">
      <c r="A194" s="300">
        <v>17</v>
      </c>
      <c r="B194" s="301" t="s">
        <v>443</v>
      </c>
      <c r="C194" s="302" t="s">
        <v>444</v>
      </c>
      <c r="D194" s="222" t="s">
        <v>335</v>
      </c>
      <c r="E194" s="111"/>
      <c r="F194" s="111"/>
      <c r="G194" s="111">
        <f t="shared" si="61"/>
        <v>0</v>
      </c>
      <c r="H194" s="111">
        <f t="shared" si="62"/>
        <v>0</v>
      </c>
      <c r="I194" s="111" t="e">
        <f t="shared" si="45"/>
        <v>#DIV/0!</v>
      </c>
      <c r="J194" s="111"/>
      <c r="K194" s="111"/>
      <c r="L194" s="111"/>
      <c r="M194" s="111"/>
      <c r="N194" s="111"/>
      <c r="O194" s="111"/>
      <c r="P194" s="111"/>
      <c r="Q194" s="111"/>
      <c r="R194" s="111"/>
      <c r="S194" s="111"/>
      <c r="T194" s="111"/>
      <c r="U194" s="111"/>
      <c r="V194" s="307">
        <f t="shared" si="63"/>
        <v>0</v>
      </c>
      <c r="W194" s="307">
        <f t="shared" si="64"/>
        <v>0</v>
      </c>
      <c r="X194" s="307">
        <f t="shared" si="65"/>
        <v>0</v>
      </c>
      <c r="Y194" s="307">
        <f t="shared" si="66"/>
        <v>0</v>
      </c>
      <c r="Z194" s="311" t="s">
        <v>103</v>
      </c>
      <c r="AA194" s="199"/>
    </row>
    <row r="195" hidden="1" spans="1:27">
      <c r="A195" s="300">
        <v>18</v>
      </c>
      <c r="B195" s="301" t="s">
        <v>445</v>
      </c>
      <c r="C195" s="302" t="s">
        <v>446</v>
      </c>
      <c r="D195" s="222" t="s">
        <v>335</v>
      </c>
      <c r="E195" s="111"/>
      <c r="F195" s="111"/>
      <c r="G195" s="111">
        <f t="shared" si="61"/>
        <v>0</v>
      </c>
      <c r="H195" s="111">
        <f t="shared" si="62"/>
        <v>0</v>
      </c>
      <c r="I195" s="111" t="e">
        <f t="shared" si="45"/>
        <v>#DIV/0!</v>
      </c>
      <c r="J195" s="111"/>
      <c r="K195" s="111"/>
      <c r="L195" s="111"/>
      <c r="M195" s="111"/>
      <c r="N195" s="111"/>
      <c r="O195" s="111"/>
      <c r="P195" s="111"/>
      <c r="Q195" s="111"/>
      <c r="R195" s="111"/>
      <c r="S195" s="111"/>
      <c r="T195" s="111"/>
      <c r="U195" s="111"/>
      <c r="V195" s="307">
        <f t="shared" si="63"/>
        <v>0</v>
      </c>
      <c r="W195" s="307">
        <f t="shared" si="64"/>
        <v>0</v>
      </c>
      <c r="X195" s="307">
        <f t="shared" si="65"/>
        <v>0</v>
      </c>
      <c r="Y195" s="307">
        <f t="shared" si="66"/>
        <v>0</v>
      </c>
      <c r="Z195" s="311" t="s">
        <v>106</v>
      </c>
      <c r="AA195" s="199"/>
    </row>
    <row r="196" hidden="1" spans="1:27">
      <c r="A196" s="300">
        <v>19</v>
      </c>
      <c r="B196" s="301" t="s">
        <v>447</v>
      </c>
      <c r="C196" s="302" t="s">
        <v>448</v>
      </c>
      <c r="D196" s="222" t="s">
        <v>449</v>
      </c>
      <c r="E196" s="111"/>
      <c r="F196" s="111"/>
      <c r="G196" s="111">
        <f t="shared" si="61"/>
        <v>0</v>
      </c>
      <c r="H196" s="111">
        <f t="shared" si="62"/>
        <v>0</v>
      </c>
      <c r="I196" s="111" t="e">
        <f t="shared" si="45"/>
        <v>#DIV/0!</v>
      </c>
      <c r="J196" s="111"/>
      <c r="K196" s="111"/>
      <c r="L196" s="111"/>
      <c r="M196" s="111"/>
      <c r="N196" s="111"/>
      <c r="O196" s="111"/>
      <c r="P196" s="111"/>
      <c r="Q196" s="111"/>
      <c r="R196" s="111"/>
      <c r="S196" s="111"/>
      <c r="T196" s="111"/>
      <c r="U196" s="111"/>
      <c r="V196" s="307">
        <f t="shared" si="63"/>
        <v>0</v>
      </c>
      <c r="W196" s="307">
        <f t="shared" si="64"/>
        <v>0</v>
      </c>
      <c r="X196" s="307">
        <f t="shared" si="65"/>
        <v>0</v>
      </c>
      <c r="Y196" s="307">
        <f t="shared" si="66"/>
        <v>0</v>
      </c>
      <c r="Z196" s="311"/>
      <c r="AA196" s="199"/>
    </row>
    <row r="197" hidden="1" spans="1:27">
      <c r="A197" s="300">
        <v>20</v>
      </c>
      <c r="B197" s="301" t="s">
        <v>450</v>
      </c>
      <c r="C197" s="302" t="s">
        <v>451</v>
      </c>
      <c r="D197" s="222" t="s">
        <v>449</v>
      </c>
      <c r="E197" s="111"/>
      <c r="F197" s="111"/>
      <c r="G197" s="111">
        <f t="shared" si="61"/>
        <v>0</v>
      </c>
      <c r="H197" s="111">
        <f t="shared" si="62"/>
        <v>0</v>
      </c>
      <c r="I197" s="111" t="e">
        <f t="shared" si="45"/>
        <v>#DIV/0!</v>
      </c>
      <c r="J197" s="111"/>
      <c r="K197" s="111"/>
      <c r="L197" s="111"/>
      <c r="M197" s="111"/>
      <c r="N197" s="111"/>
      <c r="O197" s="111"/>
      <c r="P197" s="111"/>
      <c r="Q197" s="111"/>
      <c r="R197" s="111"/>
      <c r="S197" s="111"/>
      <c r="T197" s="111"/>
      <c r="U197" s="111"/>
      <c r="V197" s="307">
        <f t="shared" si="63"/>
        <v>0</v>
      </c>
      <c r="W197" s="307">
        <f t="shared" si="64"/>
        <v>0</v>
      </c>
      <c r="X197" s="307">
        <f t="shared" si="65"/>
        <v>0</v>
      </c>
      <c r="Y197" s="307">
        <f t="shared" si="66"/>
        <v>0</v>
      </c>
      <c r="Z197" s="311"/>
      <c r="AA197" s="199"/>
    </row>
    <row r="198" spans="1:27">
      <c r="A198" s="300">
        <v>21</v>
      </c>
      <c r="B198" s="301" t="s">
        <v>452</v>
      </c>
      <c r="C198" s="302" t="s">
        <v>453</v>
      </c>
      <c r="D198" s="222" t="s">
        <v>454</v>
      </c>
      <c r="E198" s="111"/>
      <c r="F198" s="111"/>
      <c r="G198" s="111">
        <f t="shared" si="61"/>
        <v>0</v>
      </c>
      <c r="H198" s="111">
        <f t="shared" si="62"/>
        <v>6600</v>
      </c>
      <c r="I198" s="111" t="e">
        <f t="shared" si="45"/>
        <v>#DIV/0!</v>
      </c>
      <c r="J198" s="111">
        <v>0</v>
      </c>
      <c r="K198" s="111">
        <v>6600</v>
      </c>
      <c r="L198" s="111">
        <v>0</v>
      </c>
      <c r="M198" s="111">
        <v>0</v>
      </c>
      <c r="N198" s="111">
        <v>0</v>
      </c>
      <c r="O198" s="111">
        <v>0</v>
      </c>
      <c r="P198" s="111">
        <v>0</v>
      </c>
      <c r="Q198" s="111">
        <v>0</v>
      </c>
      <c r="R198" s="111">
        <v>0</v>
      </c>
      <c r="S198" s="111">
        <v>0</v>
      </c>
      <c r="T198" s="111">
        <v>0</v>
      </c>
      <c r="U198" s="111">
        <v>0</v>
      </c>
      <c r="V198" s="307">
        <f t="shared" si="63"/>
        <v>6600</v>
      </c>
      <c r="W198" s="307">
        <f t="shared" si="64"/>
        <v>0</v>
      </c>
      <c r="X198" s="307">
        <f t="shared" si="65"/>
        <v>0</v>
      </c>
      <c r="Y198" s="307">
        <f t="shared" si="66"/>
        <v>0</v>
      </c>
      <c r="Z198" s="311" t="s">
        <v>455</v>
      </c>
      <c r="AA198" s="199"/>
    </row>
    <row r="199" hidden="1" spans="1:27">
      <c r="A199" s="300">
        <v>22</v>
      </c>
      <c r="B199" s="301" t="s">
        <v>456</v>
      </c>
      <c r="C199" s="302" t="s">
        <v>457</v>
      </c>
      <c r="D199" s="222" t="s">
        <v>335</v>
      </c>
      <c r="E199" s="111"/>
      <c r="F199" s="111"/>
      <c r="G199" s="111">
        <f t="shared" si="61"/>
        <v>0</v>
      </c>
      <c r="H199" s="111">
        <f t="shared" si="62"/>
        <v>0</v>
      </c>
      <c r="I199" s="111" t="e">
        <f t="shared" si="45"/>
        <v>#DIV/0!</v>
      </c>
      <c r="J199" s="111"/>
      <c r="K199" s="111"/>
      <c r="L199" s="111"/>
      <c r="M199" s="111"/>
      <c r="N199" s="111"/>
      <c r="O199" s="111"/>
      <c r="P199" s="111"/>
      <c r="Q199" s="111"/>
      <c r="R199" s="111"/>
      <c r="S199" s="111"/>
      <c r="T199" s="111"/>
      <c r="U199" s="111"/>
      <c r="V199" s="307">
        <f t="shared" si="63"/>
        <v>0</v>
      </c>
      <c r="W199" s="307">
        <f t="shared" si="64"/>
        <v>0</v>
      </c>
      <c r="X199" s="307">
        <f t="shared" si="65"/>
        <v>0</v>
      </c>
      <c r="Y199" s="307">
        <f t="shared" si="66"/>
        <v>0</v>
      </c>
      <c r="Z199" s="311"/>
      <c r="AA199" s="199"/>
    </row>
    <row r="200" hidden="1" spans="1:27">
      <c r="A200" s="300">
        <v>23</v>
      </c>
      <c r="B200" s="301" t="s">
        <v>458</v>
      </c>
      <c r="C200" s="302" t="s">
        <v>459</v>
      </c>
      <c r="D200" s="222" t="s">
        <v>335</v>
      </c>
      <c r="E200" s="111"/>
      <c r="F200" s="111"/>
      <c r="G200" s="111">
        <f t="shared" si="61"/>
        <v>0</v>
      </c>
      <c r="H200" s="111">
        <f t="shared" si="62"/>
        <v>0</v>
      </c>
      <c r="I200" s="111" t="e">
        <f t="shared" si="45"/>
        <v>#DIV/0!</v>
      </c>
      <c r="J200" s="111"/>
      <c r="K200" s="111"/>
      <c r="L200" s="111"/>
      <c r="M200" s="111"/>
      <c r="N200" s="111"/>
      <c r="O200" s="111"/>
      <c r="P200" s="111"/>
      <c r="Q200" s="111"/>
      <c r="R200" s="111"/>
      <c r="S200" s="111"/>
      <c r="T200" s="111"/>
      <c r="U200" s="111"/>
      <c r="V200" s="307">
        <f t="shared" si="63"/>
        <v>0</v>
      </c>
      <c r="W200" s="307">
        <f t="shared" si="64"/>
        <v>0</v>
      </c>
      <c r="X200" s="307">
        <f t="shared" si="65"/>
        <v>0</v>
      </c>
      <c r="Y200" s="307">
        <f t="shared" si="66"/>
        <v>0</v>
      </c>
      <c r="Z200" s="311"/>
      <c r="AA200" s="199"/>
    </row>
    <row r="201" hidden="1" spans="1:27">
      <c r="A201" s="300">
        <v>24</v>
      </c>
      <c r="B201" s="301" t="s">
        <v>460</v>
      </c>
      <c r="C201" s="302" t="s">
        <v>461</v>
      </c>
      <c r="D201" s="222" t="s">
        <v>335</v>
      </c>
      <c r="E201" s="111"/>
      <c r="F201" s="111"/>
      <c r="G201" s="111">
        <f t="shared" si="61"/>
        <v>0</v>
      </c>
      <c r="H201" s="111">
        <f t="shared" si="62"/>
        <v>0</v>
      </c>
      <c r="I201" s="111" t="e">
        <f t="shared" si="45"/>
        <v>#DIV/0!</v>
      </c>
      <c r="J201" s="111"/>
      <c r="K201" s="111"/>
      <c r="L201" s="111"/>
      <c r="M201" s="111"/>
      <c r="N201" s="111"/>
      <c r="O201" s="111"/>
      <c r="P201" s="111"/>
      <c r="Q201" s="111"/>
      <c r="R201" s="111"/>
      <c r="S201" s="111"/>
      <c r="T201" s="111"/>
      <c r="U201" s="111"/>
      <c r="V201" s="307">
        <f t="shared" si="63"/>
        <v>0</v>
      </c>
      <c r="W201" s="307">
        <f t="shared" si="64"/>
        <v>0</v>
      </c>
      <c r="X201" s="307">
        <f t="shared" si="65"/>
        <v>0</v>
      </c>
      <c r="Y201" s="307">
        <f t="shared" si="66"/>
        <v>0</v>
      </c>
      <c r="Z201" s="311"/>
      <c r="AA201" s="199"/>
    </row>
    <row r="202" hidden="1" spans="1:27">
      <c r="A202" s="300">
        <v>25</v>
      </c>
      <c r="B202" s="301" t="s">
        <v>462</v>
      </c>
      <c r="C202" s="302" t="s">
        <v>463</v>
      </c>
      <c r="D202" s="222" t="s">
        <v>449</v>
      </c>
      <c r="E202" s="111"/>
      <c r="F202" s="111"/>
      <c r="G202" s="111">
        <f t="shared" si="61"/>
        <v>0</v>
      </c>
      <c r="H202" s="111">
        <f t="shared" si="62"/>
        <v>0</v>
      </c>
      <c r="I202" s="111" t="e">
        <f t="shared" si="45"/>
        <v>#DIV/0!</v>
      </c>
      <c r="J202" s="111"/>
      <c r="K202" s="111"/>
      <c r="L202" s="111"/>
      <c r="M202" s="111"/>
      <c r="N202" s="111"/>
      <c r="O202" s="111"/>
      <c r="P202" s="111"/>
      <c r="Q202" s="111"/>
      <c r="R202" s="111"/>
      <c r="S202" s="111"/>
      <c r="T202" s="111"/>
      <c r="U202" s="111"/>
      <c r="V202" s="307">
        <f t="shared" si="63"/>
        <v>0</v>
      </c>
      <c r="W202" s="307">
        <f t="shared" si="64"/>
        <v>0</v>
      </c>
      <c r="X202" s="307">
        <f t="shared" si="65"/>
        <v>0</v>
      </c>
      <c r="Y202" s="307">
        <f t="shared" si="66"/>
        <v>0</v>
      </c>
      <c r="Z202" s="311"/>
      <c r="AA202" s="199"/>
    </row>
    <row r="203" spans="1:27">
      <c r="A203" s="300">
        <v>26</v>
      </c>
      <c r="B203" s="301" t="s">
        <v>464</v>
      </c>
      <c r="C203" s="302" t="s">
        <v>465</v>
      </c>
      <c r="D203" s="222" t="s">
        <v>449</v>
      </c>
      <c r="E203" s="111"/>
      <c r="F203" s="111"/>
      <c r="G203" s="111">
        <f t="shared" ref="G203:G228" si="67">E203+F203</f>
        <v>0</v>
      </c>
      <c r="H203" s="111">
        <f t="shared" ref="H203:H228" si="68">SUM(J203:U203)</f>
        <v>4000</v>
      </c>
      <c r="I203" s="111" t="e">
        <f t="shared" si="45"/>
        <v>#DIV/0!</v>
      </c>
      <c r="J203" s="111">
        <v>4000</v>
      </c>
      <c r="K203" s="111"/>
      <c r="L203" s="111"/>
      <c r="M203" s="111"/>
      <c r="N203" s="111"/>
      <c r="O203" s="111"/>
      <c r="P203" s="111"/>
      <c r="Q203" s="111"/>
      <c r="R203" s="111"/>
      <c r="S203" s="111"/>
      <c r="T203" s="111"/>
      <c r="U203" s="111"/>
      <c r="V203" s="307">
        <f t="shared" si="63"/>
        <v>4000</v>
      </c>
      <c r="W203" s="307">
        <f t="shared" si="64"/>
        <v>0</v>
      </c>
      <c r="X203" s="307">
        <f t="shared" si="65"/>
        <v>0</v>
      </c>
      <c r="Y203" s="307">
        <f t="shared" si="66"/>
        <v>0</v>
      </c>
      <c r="Z203" s="311"/>
      <c r="AA203" s="199"/>
    </row>
    <row r="204" hidden="1" spans="1:27">
      <c r="A204" s="300">
        <v>27</v>
      </c>
      <c r="B204" s="301" t="s">
        <v>466</v>
      </c>
      <c r="C204" s="302" t="s">
        <v>467</v>
      </c>
      <c r="D204" s="222" t="s">
        <v>335</v>
      </c>
      <c r="E204" s="111"/>
      <c r="F204" s="111"/>
      <c r="G204" s="111">
        <f t="shared" si="67"/>
        <v>0</v>
      </c>
      <c r="H204" s="111">
        <f t="shared" si="68"/>
        <v>0</v>
      </c>
      <c r="I204" s="111" t="e">
        <f t="shared" si="45"/>
        <v>#DIV/0!</v>
      </c>
      <c r="J204" s="111"/>
      <c r="K204" s="111"/>
      <c r="L204" s="111"/>
      <c r="M204" s="111"/>
      <c r="N204" s="111"/>
      <c r="O204" s="111"/>
      <c r="P204" s="111"/>
      <c r="Q204" s="111"/>
      <c r="R204" s="111"/>
      <c r="S204" s="111"/>
      <c r="T204" s="111"/>
      <c r="U204" s="111"/>
      <c r="V204" s="307">
        <f t="shared" si="63"/>
        <v>0</v>
      </c>
      <c r="W204" s="307">
        <f t="shared" si="64"/>
        <v>0</v>
      </c>
      <c r="X204" s="307">
        <f t="shared" si="65"/>
        <v>0</v>
      </c>
      <c r="Y204" s="307">
        <f t="shared" si="66"/>
        <v>0</v>
      </c>
      <c r="Z204" s="311"/>
      <c r="AA204" s="199"/>
    </row>
    <row r="205" hidden="1" spans="1:27">
      <c r="A205" s="300">
        <v>28</v>
      </c>
      <c r="B205" s="301" t="s">
        <v>468</v>
      </c>
      <c r="C205" s="302" t="s">
        <v>469</v>
      </c>
      <c r="D205" s="222" t="s">
        <v>470</v>
      </c>
      <c r="E205" s="111"/>
      <c r="F205" s="111"/>
      <c r="G205" s="111">
        <f t="shared" si="67"/>
        <v>0</v>
      </c>
      <c r="H205" s="111">
        <f t="shared" si="68"/>
        <v>0</v>
      </c>
      <c r="I205" s="111" t="e">
        <f t="shared" si="45"/>
        <v>#DIV/0!</v>
      </c>
      <c r="J205" s="111"/>
      <c r="K205" s="111"/>
      <c r="L205" s="111"/>
      <c r="M205" s="111"/>
      <c r="N205" s="111"/>
      <c r="O205" s="111"/>
      <c r="P205" s="111"/>
      <c r="Q205" s="111"/>
      <c r="R205" s="111"/>
      <c r="S205" s="111"/>
      <c r="T205" s="111"/>
      <c r="U205" s="111"/>
      <c r="V205" s="307">
        <f t="shared" si="63"/>
        <v>0</v>
      </c>
      <c r="W205" s="307">
        <f t="shared" si="64"/>
        <v>0</v>
      </c>
      <c r="X205" s="307">
        <f t="shared" si="65"/>
        <v>0</v>
      </c>
      <c r="Y205" s="307">
        <f t="shared" si="66"/>
        <v>0</v>
      </c>
      <c r="Z205" s="311"/>
      <c r="AA205" s="199"/>
    </row>
    <row r="206" hidden="1" spans="1:27">
      <c r="A206" s="300">
        <v>29</v>
      </c>
      <c r="B206" s="301" t="s">
        <v>471</v>
      </c>
      <c r="C206" s="302" t="s">
        <v>472</v>
      </c>
      <c r="D206" s="222" t="s">
        <v>470</v>
      </c>
      <c r="E206" s="111"/>
      <c r="F206" s="111"/>
      <c r="G206" s="111">
        <f t="shared" si="67"/>
        <v>0</v>
      </c>
      <c r="H206" s="111">
        <f t="shared" si="68"/>
        <v>0</v>
      </c>
      <c r="I206" s="111" t="e">
        <f t="shared" si="45"/>
        <v>#DIV/0!</v>
      </c>
      <c r="J206" s="111"/>
      <c r="K206" s="111"/>
      <c r="L206" s="111"/>
      <c r="M206" s="111"/>
      <c r="N206" s="111"/>
      <c r="O206" s="111"/>
      <c r="P206" s="111"/>
      <c r="Q206" s="111"/>
      <c r="R206" s="111"/>
      <c r="S206" s="111"/>
      <c r="T206" s="111"/>
      <c r="U206" s="111"/>
      <c r="V206" s="307">
        <f t="shared" si="63"/>
        <v>0</v>
      </c>
      <c r="W206" s="307">
        <f t="shared" si="64"/>
        <v>0</v>
      </c>
      <c r="X206" s="307">
        <f t="shared" si="65"/>
        <v>0</v>
      </c>
      <c r="Y206" s="307">
        <f t="shared" si="66"/>
        <v>0</v>
      </c>
      <c r="Z206" s="311"/>
      <c r="AA206" s="199"/>
    </row>
    <row r="207" hidden="1" spans="1:27">
      <c r="A207" s="300">
        <v>30</v>
      </c>
      <c r="B207" s="301" t="s">
        <v>473</v>
      </c>
      <c r="C207" s="302" t="s">
        <v>474</v>
      </c>
      <c r="D207" s="222" t="s">
        <v>470</v>
      </c>
      <c r="E207" s="111"/>
      <c r="F207" s="111"/>
      <c r="G207" s="111">
        <f t="shared" si="67"/>
        <v>0</v>
      </c>
      <c r="H207" s="111">
        <f t="shared" si="68"/>
        <v>0</v>
      </c>
      <c r="I207" s="111" t="e">
        <f t="shared" si="45"/>
        <v>#DIV/0!</v>
      </c>
      <c r="J207" s="111"/>
      <c r="K207" s="111"/>
      <c r="L207" s="111"/>
      <c r="M207" s="111"/>
      <c r="N207" s="111"/>
      <c r="O207" s="111"/>
      <c r="P207" s="111"/>
      <c r="Q207" s="111"/>
      <c r="R207" s="111"/>
      <c r="S207" s="111"/>
      <c r="T207" s="111"/>
      <c r="U207" s="111"/>
      <c r="V207" s="307">
        <f t="shared" si="63"/>
        <v>0</v>
      </c>
      <c r="W207" s="307">
        <f t="shared" si="64"/>
        <v>0</v>
      </c>
      <c r="X207" s="307">
        <f t="shared" si="65"/>
        <v>0</v>
      </c>
      <c r="Y207" s="307">
        <f t="shared" si="66"/>
        <v>0</v>
      </c>
      <c r="Z207" s="311"/>
      <c r="AA207" s="199"/>
    </row>
    <row r="208" hidden="1" spans="1:27">
      <c r="A208" s="300">
        <v>31</v>
      </c>
      <c r="B208" s="301" t="s">
        <v>475</v>
      </c>
      <c r="C208" s="302" t="s">
        <v>476</v>
      </c>
      <c r="D208" s="222" t="s">
        <v>470</v>
      </c>
      <c r="E208" s="111"/>
      <c r="F208" s="111"/>
      <c r="G208" s="111">
        <f t="shared" si="67"/>
        <v>0</v>
      </c>
      <c r="H208" s="111">
        <f t="shared" si="68"/>
        <v>0</v>
      </c>
      <c r="I208" s="111" t="e">
        <f t="shared" si="45"/>
        <v>#DIV/0!</v>
      </c>
      <c r="J208" s="111"/>
      <c r="K208" s="111"/>
      <c r="L208" s="111"/>
      <c r="M208" s="111"/>
      <c r="N208" s="111"/>
      <c r="O208" s="111"/>
      <c r="P208" s="111"/>
      <c r="Q208" s="111"/>
      <c r="R208" s="111"/>
      <c r="S208" s="111"/>
      <c r="T208" s="111"/>
      <c r="U208" s="111"/>
      <c r="V208" s="307">
        <f t="shared" si="63"/>
        <v>0</v>
      </c>
      <c r="W208" s="307">
        <f t="shared" si="64"/>
        <v>0</v>
      </c>
      <c r="X208" s="307">
        <f t="shared" si="65"/>
        <v>0</v>
      </c>
      <c r="Y208" s="307">
        <f t="shared" si="66"/>
        <v>0</v>
      </c>
      <c r="Z208" s="311"/>
      <c r="AA208" s="199"/>
    </row>
    <row r="209" hidden="1" spans="1:27">
      <c r="A209" s="300">
        <v>32</v>
      </c>
      <c r="B209" s="301" t="s">
        <v>477</v>
      </c>
      <c r="C209" s="302" t="s">
        <v>478</v>
      </c>
      <c r="D209" s="222" t="s">
        <v>470</v>
      </c>
      <c r="E209" s="111"/>
      <c r="F209" s="111"/>
      <c r="G209" s="111">
        <f t="shared" si="67"/>
        <v>0</v>
      </c>
      <c r="H209" s="111">
        <f t="shared" si="68"/>
        <v>0</v>
      </c>
      <c r="I209" s="111" t="e">
        <f t="shared" si="45"/>
        <v>#DIV/0!</v>
      </c>
      <c r="J209" s="111"/>
      <c r="K209" s="111"/>
      <c r="L209" s="111"/>
      <c r="M209" s="111"/>
      <c r="N209" s="111"/>
      <c r="O209" s="111"/>
      <c r="P209" s="111"/>
      <c r="Q209" s="111"/>
      <c r="R209" s="111"/>
      <c r="S209" s="111"/>
      <c r="T209" s="111"/>
      <c r="U209" s="111"/>
      <c r="V209" s="307">
        <f t="shared" si="63"/>
        <v>0</v>
      </c>
      <c r="W209" s="307">
        <f t="shared" si="64"/>
        <v>0</v>
      </c>
      <c r="X209" s="307">
        <f t="shared" si="65"/>
        <v>0</v>
      </c>
      <c r="Y209" s="307">
        <f t="shared" si="66"/>
        <v>0</v>
      </c>
      <c r="Z209" s="311"/>
      <c r="AA209" s="199"/>
    </row>
    <row r="210" hidden="1" spans="1:27">
      <c r="A210" s="300">
        <v>33</v>
      </c>
      <c r="B210" s="301" t="s">
        <v>479</v>
      </c>
      <c r="C210" s="302" t="s">
        <v>480</v>
      </c>
      <c r="D210" s="222" t="s">
        <v>470</v>
      </c>
      <c r="E210" s="111"/>
      <c r="F210" s="111"/>
      <c r="G210" s="111">
        <f t="shared" si="67"/>
        <v>0</v>
      </c>
      <c r="H210" s="111">
        <f t="shared" si="68"/>
        <v>0</v>
      </c>
      <c r="I210" s="111" t="e">
        <f t="shared" si="45"/>
        <v>#DIV/0!</v>
      </c>
      <c r="J210" s="111"/>
      <c r="K210" s="111"/>
      <c r="L210" s="111"/>
      <c r="M210" s="111"/>
      <c r="N210" s="111"/>
      <c r="O210" s="111"/>
      <c r="P210" s="111"/>
      <c r="Q210" s="111"/>
      <c r="R210" s="111"/>
      <c r="S210" s="111"/>
      <c r="T210" s="111"/>
      <c r="U210" s="111"/>
      <c r="V210" s="307">
        <f t="shared" si="63"/>
        <v>0</v>
      </c>
      <c r="W210" s="307">
        <f t="shared" si="64"/>
        <v>0</v>
      </c>
      <c r="X210" s="307">
        <f t="shared" si="65"/>
        <v>0</v>
      </c>
      <c r="Y210" s="307">
        <f t="shared" si="66"/>
        <v>0</v>
      </c>
      <c r="Z210" s="311"/>
      <c r="AA210" s="199"/>
    </row>
    <row r="211" hidden="1" spans="1:27">
      <c r="A211" s="300">
        <v>34</v>
      </c>
      <c r="B211" s="301" t="s">
        <v>481</v>
      </c>
      <c r="C211" s="302" t="s">
        <v>482</v>
      </c>
      <c r="D211" s="222" t="s">
        <v>470</v>
      </c>
      <c r="E211" s="111"/>
      <c r="F211" s="111"/>
      <c r="G211" s="111">
        <f t="shared" si="67"/>
        <v>0</v>
      </c>
      <c r="H211" s="111">
        <f t="shared" si="68"/>
        <v>0</v>
      </c>
      <c r="I211" s="111" t="e">
        <f t="shared" si="45"/>
        <v>#DIV/0!</v>
      </c>
      <c r="J211" s="111"/>
      <c r="K211" s="111"/>
      <c r="L211" s="111"/>
      <c r="M211" s="111"/>
      <c r="N211" s="111"/>
      <c r="O211" s="111"/>
      <c r="P211" s="111"/>
      <c r="Q211" s="111"/>
      <c r="R211" s="111"/>
      <c r="S211" s="111"/>
      <c r="T211" s="111"/>
      <c r="U211" s="111"/>
      <c r="V211" s="307">
        <f t="shared" si="63"/>
        <v>0</v>
      </c>
      <c r="W211" s="307">
        <f t="shared" si="64"/>
        <v>0</v>
      </c>
      <c r="X211" s="307">
        <f t="shared" si="65"/>
        <v>0</v>
      </c>
      <c r="Y211" s="307">
        <f t="shared" si="66"/>
        <v>0</v>
      </c>
      <c r="Z211" s="311"/>
      <c r="AA211" s="199"/>
    </row>
    <row r="212" spans="1:27">
      <c r="A212" s="300">
        <v>35</v>
      </c>
      <c r="B212" s="301" t="s">
        <v>483</v>
      </c>
      <c r="C212" s="302" t="s">
        <v>484</v>
      </c>
      <c r="D212" s="222" t="s">
        <v>485</v>
      </c>
      <c r="E212" s="111"/>
      <c r="F212" s="111"/>
      <c r="G212" s="111">
        <f t="shared" si="67"/>
        <v>0</v>
      </c>
      <c r="H212" s="111">
        <f t="shared" si="68"/>
        <v>40000</v>
      </c>
      <c r="I212" s="111" t="e">
        <f t="shared" si="45"/>
        <v>#DIV/0!</v>
      </c>
      <c r="J212" s="111">
        <v>0</v>
      </c>
      <c r="K212" s="111">
        <v>15000</v>
      </c>
      <c r="L212" s="111">
        <v>25000</v>
      </c>
      <c r="M212" s="111">
        <v>0</v>
      </c>
      <c r="N212" s="111">
        <v>0</v>
      </c>
      <c r="O212" s="111">
        <v>0</v>
      </c>
      <c r="P212" s="111">
        <v>0</v>
      </c>
      <c r="Q212" s="111">
        <v>0</v>
      </c>
      <c r="R212" s="111">
        <v>0</v>
      </c>
      <c r="S212" s="111">
        <v>0</v>
      </c>
      <c r="T212" s="111">
        <v>0</v>
      </c>
      <c r="U212" s="111">
        <v>0</v>
      </c>
      <c r="V212" s="307">
        <f t="shared" si="63"/>
        <v>40000</v>
      </c>
      <c r="W212" s="307">
        <f t="shared" si="64"/>
        <v>0</v>
      </c>
      <c r="X212" s="307">
        <f t="shared" si="65"/>
        <v>0</v>
      </c>
      <c r="Y212" s="307">
        <f t="shared" si="66"/>
        <v>0</v>
      </c>
      <c r="Z212" s="311"/>
      <c r="AA212" s="199"/>
    </row>
    <row r="213" hidden="1" spans="1:27">
      <c r="A213" s="300">
        <v>36</v>
      </c>
      <c r="B213" s="301" t="s">
        <v>486</v>
      </c>
      <c r="C213" s="302" t="s">
        <v>487</v>
      </c>
      <c r="D213" s="222" t="s">
        <v>335</v>
      </c>
      <c r="E213" s="111"/>
      <c r="F213" s="111"/>
      <c r="G213" s="111">
        <f t="shared" si="67"/>
        <v>0</v>
      </c>
      <c r="H213" s="111">
        <f t="shared" si="68"/>
        <v>0</v>
      </c>
      <c r="I213" s="111" t="e">
        <f t="shared" si="45"/>
        <v>#DIV/0!</v>
      </c>
      <c r="J213" s="111"/>
      <c r="K213" s="111"/>
      <c r="L213" s="111"/>
      <c r="M213" s="111"/>
      <c r="N213" s="111"/>
      <c r="O213" s="111"/>
      <c r="P213" s="111"/>
      <c r="Q213" s="111"/>
      <c r="R213" s="111"/>
      <c r="S213" s="111"/>
      <c r="T213" s="111"/>
      <c r="U213" s="111"/>
      <c r="V213" s="307">
        <f t="shared" si="63"/>
        <v>0</v>
      </c>
      <c r="W213" s="307">
        <f t="shared" si="64"/>
        <v>0</v>
      </c>
      <c r="X213" s="307">
        <f t="shared" si="65"/>
        <v>0</v>
      </c>
      <c r="Y213" s="307">
        <f t="shared" si="66"/>
        <v>0</v>
      </c>
      <c r="Z213" s="311"/>
      <c r="AA213" s="199"/>
    </row>
    <row r="214" hidden="1" spans="1:27">
      <c r="A214" s="300">
        <v>37</v>
      </c>
      <c r="B214" s="301" t="s">
        <v>488</v>
      </c>
      <c r="C214" s="302" t="s">
        <v>489</v>
      </c>
      <c r="D214" s="222" t="s">
        <v>335</v>
      </c>
      <c r="E214" s="111"/>
      <c r="F214" s="111"/>
      <c r="G214" s="111">
        <f t="shared" si="67"/>
        <v>0</v>
      </c>
      <c r="H214" s="111">
        <f t="shared" si="68"/>
        <v>0</v>
      </c>
      <c r="I214" s="111" t="e">
        <f t="shared" si="45"/>
        <v>#DIV/0!</v>
      </c>
      <c r="J214" s="111"/>
      <c r="K214" s="111"/>
      <c r="L214" s="111"/>
      <c r="M214" s="111"/>
      <c r="N214" s="111"/>
      <c r="O214" s="111"/>
      <c r="P214" s="111"/>
      <c r="Q214" s="111"/>
      <c r="R214" s="111"/>
      <c r="S214" s="111"/>
      <c r="T214" s="111"/>
      <c r="U214" s="111"/>
      <c r="V214" s="307">
        <f t="shared" si="63"/>
        <v>0</v>
      </c>
      <c r="W214" s="307">
        <f t="shared" si="64"/>
        <v>0</v>
      </c>
      <c r="X214" s="307">
        <f t="shared" si="65"/>
        <v>0</v>
      </c>
      <c r="Y214" s="307">
        <f t="shared" si="66"/>
        <v>0</v>
      </c>
      <c r="Z214" s="311"/>
      <c r="AA214" s="199"/>
    </row>
    <row r="215" hidden="1" spans="1:27">
      <c r="A215" s="300">
        <v>38</v>
      </c>
      <c r="B215" s="301" t="s">
        <v>490</v>
      </c>
      <c r="C215" s="302" t="s">
        <v>491</v>
      </c>
      <c r="D215" s="222" t="s">
        <v>335</v>
      </c>
      <c r="E215" s="111"/>
      <c r="F215" s="111"/>
      <c r="G215" s="111">
        <f t="shared" si="67"/>
        <v>0</v>
      </c>
      <c r="H215" s="111">
        <f t="shared" si="68"/>
        <v>0</v>
      </c>
      <c r="I215" s="111" t="e">
        <f t="shared" si="45"/>
        <v>#DIV/0!</v>
      </c>
      <c r="J215" s="111"/>
      <c r="K215" s="111"/>
      <c r="L215" s="111"/>
      <c r="M215" s="111"/>
      <c r="N215" s="111"/>
      <c r="O215" s="111"/>
      <c r="P215" s="111"/>
      <c r="Q215" s="111"/>
      <c r="R215" s="111"/>
      <c r="S215" s="111"/>
      <c r="T215" s="111"/>
      <c r="U215" s="111"/>
      <c r="V215" s="307">
        <f t="shared" si="63"/>
        <v>0</v>
      </c>
      <c r="W215" s="307">
        <f t="shared" si="64"/>
        <v>0</v>
      </c>
      <c r="X215" s="307">
        <f t="shared" si="65"/>
        <v>0</v>
      </c>
      <c r="Y215" s="307">
        <f t="shared" si="66"/>
        <v>0</v>
      </c>
      <c r="Z215" s="311"/>
      <c r="AA215" s="199"/>
    </row>
    <row r="216" hidden="1" spans="1:27">
      <c r="A216" s="300">
        <v>39</v>
      </c>
      <c r="B216" s="301" t="s">
        <v>492</v>
      </c>
      <c r="C216" s="302" t="s">
        <v>493</v>
      </c>
      <c r="D216" s="222" t="s">
        <v>335</v>
      </c>
      <c r="E216" s="111"/>
      <c r="F216" s="111"/>
      <c r="G216" s="111">
        <f t="shared" si="67"/>
        <v>0</v>
      </c>
      <c r="H216" s="111">
        <f t="shared" si="68"/>
        <v>0</v>
      </c>
      <c r="I216" s="111" t="e">
        <f t="shared" si="45"/>
        <v>#DIV/0!</v>
      </c>
      <c r="J216" s="111"/>
      <c r="K216" s="111"/>
      <c r="L216" s="111"/>
      <c r="M216" s="111"/>
      <c r="N216" s="111"/>
      <c r="O216" s="111"/>
      <c r="P216" s="111"/>
      <c r="Q216" s="111"/>
      <c r="R216" s="111"/>
      <c r="S216" s="111"/>
      <c r="T216" s="111"/>
      <c r="U216" s="111"/>
      <c r="V216" s="307">
        <f t="shared" si="63"/>
        <v>0</v>
      </c>
      <c r="W216" s="307">
        <f t="shared" si="64"/>
        <v>0</v>
      </c>
      <c r="X216" s="307">
        <f t="shared" si="65"/>
        <v>0</v>
      </c>
      <c r="Y216" s="307">
        <f t="shared" si="66"/>
        <v>0</v>
      </c>
      <c r="Z216" s="311"/>
      <c r="AA216" s="199"/>
    </row>
    <row r="217" hidden="1" spans="1:27">
      <c r="A217" s="300">
        <v>40</v>
      </c>
      <c r="B217" s="301" t="s">
        <v>494</v>
      </c>
      <c r="C217" s="302" t="s">
        <v>495</v>
      </c>
      <c r="D217" s="222" t="s">
        <v>335</v>
      </c>
      <c r="E217" s="111"/>
      <c r="F217" s="111"/>
      <c r="G217" s="111">
        <f t="shared" si="67"/>
        <v>0</v>
      </c>
      <c r="H217" s="111">
        <f t="shared" si="68"/>
        <v>0</v>
      </c>
      <c r="I217" s="111" t="e">
        <f t="shared" si="45"/>
        <v>#DIV/0!</v>
      </c>
      <c r="J217" s="111"/>
      <c r="K217" s="111"/>
      <c r="L217" s="111"/>
      <c r="M217" s="111"/>
      <c r="N217" s="111"/>
      <c r="O217" s="111"/>
      <c r="P217" s="111"/>
      <c r="Q217" s="111"/>
      <c r="R217" s="111"/>
      <c r="S217" s="111"/>
      <c r="T217" s="111"/>
      <c r="U217" s="111"/>
      <c r="V217" s="307">
        <f t="shared" si="63"/>
        <v>0</v>
      </c>
      <c r="W217" s="307">
        <f t="shared" si="64"/>
        <v>0</v>
      </c>
      <c r="X217" s="307">
        <f t="shared" si="65"/>
        <v>0</v>
      </c>
      <c r="Y217" s="307">
        <f t="shared" si="66"/>
        <v>0</v>
      </c>
      <c r="Z217" s="311"/>
      <c r="AA217" s="199"/>
    </row>
    <row r="218" hidden="1" spans="1:27">
      <c r="A218" s="300">
        <v>41</v>
      </c>
      <c r="B218" s="301" t="s">
        <v>496</v>
      </c>
      <c r="C218" s="302" t="s">
        <v>497</v>
      </c>
      <c r="D218" s="222" t="s">
        <v>335</v>
      </c>
      <c r="E218" s="111"/>
      <c r="F218" s="111"/>
      <c r="G218" s="111">
        <f t="shared" si="67"/>
        <v>0</v>
      </c>
      <c r="H218" s="111">
        <f t="shared" si="68"/>
        <v>0</v>
      </c>
      <c r="I218" s="111" t="e">
        <f t="shared" si="45"/>
        <v>#DIV/0!</v>
      </c>
      <c r="J218" s="111"/>
      <c r="K218" s="111"/>
      <c r="L218" s="111"/>
      <c r="M218" s="111"/>
      <c r="N218" s="111"/>
      <c r="O218" s="111"/>
      <c r="P218" s="111"/>
      <c r="Q218" s="111"/>
      <c r="R218" s="111"/>
      <c r="S218" s="111"/>
      <c r="T218" s="111"/>
      <c r="U218" s="111"/>
      <c r="V218" s="307">
        <f t="shared" si="63"/>
        <v>0</v>
      </c>
      <c r="W218" s="307">
        <f t="shared" si="64"/>
        <v>0</v>
      </c>
      <c r="X218" s="307">
        <f t="shared" si="65"/>
        <v>0</v>
      </c>
      <c r="Y218" s="307">
        <f t="shared" si="66"/>
        <v>0</v>
      </c>
      <c r="Z218" s="311"/>
      <c r="AA218" s="199"/>
    </row>
    <row r="219" hidden="1" spans="1:27">
      <c r="A219" s="300">
        <v>42</v>
      </c>
      <c r="B219" s="301" t="s">
        <v>498</v>
      </c>
      <c r="C219" s="302" t="s">
        <v>499</v>
      </c>
      <c r="D219" s="222" t="s">
        <v>500</v>
      </c>
      <c r="E219" s="111"/>
      <c r="F219" s="111"/>
      <c r="G219" s="111">
        <f t="shared" si="67"/>
        <v>0</v>
      </c>
      <c r="H219" s="111">
        <f t="shared" si="68"/>
        <v>0</v>
      </c>
      <c r="I219" s="111" t="e">
        <f t="shared" si="45"/>
        <v>#DIV/0!</v>
      </c>
      <c r="J219" s="111"/>
      <c r="K219" s="111"/>
      <c r="L219" s="111"/>
      <c r="M219" s="111"/>
      <c r="N219" s="111"/>
      <c r="O219" s="111"/>
      <c r="P219" s="111"/>
      <c r="Q219" s="111"/>
      <c r="R219" s="111"/>
      <c r="S219" s="111"/>
      <c r="T219" s="111"/>
      <c r="U219" s="111"/>
      <c r="V219" s="307">
        <f t="shared" si="63"/>
        <v>0</v>
      </c>
      <c r="W219" s="307">
        <f t="shared" si="64"/>
        <v>0</v>
      </c>
      <c r="X219" s="307">
        <f t="shared" si="65"/>
        <v>0</v>
      </c>
      <c r="Y219" s="307">
        <f t="shared" si="66"/>
        <v>0</v>
      </c>
      <c r="Z219" s="311"/>
      <c r="AA219" s="199"/>
    </row>
    <row r="220" hidden="1" spans="1:27">
      <c r="A220" s="300">
        <v>43</v>
      </c>
      <c r="B220" s="301" t="s">
        <v>501</v>
      </c>
      <c r="C220" s="302" t="s">
        <v>502</v>
      </c>
      <c r="D220" s="222" t="s">
        <v>335</v>
      </c>
      <c r="E220" s="111"/>
      <c r="F220" s="111"/>
      <c r="G220" s="111">
        <f t="shared" si="67"/>
        <v>0</v>
      </c>
      <c r="H220" s="111">
        <f t="shared" si="68"/>
        <v>0</v>
      </c>
      <c r="I220" s="111" t="e">
        <f t="shared" si="45"/>
        <v>#DIV/0!</v>
      </c>
      <c r="J220" s="111"/>
      <c r="K220" s="111"/>
      <c r="L220" s="111"/>
      <c r="M220" s="111"/>
      <c r="N220" s="111"/>
      <c r="O220" s="111"/>
      <c r="P220" s="111"/>
      <c r="Q220" s="111"/>
      <c r="R220" s="111"/>
      <c r="S220" s="111"/>
      <c r="T220" s="111"/>
      <c r="U220" s="111"/>
      <c r="V220" s="307">
        <f t="shared" si="63"/>
        <v>0</v>
      </c>
      <c r="W220" s="307">
        <f t="shared" si="64"/>
        <v>0</v>
      </c>
      <c r="X220" s="307">
        <f t="shared" si="65"/>
        <v>0</v>
      </c>
      <c r="Y220" s="307">
        <f t="shared" si="66"/>
        <v>0</v>
      </c>
      <c r="Z220" s="311"/>
      <c r="AA220" s="199"/>
    </row>
    <row r="221" hidden="1" spans="1:27">
      <c r="A221" s="300">
        <v>44</v>
      </c>
      <c r="B221" s="301" t="s">
        <v>503</v>
      </c>
      <c r="C221" s="302" t="s">
        <v>504</v>
      </c>
      <c r="D221" s="222" t="s">
        <v>505</v>
      </c>
      <c r="E221" s="111"/>
      <c r="F221" s="111"/>
      <c r="G221" s="111">
        <f t="shared" si="67"/>
        <v>0</v>
      </c>
      <c r="H221" s="111">
        <f t="shared" si="68"/>
        <v>0</v>
      </c>
      <c r="I221" s="111" t="e">
        <f t="shared" si="45"/>
        <v>#DIV/0!</v>
      </c>
      <c r="J221" s="111"/>
      <c r="K221" s="111"/>
      <c r="L221" s="111"/>
      <c r="M221" s="111"/>
      <c r="N221" s="111"/>
      <c r="O221" s="111"/>
      <c r="P221" s="111"/>
      <c r="Q221" s="111"/>
      <c r="R221" s="111"/>
      <c r="S221" s="111"/>
      <c r="T221" s="111"/>
      <c r="U221" s="111"/>
      <c r="V221" s="307">
        <f t="shared" si="63"/>
        <v>0</v>
      </c>
      <c r="W221" s="307">
        <f t="shared" si="64"/>
        <v>0</v>
      </c>
      <c r="X221" s="307">
        <f t="shared" si="65"/>
        <v>0</v>
      </c>
      <c r="Y221" s="307">
        <f t="shared" si="66"/>
        <v>0</v>
      </c>
      <c r="Z221" s="311"/>
      <c r="AA221" s="199"/>
    </row>
    <row r="222" hidden="1" spans="1:27">
      <c r="A222" s="300">
        <v>45</v>
      </c>
      <c r="B222" s="301" t="s">
        <v>506</v>
      </c>
      <c r="C222" s="302" t="s">
        <v>507</v>
      </c>
      <c r="D222" s="222" t="s">
        <v>335</v>
      </c>
      <c r="E222" s="111"/>
      <c r="F222" s="111"/>
      <c r="G222" s="111">
        <f t="shared" si="67"/>
        <v>0</v>
      </c>
      <c r="H222" s="111">
        <f t="shared" si="68"/>
        <v>0</v>
      </c>
      <c r="I222" s="111" t="e">
        <f t="shared" si="45"/>
        <v>#DIV/0!</v>
      </c>
      <c r="J222" s="111"/>
      <c r="K222" s="111"/>
      <c r="L222" s="111"/>
      <c r="M222" s="111"/>
      <c r="N222" s="111"/>
      <c r="O222" s="111"/>
      <c r="P222" s="111"/>
      <c r="Q222" s="111"/>
      <c r="R222" s="111"/>
      <c r="S222" s="111"/>
      <c r="T222" s="111"/>
      <c r="U222" s="111"/>
      <c r="V222" s="307">
        <f t="shared" si="63"/>
        <v>0</v>
      </c>
      <c r="W222" s="307">
        <f t="shared" si="64"/>
        <v>0</v>
      </c>
      <c r="X222" s="307">
        <f t="shared" si="65"/>
        <v>0</v>
      </c>
      <c r="Y222" s="307">
        <f t="shared" si="66"/>
        <v>0</v>
      </c>
      <c r="Z222" s="311"/>
      <c r="AA222" s="199"/>
    </row>
    <row r="223" hidden="1" spans="1:27">
      <c r="A223" s="300">
        <v>46</v>
      </c>
      <c r="B223" s="301" t="s">
        <v>508</v>
      </c>
      <c r="C223" s="302" t="s">
        <v>509</v>
      </c>
      <c r="D223" s="222" t="s">
        <v>510</v>
      </c>
      <c r="E223" s="111"/>
      <c r="F223" s="111"/>
      <c r="G223" s="111">
        <f t="shared" si="67"/>
        <v>0</v>
      </c>
      <c r="H223" s="111">
        <f t="shared" si="68"/>
        <v>0</v>
      </c>
      <c r="I223" s="111" t="e">
        <f t="shared" si="45"/>
        <v>#DIV/0!</v>
      </c>
      <c r="J223" s="111"/>
      <c r="K223" s="111"/>
      <c r="L223" s="111"/>
      <c r="M223" s="111"/>
      <c r="N223" s="111"/>
      <c r="O223" s="111"/>
      <c r="P223" s="111"/>
      <c r="Q223" s="111"/>
      <c r="R223" s="111"/>
      <c r="S223" s="111"/>
      <c r="T223" s="111"/>
      <c r="U223" s="111"/>
      <c r="V223" s="307">
        <f t="shared" si="63"/>
        <v>0</v>
      </c>
      <c r="W223" s="307">
        <f t="shared" si="64"/>
        <v>0</v>
      </c>
      <c r="X223" s="307">
        <f t="shared" si="65"/>
        <v>0</v>
      </c>
      <c r="Y223" s="307">
        <f t="shared" si="66"/>
        <v>0</v>
      </c>
      <c r="Z223" s="311" t="s">
        <v>163</v>
      </c>
      <c r="AA223" s="199"/>
    </row>
    <row r="224" hidden="1" spans="1:27">
      <c r="A224" s="300">
        <v>47</v>
      </c>
      <c r="B224" s="301" t="s">
        <v>511</v>
      </c>
      <c r="C224" s="302" t="s">
        <v>512</v>
      </c>
      <c r="D224" s="222" t="s">
        <v>510</v>
      </c>
      <c r="E224" s="111"/>
      <c r="F224" s="111"/>
      <c r="G224" s="111">
        <f t="shared" si="67"/>
        <v>0</v>
      </c>
      <c r="H224" s="111">
        <f t="shared" si="68"/>
        <v>0</v>
      </c>
      <c r="I224" s="111" t="e">
        <f t="shared" si="45"/>
        <v>#DIV/0!</v>
      </c>
      <c r="J224" s="111"/>
      <c r="K224" s="111"/>
      <c r="L224" s="111"/>
      <c r="M224" s="111"/>
      <c r="N224" s="111"/>
      <c r="O224" s="111"/>
      <c r="P224" s="111"/>
      <c r="Q224" s="111"/>
      <c r="R224" s="111"/>
      <c r="S224" s="111"/>
      <c r="T224" s="111"/>
      <c r="U224" s="111"/>
      <c r="V224" s="307">
        <f t="shared" si="63"/>
        <v>0</v>
      </c>
      <c r="W224" s="307">
        <f t="shared" si="64"/>
        <v>0</v>
      </c>
      <c r="X224" s="307">
        <f t="shared" si="65"/>
        <v>0</v>
      </c>
      <c r="Y224" s="307">
        <f t="shared" si="66"/>
        <v>0</v>
      </c>
      <c r="Z224" s="311" t="s">
        <v>163</v>
      </c>
      <c r="AA224" s="199"/>
    </row>
    <row r="225" hidden="1" spans="1:27">
      <c r="A225" s="300">
        <v>48</v>
      </c>
      <c r="B225" s="301" t="s">
        <v>513</v>
      </c>
      <c r="C225" s="302" t="s">
        <v>514</v>
      </c>
      <c r="D225" s="222" t="s">
        <v>510</v>
      </c>
      <c r="E225" s="111"/>
      <c r="F225" s="111"/>
      <c r="G225" s="111">
        <f t="shared" si="67"/>
        <v>0</v>
      </c>
      <c r="H225" s="111">
        <f t="shared" si="68"/>
        <v>0</v>
      </c>
      <c r="I225" s="111" t="e">
        <f t="shared" si="45"/>
        <v>#DIV/0!</v>
      </c>
      <c r="J225" s="111"/>
      <c r="K225" s="111"/>
      <c r="L225" s="111"/>
      <c r="M225" s="111"/>
      <c r="N225" s="111"/>
      <c r="O225" s="111"/>
      <c r="P225" s="111"/>
      <c r="Q225" s="111"/>
      <c r="R225" s="111"/>
      <c r="S225" s="111"/>
      <c r="T225" s="111"/>
      <c r="U225" s="111"/>
      <c r="V225" s="307">
        <f t="shared" si="63"/>
        <v>0</v>
      </c>
      <c r="W225" s="307">
        <f t="shared" si="64"/>
        <v>0</v>
      </c>
      <c r="X225" s="307">
        <f t="shared" si="65"/>
        <v>0</v>
      </c>
      <c r="Y225" s="307">
        <f t="shared" si="66"/>
        <v>0</v>
      </c>
      <c r="Z225" s="311" t="s">
        <v>163</v>
      </c>
      <c r="AA225" s="199"/>
    </row>
    <row r="226" hidden="1" spans="1:27">
      <c r="A226" s="300">
        <v>49</v>
      </c>
      <c r="B226" s="301" t="s">
        <v>515</v>
      </c>
      <c r="C226" s="302" t="s">
        <v>516</v>
      </c>
      <c r="D226" s="222" t="s">
        <v>510</v>
      </c>
      <c r="E226" s="111"/>
      <c r="F226" s="111"/>
      <c r="G226" s="111">
        <f t="shared" si="67"/>
        <v>0</v>
      </c>
      <c r="H226" s="111">
        <f t="shared" si="68"/>
        <v>0</v>
      </c>
      <c r="I226" s="111" t="e">
        <f t="shared" si="45"/>
        <v>#DIV/0!</v>
      </c>
      <c r="J226" s="111"/>
      <c r="K226" s="111"/>
      <c r="L226" s="111"/>
      <c r="M226" s="111"/>
      <c r="N226" s="111"/>
      <c r="O226" s="111"/>
      <c r="P226" s="111"/>
      <c r="Q226" s="111"/>
      <c r="R226" s="111"/>
      <c r="S226" s="111"/>
      <c r="T226" s="111"/>
      <c r="U226" s="111"/>
      <c r="V226" s="307">
        <f t="shared" si="63"/>
        <v>0</v>
      </c>
      <c r="W226" s="307">
        <f t="shared" si="64"/>
        <v>0</v>
      </c>
      <c r="X226" s="307">
        <f t="shared" si="65"/>
        <v>0</v>
      </c>
      <c r="Y226" s="307">
        <f t="shared" si="66"/>
        <v>0</v>
      </c>
      <c r="Z226" s="311" t="s">
        <v>163</v>
      </c>
      <c r="AA226" s="199"/>
    </row>
    <row r="227" hidden="1" spans="1:27">
      <c r="A227" s="300">
        <v>50</v>
      </c>
      <c r="B227" s="301" t="s">
        <v>517</v>
      </c>
      <c r="C227" s="302" t="s">
        <v>518</v>
      </c>
      <c r="D227" s="222" t="s">
        <v>510</v>
      </c>
      <c r="E227" s="111"/>
      <c r="F227" s="111"/>
      <c r="G227" s="111">
        <f t="shared" si="67"/>
        <v>0</v>
      </c>
      <c r="H227" s="111">
        <f t="shared" si="68"/>
        <v>0</v>
      </c>
      <c r="I227" s="111" t="e">
        <f t="shared" si="45"/>
        <v>#DIV/0!</v>
      </c>
      <c r="J227" s="111"/>
      <c r="K227" s="111"/>
      <c r="L227" s="111"/>
      <c r="M227" s="111"/>
      <c r="N227" s="111"/>
      <c r="O227" s="111"/>
      <c r="P227" s="111"/>
      <c r="Q227" s="111"/>
      <c r="R227" s="111"/>
      <c r="S227" s="111"/>
      <c r="T227" s="111"/>
      <c r="U227" s="111"/>
      <c r="V227" s="307">
        <f t="shared" si="63"/>
        <v>0</v>
      </c>
      <c r="W227" s="307">
        <f t="shared" si="64"/>
        <v>0</v>
      </c>
      <c r="X227" s="307">
        <f t="shared" si="65"/>
        <v>0</v>
      </c>
      <c r="Y227" s="307">
        <f t="shared" si="66"/>
        <v>0</v>
      </c>
      <c r="Z227" s="311" t="s">
        <v>163</v>
      </c>
      <c r="AA227" s="199"/>
    </row>
    <row r="228" spans="1:27">
      <c r="A228" s="300">
        <v>51</v>
      </c>
      <c r="B228" s="301" t="s">
        <v>519</v>
      </c>
      <c r="C228" s="302" t="s">
        <v>520</v>
      </c>
      <c r="D228" s="222" t="s">
        <v>521</v>
      </c>
      <c r="E228" s="111"/>
      <c r="F228" s="111"/>
      <c r="G228" s="111">
        <f t="shared" si="67"/>
        <v>0</v>
      </c>
      <c r="H228" s="111">
        <f t="shared" si="68"/>
        <v>83356</v>
      </c>
      <c r="I228" s="111" t="e">
        <f t="shared" si="45"/>
        <v>#DIV/0!</v>
      </c>
      <c r="J228" s="111">
        <v>0</v>
      </c>
      <c r="K228" s="111">
        <v>3010</v>
      </c>
      <c r="L228" s="111">
        <v>5507</v>
      </c>
      <c r="M228" s="111">
        <v>4760</v>
      </c>
      <c r="N228" s="111">
        <v>10000</v>
      </c>
      <c r="O228" s="111">
        <v>10477</v>
      </c>
      <c r="P228" s="111">
        <v>8080</v>
      </c>
      <c r="Q228" s="111">
        <v>8080</v>
      </c>
      <c r="R228" s="111">
        <v>10557</v>
      </c>
      <c r="S228" s="111">
        <v>8080</v>
      </c>
      <c r="T228" s="111">
        <v>8080</v>
      </c>
      <c r="U228" s="111">
        <v>6725</v>
      </c>
      <c r="V228" s="307">
        <f t="shared" si="63"/>
        <v>8517</v>
      </c>
      <c r="W228" s="307">
        <f t="shared" si="64"/>
        <v>25237</v>
      </c>
      <c r="X228" s="307">
        <f t="shared" si="65"/>
        <v>26717</v>
      </c>
      <c r="Y228" s="307">
        <f t="shared" si="66"/>
        <v>22885</v>
      </c>
      <c r="Z228" s="311" t="s">
        <v>145</v>
      </c>
      <c r="AA228" s="199"/>
    </row>
    <row r="229" spans="1:27">
      <c r="A229" s="300">
        <v>52</v>
      </c>
      <c r="B229" s="301" t="s">
        <v>522</v>
      </c>
      <c r="C229" s="302" t="s">
        <v>523</v>
      </c>
      <c r="D229" s="222" t="s">
        <v>521</v>
      </c>
      <c r="E229" s="111"/>
      <c r="F229" s="111"/>
      <c r="G229" s="111">
        <f t="shared" si="61"/>
        <v>0</v>
      </c>
      <c r="H229" s="111">
        <f t="shared" si="62"/>
        <v>49892</v>
      </c>
      <c r="I229" s="111" t="e">
        <f t="shared" si="45"/>
        <v>#DIV/0!</v>
      </c>
      <c r="J229" s="111">
        <v>0</v>
      </c>
      <c r="K229" s="111">
        <v>2640</v>
      </c>
      <c r="L229" s="111">
        <v>2145</v>
      </c>
      <c r="M229" s="111">
        <v>3960</v>
      </c>
      <c r="N229" s="111">
        <v>5220</v>
      </c>
      <c r="O229" s="111">
        <v>5925</v>
      </c>
      <c r="P229" s="111">
        <v>4320</v>
      </c>
      <c r="Q229" s="111">
        <v>4320</v>
      </c>
      <c r="R229" s="111">
        <v>4845</v>
      </c>
      <c r="S229" s="111">
        <v>4320</v>
      </c>
      <c r="T229" s="111">
        <v>4320</v>
      </c>
      <c r="U229" s="111">
        <v>7877</v>
      </c>
      <c r="V229" s="307">
        <f t="shared" si="63"/>
        <v>4785</v>
      </c>
      <c r="W229" s="307">
        <f t="shared" si="64"/>
        <v>15105</v>
      </c>
      <c r="X229" s="307">
        <f t="shared" si="65"/>
        <v>13485</v>
      </c>
      <c r="Y229" s="307">
        <f t="shared" si="66"/>
        <v>16517</v>
      </c>
      <c r="Z229" s="311" t="s">
        <v>145</v>
      </c>
      <c r="AA229" s="199"/>
    </row>
    <row r="230" spans="1:27">
      <c r="A230" s="300">
        <v>53</v>
      </c>
      <c r="B230" s="301" t="s">
        <v>524</v>
      </c>
      <c r="C230" s="302" t="s">
        <v>525</v>
      </c>
      <c r="D230" s="222" t="s">
        <v>521</v>
      </c>
      <c r="E230" s="111"/>
      <c r="F230" s="111"/>
      <c r="G230" s="111">
        <f t="shared" si="61"/>
        <v>0</v>
      </c>
      <c r="H230" s="111">
        <f t="shared" si="62"/>
        <v>14790</v>
      </c>
      <c r="I230" s="111" t="e">
        <f t="shared" si="45"/>
        <v>#DIV/0!</v>
      </c>
      <c r="J230" s="111">
        <v>0</v>
      </c>
      <c r="K230" s="111">
        <v>160</v>
      </c>
      <c r="L230" s="111">
        <v>1050</v>
      </c>
      <c r="M230" s="111">
        <v>1040</v>
      </c>
      <c r="N230" s="111">
        <v>2080</v>
      </c>
      <c r="O230" s="111">
        <v>1790</v>
      </c>
      <c r="P230" s="111">
        <v>1280</v>
      </c>
      <c r="Q230" s="111">
        <v>1280</v>
      </c>
      <c r="R230" s="111">
        <v>2000</v>
      </c>
      <c r="S230" s="111">
        <v>1280</v>
      </c>
      <c r="T230" s="111">
        <v>1280</v>
      </c>
      <c r="U230" s="111">
        <v>1550</v>
      </c>
      <c r="V230" s="307">
        <f t="shared" si="63"/>
        <v>1210</v>
      </c>
      <c r="W230" s="307">
        <f t="shared" si="64"/>
        <v>4910</v>
      </c>
      <c r="X230" s="307">
        <f t="shared" si="65"/>
        <v>4560</v>
      </c>
      <c r="Y230" s="307">
        <f t="shared" si="66"/>
        <v>4110</v>
      </c>
      <c r="Z230" s="311" t="s">
        <v>145</v>
      </c>
      <c r="AA230" s="199"/>
    </row>
    <row r="231" spans="1:26">
      <c r="A231" s="300">
        <v>54</v>
      </c>
      <c r="B231" s="301" t="s">
        <v>526</v>
      </c>
      <c r="C231" s="302" t="s">
        <v>527</v>
      </c>
      <c r="D231" s="222" t="s">
        <v>521</v>
      </c>
      <c r="E231" s="111"/>
      <c r="F231" s="111"/>
      <c r="G231" s="111">
        <f t="shared" si="61"/>
        <v>0</v>
      </c>
      <c r="H231" s="111">
        <f t="shared" si="62"/>
        <v>0</v>
      </c>
      <c r="I231" s="111" t="e">
        <f t="shared" si="45"/>
        <v>#DIV/0!</v>
      </c>
      <c r="J231" s="111"/>
      <c r="K231" s="111"/>
      <c r="L231" s="111"/>
      <c r="M231" s="111"/>
      <c r="N231" s="111"/>
      <c r="O231" s="111"/>
      <c r="P231" s="111"/>
      <c r="Q231" s="111"/>
      <c r="R231" s="111"/>
      <c r="S231" s="111"/>
      <c r="T231" s="111"/>
      <c r="U231" s="111"/>
      <c r="V231" s="307">
        <f t="shared" si="63"/>
        <v>0</v>
      </c>
      <c r="W231" s="307">
        <f t="shared" si="64"/>
        <v>0</v>
      </c>
      <c r="X231" s="307">
        <f t="shared" si="65"/>
        <v>0</v>
      </c>
      <c r="Y231" s="307">
        <f t="shared" si="66"/>
        <v>0</v>
      </c>
      <c r="Z231" s="311" t="s">
        <v>145</v>
      </c>
    </row>
    <row r="232" spans="1:26">
      <c r="A232" s="300">
        <v>55</v>
      </c>
      <c r="B232" s="301" t="s">
        <v>528</v>
      </c>
      <c r="C232" s="302" t="s">
        <v>529</v>
      </c>
      <c r="D232" s="222" t="s">
        <v>530</v>
      </c>
      <c r="E232" s="111"/>
      <c r="F232" s="111"/>
      <c r="G232" s="111">
        <f t="shared" si="61"/>
        <v>0</v>
      </c>
      <c r="H232" s="111">
        <f t="shared" si="62"/>
        <v>0</v>
      </c>
      <c r="I232" s="111" t="e">
        <f t="shared" si="45"/>
        <v>#DIV/0!</v>
      </c>
      <c r="J232" s="111"/>
      <c r="K232" s="111"/>
      <c r="L232" s="111"/>
      <c r="M232" s="111"/>
      <c r="N232" s="111"/>
      <c r="O232" s="111"/>
      <c r="P232" s="111"/>
      <c r="Q232" s="111"/>
      <c r="R232" s="111"/>
      <c r="S232" s="111"/>
      <c r="T232" s="111"/>
      <c r="U232" s="111"/>
      <c r="V232" s="307">
        <f t="shared" si="63"/>
        <v>0</v>
      </c>
      <c r="W232" s="307">
        <f t="shared" si="64"/>
        <v>0</v>
      </c>
      <c r="X232" s="307">
        <f t="shared" si="65"/>
        <v>0</v>
      </c>
      <c r="Y232" s="307">
        <f t="shared" si="66"/>
        <v>0</v>
      </c>
      <c r="Z232" s="311"/>
    </row>
    <row r="233" spans="1:26">
      <c r="A233" s="300">
        <v>56</v>
      </c>
      <c r="B233" s="301" t="s">
        <v>531</v>
      </c>
      <c r="C233" s="302" t="s">
        <v>532</v>
      </c>
      <c r="D233" s="222" t="s">
        <v>530</v>
      </c>
      <c r="E233" s="111"/>
      <c r="F233" s="111"/>
      <c r="G233" s="111">
        <f t="shared" si="61"/>
        <v>0</v>
      </c>
      <c r="H233" s="111">
        <f t="shared" si="62"/>
        <v>0</v>
      </c>
      <c r="I233" s="111" t="e">
        <f t="shared" si="45"/>
        <v>#DIV/0!</v>
      </c>
      <c r="J233" s="111"/>
      <c r="K233" s="111"/>
      <c r="L233" s="111"/>
      <c r="M233" s="111"/>
      <c r="N233" s="111"/>
      <c r="O233" s="111"/>
      <c r="P233" s="111"/>
      <c r="Q233" s="111"/>
      <c r="R233" s="111"/>
      <c r="S233" s="111"/>
      <c r="T233" s="111"/>
      <c r="U233" s="111"/>
      <c r="V233" s="307">
        <f t="shared" si="63"/>
        <v>0</v>
      </c>
      <c r="W233" s="307">
        <f t="shared" si="64"/>
        <v>0</v>
      </c>
      <c r="X233" s="307">
        <f t="shared" si="65"/>
        <v>0</v>
      </c>
      <c r="Y233" s="307">
        <f t="shared" si="66"/>
        <v>0</v>
      </c>
      <c r="Z233" s="311" t="s">
        <v>103</v>
      </c>
    </row>
    <row r="234" spans="1:26">
      <c r="A234" s="300">
        <v>57</v>
      </c>
      <c r="B234" s="301" t="s">
        <v>533</v>
      </c>
      <c r="C234" s="302" t="s">
        <v>534</v>
      </c>
      <c r="D234" s="222" t="s">
        <v>335</v>
      </c>
      <c r="E234" s="111"/>
      <c r="F234" s="111"/>
      <c r="G234" s="111">
        <f t="shared" si="61"/>
        <v>0</v>
      </c>
      <c r="H234" s="111">
        <f t="shared" si="62"/>
        <v>0</v>
      </c>
      <c r="I234" s="111" t="e">
        <f t="shared" si="45"/>
        <v>#DIV/0!</v>
      </c>
      <c r="J234" s="111"/>
      <c r="K234" s="111"/>
      <c r="L234" s="111"/>
      <c r="M234" s="111"/>
      <c r="N234" s="111"/>
      <c r="O234" s="111"/>
      <c r="P234" s="111"/>
      <c r="Q234" s="111"/>
      <c r="R234" s="111"/>
      <c r="S234" s="111"/>
      <c r="T234" s="111"/>
      <c r="U234" s="111"/>
      <c r="V234" s="307">
        <f t="shared" si="63"/>
        <v>0</v>
      </c>
      <c r="W234" s="307">
        <f t="shared" si="64"/>
        <v>0</v>
      </c>
      <c r="X234" s="307">
        <f t="shared" si="65"/>
        <v>0</v>
      </c>
      <c r="Y234" s="307">
        <f t="shared" si="66"/>
        <v>0</v>
      </c>
      <c r="Z234" s="311" t="s">
        <v>158</v>
      </c>
    </row>
    <row r="235" spans="1:26">
      <c r="A235" s="300">
        <v>58</v>
      </c>
      <c r="B235" s="301" t="s">
        <v>535</v>
      </c>
      <c r="C235" s="302" t="s">
        <v>536</v>
      </c>
      <c r="D235" s="222" t="s">
        <v>335</v>
      </c>
      <c r="E235" s="111"/>
      <c r="F235" s="111"/>
      <c r="G235" s="111">
        <f t="shared" si="61"/>
        <v>0</v>
      </c>
      <c r="H235" s="111">
        <f t="shared" si="62"/>
        <v>0</v>
      </c>
      <c r="I235" s="111" t="e">
        <f t="shared" si="45"/>
        <v>#DIV/0!</v>
      </c>
      <c r="J235" s="111"/>
      <c r="K235" s="111"/>
      <c r="L235" s="111"/>
      <c r="M235" s="111"/>
      <c r="N235" s="111"/>
      <c r="O235" s="111"/>
      <c r="P235" s="111"/>
      <c r="Q235" s="111"/>
      <c r="R235" s="111"/>
      <c r="S235" s="111"/>
      <c r="T235" s="111"/>
      <c r="U235" s="111"/>
      <c r="V235" s="307">
        <f t="shared" si="63"/>
        <v>0</v>
      </c>
      <c r="W235" s="307">
        <f t="shared" si="64"/>
        <v>0</v>
      </c>
      <c r="X235" s="307">
        <f t="shared" si="65"/>
        <v>0</v>
      </c>
      <c r="Y235" s="307">
        <f t="shared" si="66"/>
        <v>0</v>
      </c>
      <c r="Z235" s="311" t="s">
        <v>158</v>
      </c>
    </row>
    <row r="236" spans="1:26">
      <c r="A236" s="300">
        <v>59</v>
      </c>
      <c r="B236" s="301" t="s">
        <v>537</v>
      </c>
      <c r="C236" s="302" t="s">
        <v>538</v>
      </c>
      <c r="D236" s="222" t="s">
        <v>485</v>
      </c>
      <c r="E236" s="111"/>
      <c r="F236" s="111"/>
      <c r="G236" s="111">
        <f t="shared" si="61"/>
        <v>0</v>
      </c>
      <c r="H236" s="111">
        <f t="shared" si="62"/>
        <v>0</v>
      </c>
      <c r="I236" s="111" t="e">
        <f t="shared" si="45"/>
        <v>#DIV/0!</v>
      </c>
      <c r="J236" s="111"/>
      <c r="K236" s="111"/>
      <c r="L236" s="111"/>
      <c r="M236" s="111"/>
      <c r="N236" s="111"/>
      <c r="O236" s="111"/>
      <c r="P236" s="111"/>
      <c r="Q236" s="111"/>
      <c r="R236" s="111"/>
      <c r="S236" s="111"/>
      <c r="T236" s="111"/>
      <c r="U236" s="111"/>
      <c r="V236" s="307">
        <f t="shared" si="63"/>
        <v>0</v>
      </c>
      <c r="W236" s="307">
        <f t="shared" si="64"/>
        <v>0</v>
      </c>
      <c r="X236" s="307">
        <f t="shared" si="65"/>
        <v>0</v>
      </c>
      <c r="Y236" s="307">
        <f t="shared" si="66"/>
        <v>0</v>
      </c>
      <c r="Z236" s="311"/>
    </row>
    <row r="237" spans="1:26">
      <c r="A237" s="300">
        <v>60</v>
      </c>
      <c r="B237" s="301" t="s">
        <v>539</v>
      </c>
      <c r="C237" s="302" t="s">
        <v>540</v>
      </c>
      <c r="D237" s="222" t="s">
        <v>485</v>
      </c>
      <c r="E237" s="111"/>
      <c r="F237" s="111"/>
      <c r="G237" s="111">
        <f t="shared" si="61"/>
        <v>0</v>
      </c>
      <c r="H237" s="111">
        <f t="shared" si="62"/>
        <v>0</v>
      </c>
      <c r="I237" s="111" t="e">
        <f t="shared" si="45"/>
        <v>#DIV/0!</v>
      </c>
      <c r="J237" s="111"/>
      <c r="K237" s="111"/>
      <c r="L237" s="111"/>
      <c r="M237" s="111"/>
      <c r="N237" s="111"/>
      <c r="O237" s="111"/>
      <c r="P237" s="111"/>
      <c r="Q237" s="111"/>
      <c r="R237" s="111"/>
      <c r="S237" s="111"/>
      <c r="T237" s="111"/>
      <c r="U237" s="111"/>
      <c r="V237" s="307">
        <f t="shared" si="63"/>
        <v>0</v>
      </c>
      <c r="W237" s="307">
        <f t="shared" si="64"/>
        <v>0</v>
      </c>
      <c r="X237" s="307">
        <f t="shared" si="65"/>
        <v>0</v>
      </c>
      <c r="Y237" s="307">
        <f t="shared" si="66"/>
        <v>0</v>
      </c>
      <c r="Z237" s="311"/>
    </row>
    <row r="238" spans="1:26">
      <c r="A238" s="300">
        <v>61</v>
      </c>
      <c r="B238" s="301" t="s">
        <v>541</v>
      </c>
      <c r="C238" s="302" t="s">
        <v>542</v>
      </c>
      <c r="D238" s="222" t="s">
        <v>485</v>
      </c>
      <c r="E238" s="111"/>
      <c r="F238" s="111"/>
      <c r="G238" s="111">
        <f t="shared" si="61"/>
        <v>0</v>
      </c>
      <c r="H238" s="111">
        <f t="shared" si="62"/>
        <v>0</v>
      </c>
      <c r="I238" s="111" t="e">
        <f t="shared" si="45"/>
        <v>#DIV/0!</v>
      </c>
      <c r="J238" s="111"/>
      <c r="K238" s="111"/>
      <c r="L238" s="111"/>
      <c r="M238" s="111"/>
      <c r="N238" s="111"/>
      <c r="O238" s="111"/>
      <c r="P238" s="111"/>
      <c r="Q238" s="111"/>
      <c r="R238" s="111"/>
      <c r="S238" s="111"/>
      <c r="T238" s="111"/>
      <c r="U238" s="111"/>
      <c r="V238" s="307">
        <f t="shared" si="63"/>
        <v>0</v>
      </c>
      <c r="W238" s="307">
        <f t="shared" si="64"/>
        <v>0</v>
      </c>
      <c r="X238" s="307">
        <f t="shared" si="65"/>
        <v>0</v>
      </c>
      <c r="Y238" s="307">
        <f t="shared" si="66"/>
        <v>0</v>
      </c>
      <c r="Z238" s="311" t="s">
        <v>543</v>
      </c>
    </row>
    <row r="239" spans="1:26">
      <c r="A239" s="312"/>
      <c r="B239" s="313"/>
      <c r="C239" s="314"/>
      <c r="D239" s="314"/>
      <c r="E239" s="315"/>
      <c r="F239" s="315"/>
      <c r="G239" s="315">
        <f t="shared" ref="G239" si="69">E239+F239</f>
        <v>0</v>
      </c>
      <c r="H239" s="315">
        <f t="shared" ref="H239" si="70">SUM(J239:U239)</f>
        <v>0</v>
      </c>
      <c r="I239" s="315" t="e">
        <f t="shared" ref="I239:I240" si="71">(H239-G239)/G239</f>
        <v>#DIV/0!</v>
      </c>
      <c r="J239" s="315"/>
      <c r="K239" s="315"/>
      <c r="L239" s="315"/>
      <c r="M239" s="315"/>
      <c r="N239" s="315"/>
      <c r="O239" s="315"/>
      <c r="P239" s="315"/>
      <c r="Q239" s="315"/>
      <c r="R239" s="315"/>
      <c r="S239" s="315"/>
      <c r="T239" s="315"/>
      <c r="U239" s="315"/>
      <c r="V239" s="348">
        <f t="shared" si="63"/>
        <v>0</v>
      </c>
      <c r="W239" s="348">
        <f t="shared" si="64"/>
        <v>0</v>
      </c>
      <c r="X239" s="348">
        <f t="shared" si="65"/>
        <v>0</v>
      </c>
      <c r="Y239" s="348">
        <f t="shared" si="66"/>
        <v>0</v>
      </c>
      <c r="Z239" s="355"/>
    </row>
    <row r="240" s="192" customFormat="1" ht="28.5" customHeight="1" spans="1:27">
      <c r="A240" s="316"/>
      <c r="B240" s="317"/>
      <c r="C240" s="318" t="s">
        <v>544</v>
      </c>
      <c r="D240" s="318"/>
      <c r="E240" s="319">
        <f>SUM(E178:E239)</f>
        <v>0</v>
      </c>
      <c r="F240" s="319">
        <f t="shared" ref="F240:U240" si="72">SUM(F178:F239)</f>
        <v>0</v>
      </c>
      <c r="G240" s="319">
        <f t="shared" si="72"/>
        <v>0</v>
      </c>
      <c r="H240" s="319">
        <f t="shared" si="72"/>
        <v>198638</v>
      </c>
      <c r="I240" s="345" t="e">
        <f t="shared" si="71"/>
        <v>#DIV/0!</v>
      </c>
      <c r="J240" s="319">
        <f t="shared" si="72"/>
        <v>4000</v>
      </c>
      <c r="K240" s="319">
        <f t="shared" si="72"/>
        <v>27410</v>
      </c>
      <c r="L240" s="319">
        <f t="shared" si="72"/>
        <v>33702</v>
      </c>
      <c r="M240" s="319">
        <f t="shared" si="72"/>
        <v>9760</v>
      </c>
      <c r="N240" s="319">
        <f t="shared" si="72"/>
        <v>17300</v>
      </c>
      <c r="O240" s="319">
        <f t="shared" si="72"/>
        <v>18192</v>
      </c>
      <c r="P240" s="319">
        <f t="shared" si="72"/>
        <v>13680</v>
      </c>
      <c r="Q240" s="319">
        <f t="shared" si="72"/>
        <v>13680</v>
      </c>
      <c r="R240" s="319">
        <f t="shared" si="72"/>
        <v>17402</v>
      </c>
      <c r="S240" s="319">
        <f t="shared" si="72"/>
        <v>13680</v>
      </c>
      <c r="T240" s="319">
        <f t="shared" si="72"/>
        <v>13680</v>
      </c>
      <c r="U240" s="319">
        <f t="shared" si="72"/>
        <v>16152</v>
      </c>
      <c r="V240" s="349">
        <f t="shared" si="63"/>
        <v>65112</v>
      </c>
      <c r="W240" s="349">
        <f t="shared" si="64"/>
        <v>45252</v>
      </c>
      <c r="X240" s="349">
        <f t="shared" si="65"/>
        <v>44762</v>
      </c>
      <c r="Y240" s="356">
        <f t="shared" si="66"/>
        <v>43512</v>
      </c>
      <c r="Z240" s="357"/>
      <c r="AA240" s="284"/>
    </row>
    <row r="241" spans="1:26">
      <c r="A241" s="320">
        <v>1</v>
      </c>
      <c r="B241" s="321">
        <v>66030101</v>
      </c>
      <c r="C241" s="322" t="s">
        <v>545</v>
      </c>
      <c r="D241" s="322"/>
      <c r="E241" s="323"/>
      <c r="F241" s="323"/>
      <c r="G241" s="323">
        <f t="shared" ref="G241:G252" si="73">E241+F241</f>
        <v>0</v>
      </c>
      <c r="H241" s="323">
        <f t="shared" si="62"/>
        <v>0</v>
      </c>
      <c r="I241" s="323" t="e">
        <f t="shared" ref="I241:I255" si="74">(H241-G241)/G241</f>
        <v>#DIV/0!</v>
      </c>
      <c r="J241" s="323"/>
      <c r="K241" s="323"/>
      <c r="L241" s="323"/>
      <c r="M241" s="323"/>
      <c r="N241" s="323"/>
      <c r="O241" s="323"/>
      <c r="P241" s="323"/>
      <c r="Q241" s="323"/>
      <c r="R241" s="323"/>
      <c r="S241" s="323"/>
      <c r="T241" s="323"/>
      <c r="U241" s="323"/>
      <c r="V241" s="350">
        <f t="shared" ref="V241" si="75">J241+K241+L241</f>
        <v>0</v>
      </c>
      <c r="W241" s="350">
        <f t="shared" ref="W241" si="76">M241+N241+O241</f>
        <v>0</v>
      </c>
      <c r="X241" s="350">
        <f t="shared" ref="X241" si="77">P241+Q241+R241</f>
        <v>0</v>
      </c>
      <c r="Y241" s="350">
        <f t="shared" ref="Y241" si="78">S241+T241+U241</f>
        <v>0</v>
      </c>
      <c r="Z241" s="358" t="s">
        <v>546</v>
      </c>
    </row>
    <row r="242" ht="14.75" spans="1:26">
      <c r="A242" s="324">
        <v>2</v>
      </c>
      <c r="B242" s="325" t="s">
        <v>547</v>
      </c>
      <c r="C242" s="326" t="s">
        <v>548</v>
      </c>
      <c r="D242" s="326"/>
      <c r="E242" s="327"/>
      <c r="F242" s="327"/>
      <c r="G242" s="327">
        <f t="shared" si="73"/>
        <v>0</v>
      </c>
      <c r="H242" s="327">
        <f t="shared" si="62"/>
        <v>0</v>
      </c>
      <c r="I242" s="327" t="e">
        <f t="shared" si="74"/>
        <v>#DIV/0!</v>
      </c>
      <c r="J242" s="327"/>
      <c r="K242" s="327"/>
      <c r="L242" s="327"/>
      <c r="M242" s="327"/>
      <c r="N242" s="327"/>
      <c r="O242" s="327"/>
      <c r="P242" s="327"/>
      <c r="Q242" s="327"/>
      <c r="R242" s="327"/>
      <c r="S242" s="327"/>
      <c r="T242" s="327"/>
      <c r="U242" s="327"/>
      <c r="V242" s="351">
        <f t="shared" ref="V242" si="79">J242+K242+L242</f>
        <v>0</v>
      </c>
      <c r="W242" s="351">
        <f t="shared" ref="W242" si="80">M242+N242+O242</f>
        <v>0</v>
      </c>
      <c r="X242" s="351">
        <f t="shared" ref="X242" si="81">P242+Q242+R242</f>
        <v>0</v>
      </c>
      <c r="Y242" s="351">
        <f t="shared" ref="Y242" si="82">S242+T242+U242</f>
        <v>0</v>
      </c>
      <c r="Z242" s="359" t="s">
        <v>546</v>
      </c>
    </row>
    <row r="243" ht="14.75" spans="1:26">
      <c r="A243" s="324">
        <v>3</v>
      </c>
      <c r="B243" s="328" t="s">
        <v>549</v>
      </c>
      <c r="C243" s="329" t="s">
        <v>550</v>
      </c>
      <c r="D243" s="330"/>
      <c r="E243" s="331"/>
      <c r="F243" s="327"/>
      <c r="G243" s="327">
        <f t="shared" si="73"/>
        <v>0</v>
      </c>
      <c r="H243" s="327">
        <f t="shared" si="62"/>
        <v>0</v>
      </c>
      <c r="I243" s="327" t="e">
        <f t="shared" si="74"/>
        <v>#DIV/0!</v>
      </c>
      <c r="J243" s="327"/>
      <c r="K243" s="327"/>
      <c r="L243" s="327"/>
      <c r="M243" s="327"/>
      <c r="N243" s="327"/>
      <c r="O243" s="327"/>
      <c r="P243" s="327"/>
      <c r="Q243" s="327"/>
      <c r="R243" s="327"/>
      <c r="S243" s="327"/>
      <c r="T243" s="327"/>
      <c r="U243" s="327"/>
      <c r="V243" s="351">
        <f t="shared" ref="V243:V251" si="83">J243+K243+L243</f>
        <v>0</v>
      </c>
      <c r="W243" s="351">
        <f t="shared" ref="W243:W251" si="84">M243+N243+O243</f>
        <v>0</v>
      </c>
      <c r="X243" s="351">
        <f t="shared" ref="X243:X251" si="85">P243+Q243+R243</f>
        <v>0</v>
      </c>
      <c r="Y243" s="351">
        <f t="shared" ref="Y243:Y251" si="86">S243+T243+U243</f>
        <v>0</v>
      </c>
      <c r="Z243" s="359" t="s">
        <v>546</v>
      </c>
    </row>
    <row r="244" spans="1:26">
      <c r="A244" s="324">
        <v>4</v>
      </c>
      <c r="B244" s="325" t="s">
        <v>551</v>
      </c>
      <c r="C244" s="322" t="s">
        <v>552</v>
      </c>
      <c r="D244" s="322"/>
      <c r="E244" s="327"/>
      <c r="F244" s="327"/>
      <c r="G244" s="327">
        <f t="shared" si="73"/>
        <v>0</v>
      </c>
      <c r="H244" s="327">
        <f t="shared" si="62"/>
        <v>0</v>
      </c>
      <c r="I244" s="327" t="e">
        <f t="shared" si="74"/>
        <v>#DIV/0!</v>
      </c>
      <c r="J244" s="327"/>
      <c r="K244" s="327"/>
      <c r="L244" s="327"/>
      <c r="M244" s="327"/>
      <c r="N244" s="327"/>
      <c r="O244" s="327"/>
      <c r="P244" s="327"/>
      <c r="Q244" s="327"/>
      <c r="R244" s="327"/>
      <c r="S244" s="327"/>
      <c r="T244" s="327"/>
      <c r="U244" s="327"/>
      <c r="V244" s="351">
        <f t="shared" si="83"/>
        <v>0</v>
      </c>
      <c r="W244" s="351">
        <f t="shared" si="84"/>
        <v>0</v>
      </c>
      <c r="X244" s="351">
        <f t="shared" si="85"/>
        <v>0</v>
      </c>
      <c r="Y244" s="351">
        <f t="shared" si="86"/>
        <v>0</v>
      </c>
      <c r="Z244" s="359" t="s">
        <v>546</v>
      </c>
    </row>
    <row r="245" spans="1:26">
      <c r="A245" s="324">
        <v>5</v>
      </c>
      <c r="B245" s="325" t="s">
        <v>553</v>
      </c>
      <c r="C245" s="332" t="s">
        <v>554</v>
      </c>
      <c r="D245" s="332"/>
      <c r="E245" s="327"/>
      <c r="F245" s="327"/>
      <c r="G245" s="327">
        <f t="shared" ref="G245:G251" si="87">E245+F245</f>
        <v>0</v>
      </c>
      <c r="H245" s="327">
        <f t="shared" ref="H245:H251" si="88">SUM(J245:U245)</f>
        <v>0</v>
      </c>
      <c r="I245" s="327" t="e">
        <f t="shared" ref="I245:I251" si="89">(H245-G245)/G245</f>
        <v>#DIV/0!</v>
      </c>
      <c r="J245" s="327"/>
      <c r="K245" s="327"/>
      <c r="L245" s="327"/>
      <c r="M245" s="327"/>
      <c r="N245" s="327"/>
      <c r="O245" s="327"/>
      <c r="P245" s="327"/>
      <c r="Q245" s="327"/>
      <c r="R245" s="327"/>
      <c r="S245" s="327"/>
      <c r="T245" s="327"/>
      <c r="U245" s="327"/>
      <c r="V245" s="351">
        <f t="shared" si="83"/>
        <v>0</v>
      </c>
      <c r="W245" s="351">
        <f t="shared" si="84"/>
        <v>0</v>
      </c>
      <c r="X245" s="351">
        <f t="shared" si="85"/>
        <v>0</v>
      </c>
      <c r="Y245" s="351">
        <f t="shared" si="86"/>
        <v>0</v>
      </c>
      <c r="Z245" s="359" t="s">
        <v>546</v>
      </c>
    </row>
    <row r="246" spans="1:26">
      <c r="A246" s="324">
        <v>6</v>
      </c>
      <c r="B246" s="325" t="s">
        <v>555</v>
      </c>
      <c r="C246" s="332" t="s">
        <v>556</v>
      </c>
      <c r="D246" s="332"/>
      <c r="E246" s="327"/>
      <c r="F246" s="327"/>
      <c r="G246" s="327">
        <f t="shared" si="87"/>
        <v>0</v>
      </c>
      <c r="H246" s="327">
        <f t="shared" si="88"/>
        <v>0</v>
      </c>
      <c r="I246" s="327" t="e">
        <f t="shared" si="89"/>
        <v>#DIV/0!</v>
      </c>
      <c r="J246" s="327"/>
      <c r="K246" s="327"/>
      <c r="L246" s="327"/>
      <c r="M246" s="346"/>
      <c r="N246" s="327"/>
      <c r="O246" s="327"/>
      <c r="P246" s="327"/>
      <c r="Q246" s="327"/>
      <c r="R246" s="327"/>
      <c r="S246" s="327"/>
      <c r="T246" s="327"/>
      <c r="U246" s="327"/>
      <c r="V246" s="351">
        <f t="shared" si="83"/>
        <v>0</v>
      </c>
      <c r="W246" s="351">
        <f t="shared" si="84"/>
        <v>0</v>
      </c>
      <c r="X246" s="351">
        <f t="shared" si="85"/>
        <v>0</v>
      </c>
      <c r="Y246" s="351">
        <f t="shared" si="86"/>
        <v>0</v>
      </c>
      <c r="Z246" s="359" t="s">
        <v>546</v>
      </c>
    </row>
    <row r="247" spans="1:26">
      <c r="A247" s="324">
        <v>7</v>
      </c>
      <c r="B247" s="325" t="s">
        <v>557</v>
      </c>
      <c r="C247" s="332" t="s">
        <v>558</v>
      </c>
      <c r="D247" s="332"/>
      <c r="E247" s="327"/>
      <c r="F247" s="327"/>
      <c r="G247" s="327">
        <f t="shared" si="87"/>
        <v>0</v>
      </c>
      <c r="H247" s="327">
        <f t="shared" si="88"/>
        <v>0</v>
      </c>
      <c r="I247" s="327" t="e">
        <f t="shared" si="89"/>
        <v>#DIV/0!</v>
      </c>
      <c r="J247" s="327"/>
      <c r="K247" s="327"/>
      <c r="L247" s="327"/>
      <c r="M247" s="327"/>
      <c r="N247" s="327"/>
      <c r="O247" s="327"/>
      <c r="P247" s="327"/>
      <c r="Q247" s="327"/>
      <c r="R247" s="327"/>
      <c r="S247" s="327"/>
      <c r="T247" s="327"/>
      <c r="U247" s="327"/>
      <c r="V247" s="351">
        <f t="shared" si="83"/>
        <v>0</v>
      </c>
      <c r="W247" s="352">
        <f t="shared" si="84"/>
        <v>0</v>
      </c>
      <c r="X247" s="351">
        <f t="shared" si="85"/>
        <v>0</v>
      </c>
      <c r="Y247" s="351">
        <f t="shared" si="86"/>
        <v>0</v>
      </c>
      <c r="Z247" s="359" t="s">
        <v>546</v>
      </c>
    </row>
    <row r="248" spans="1:26">
      <c r="A248" s="324">
        <v>8</v>
      </c>
      <c r="B248" s="325" t="s">
        <v>559</v>
      </c>
      <c r="C248" s="332" t="s">
        <v>560</v>
      </c>
      <c r="D248" s="332"/>
      <c r="E248" s="327"/>
      <c r="F248" s="327"/>
      <c r="G248" s="327">
        <f t="shared" si="87"/>
        <v>0</v>
      </c>
      <c r="H248" s="327">
        <f t="shared" si="88"/>
        <v>0</v>
      </c>
      <c r="I248" s="327" t="e">
        <f t="shared" si="89"/>
        <v>#DIV/0!</v>
      </c>
      <c r="J248" s="327"/>
      <c r="K248" s="327"/>
      <c r="L248" s="327"/>
      <c r="M248" s="327"/>
      <c r="N248" s="327"/>
      <c r="O248" s="327"/>
      <c r="P248" s="327"/>
      <c r="Q248" s="327"/>
      <c r="R248" s="327"/>
      <c r="S248" s="327"/>
      <c r="T248" s="327"/>
      <c r="U248" s="327"/>
      <c r="V248" s="351">
        <f t="shared" si="83"/>
        <v>0</v>
      </c>
      <c r="W248" s="327">
        <f t="shared" si="84"/>
        <v>0</v>
      </c>
      <c r="X248" s="351">
        <f t="shared" si="85"/>
        <v>0</v>
      </c>
      <c r="Y248" s="351">
        <f t="shared" si="86"/>
        <v>0</v>
      </c>
      <c r="Z248" s="359" t="s">
        <v>546</v>
      </c>
    </row>
    <row r="249" spans="1:26">
      <c r="A249" s="324">
        <v>9</v>
      </c>
      <c r="B249" s="325" t="s">
        <v>561</v>
      </c>
      <c r="C249" s="332" t="s">
        <v>562</v>
      </c>
      <c r="D249" s="332"/>
      <c r="E249" s="327"/>
      <c r="F249" s="327"/>
      <c r="G249" s="327">
        <f t="shared" si="87"/>
        <v>0</v>
      </c>
      <c r="H249" s="327">
        <f t="shared" si="88"/>
        <v>0</v>
      </c>
      <c r="I249" s="327" t="e">
        <f t="shared" si="89"/>
        <v>#DIV/0!</v>
      </c>
      <c r="J249" s="327"/>
      <c r="K249" s="327"/>
      <c r="L249" s="327"/>
      <c r="M249" s="327"/>
      <c r="N249" s="327"/>
      <c r="O249" s="327"/>
      <c r="P249" s="327"/>
      <c r="Q249" s="327"/>
      <c r="R249" s="327"/>
      <c r="S249" s="327"/>
      <c r="T249" s="327"/>
      <c r="U249" s="327"/>
      <c r="V249" s="351">
        <f t="shared" si="83"/>
        <v>0</v>
      </c>
      <c r="W249" s="351">
        <f t="shared" si="84"/>
        <v>0</v>
      </c>
      <c r="X249" s="351">
        <f t="shared" si="85"/>
        <v>0</v>
      </c>
      <c r="Y249" s="351">
        <f t="shared" si="86"/>
        <v>0</v>
      </c>
      <c r="Z249" s="359" t="s">
        <v>546</v>
      </c>
    </row>
    <row r="250" spans="1:26">
      <c r="A250" s="324">
        <v>10</v>
      </c>
      <c r="B250" s="325" t="s">
        <v>563</v>
      </c>
      <c r="C250" s="332" t="s">
        <v>564</v>
      </c>
      <c r="D250" s="332"/>
      <c r="E250" s="327"/>
      <c r="F250" s="327"/>
      <c r="G250" s="327">
        <f t="shared" si="87"/>
        <v>0</v>
      </c>
      <c r="H250" s="327">
        <f t="shared" si="88"/>
        <v>0</v>
      </c>
      <c r="I250" s="327" t="e">
        <f t="shared" si="89"/>
        <v>#DIV/0!</v>
      </c>
      <c r="J250" s="327"/>
      <c r="K250" s="327"/>
      <c r="L250" s="327"/>
      <c r="M250" s="327"/>
      <c r="N250" s="327"/>
      <c r="O250" s="327"/>
      <c r="P250" s="327"/>
      <c r="Q250" s="327"/>
      <c r="R250" s="327"/>
      <c r="S250" s="327"/>
      <c r="T250" s="327"/>
      <c r="U250" s="327"/>
      <c r="V250" s="351">
        <f t="shared" si="83"/>
        <v>0</v>
      </c>
      <c r="W250" s="351">
        <f t="shared" si="84"/>
        <v>0</v>
      </c>
      <c r="X250" s="351">
        <f t="shared" si="85"/>
        <v>0</v>
      </c>
      <c r="Y250" s="351">
        <f t="shared" si="86"/>
        <v>0</v>
      </c>
      <c r="Z250" s="359" t="s">
        <v>546</v>
      </c>
    </row>
    <row r="251" spans="1:26">
      <c r="A251" s="324">
        <v>11</v>
      </c>
      <c r="B251" s="325" t="s">
        <v>565</v>
      </c>
      <c r="C251" s="332" t="s">
        <v>566</v>
      </c>
      <c r="D251" s="332"/>
      <c r="E251" s="327"/>
      <c r="F251" s="327"/>
      <c r="G251" s="327">
        <f t="shared" si="87"/>
        <v>0</v>
      </c>
      <c r="H251" s="327">
        <f t="shared" si="88"/>
        <v>0</v>
      </c>
      <c r="I251" s="327" t="e">
        <f t="shared" si="89"/>
        <v>#DIV/0!</v>
      </c>
      <c r="J251" s="327"/>
      <c r="K251" s="327"/>
      <c r="L251" s="327"/>
      <c r="M251" s="327"/>
      <c r="N251" s="327"/>
      <c r="O251" s="327"/>
      <c r="P251" s="327"/>
      <c r="Q251" s="327"/>
      <c r="R251" s="327"/>
      <c r="S251" s="327"/>
      <c r="T251" s="327"/>
      <c r="U251" s="327"/>
      <c r="V251" s="351">
        <f t="shared" si="83"/>
        <v>0</v>
      </c>
      <c r="W251" s="351">
        <f t="shared" si="84"/>
        <v>0</v>
      </c>
      <c r="X251" s="351">
        <f t="shared" si="85"/>
        <v>0</v>
      </c>
      <c r="Y251" s="351">
        <f t="shared" si="86"/>
        <v>0</v>
      </c>
      <c r="Z251" s="359" t="s">
        <v>546</v>
      </c>
    </row>
    <row r="252" ht="14.75" spans="1:26">
      <c r="A252" s="324"/>
      <c r="B252" s="333"/>
      <c r="C252" s="334"/>
      <c r="D252" s="334"/>
      <c r="E252" s="335"/>
      <c r="F252" s="335"/>
      <c r="G252" s="335">
        <f t="shared" si="73"/>
        <v>0</v>
      </c>
      <c r="H252" s="335">
        <f t="shared" si="62"/>
        <v>0</v>
      </c>
      <c r="I252" s="335" t="e">
        <f t="shared" si="74"/>
        <v>#DIV/0!</v>
      </c>
      <c r="J252" s="335"/>
      <c r="K252" s="335"/>
      <c r="L252" s="335"/>
      <c r="M252" s="335"/>
      <c r="N252" s="335"/>
      <c r="O252" s="335"/>
      <c r="P252" s="335"/>
      <c r="Q252" s="335"/>
      <c r="R252" s="335"/>
      <c r="S252" s="335"/>
      <c r="T252" s="335"/>
      <c r="U252" s="335"/>
      <c r="V252" s="353">
        <f t="shared" ref="V252:V253" si="90">J252+K252+L252</f>
        <v>0</v>
      </c>
      <c r="W252" s="353">
        <f t="shared" ref="W252:W253" si="91">M252+N252+O252</f>
        <v>0</v>
      </c>
      <c r="X252" s="353">
        <f t="shared" ref="X252:X253" si="92">P252+Q252+R252</f>
        <v>0</v>
      </c>
      <c r="Y252" s="335">
        <f t="shared" ref="Y252:Y253" si="93">S252+T252+U252</f>
        <v>0</v>
      </c>
      <c r="Z252" s="360"/>
    </row>
    <row r="253" s="192" customFormat="1" ht="24" customHeight="1" spans="1:27">
      <c r="A253" s="336"/>
      <c r="B253" s="337"/>
      <c r="C253" s="338" t="s">
        <v>567</v>
      </c>
      <c r="D253" s="338"/>
      <c r="E253" s="339">
        <f>SUM(E241:E252)</f>
        <v>0</v>
      </c>
      <c r="F253" s="339">
        <f t="shared" ref="F253:U253" si="94">SUM(F241:F252)</f>
        <v>0</v>
      </c>
      <c r="G253" s="339">
        <f t="shared" si="94"/>
        <v>0</v>
      </c>
      <c r="H253" s="339">
        <f t="shared" si="94"/>
        <v>0</v>
      </c>
      <c r="I253" s="347" t="e">
        <f t="shared" si="74"/>
        <v>#DIV/0!</v>
      </c>
      <c r="J253" s="339">
        <f t="shared" si="94"/>
        <v>0</v>
      </c>
      <c r="K253" s="339">
        <f t="shared" si="94"/>
        <v>0</v>
      </c>
      <c r="L253" s="339">
        <f t="shared" si="94"/>
        <v>0</v>
      </c>
      <c r="M253" s="339">
        <f t="shared" si="94"/>
        <v>0</v>
      </c>
      <c r="N253" s="339">
        <f t="shared" si="94"/>
        <v>0</v>
      </c>
      <c r="O253" s="339">
        <f t="shared" si="94"/>
        <v>0</v>
      </c>
      <c r="P253" s="339">
        <f t="shared" si="94"/>
        <v>0</v>
      </c>
      <c r="Q253" s="339">
        <f t="shared" si="94"/>
        <v>0</v>
      </c>
      <c r="R253" s="339">
        <f t="shared" si="94"/>
        <v>0</v>
      </c>
      <c r="S253" s="339">
        <f t="shared" si="94"/>
        <v>0</v>
      </c>
      <c r="T253" s="339">
        <f t="shared" si="94"/>
        <v>0</v>
      </c>
      <c r="U253" s="339">
        <f t="shared" si="94"/>
        <v>0</v>
      </c>
      <c r="V253" s="354">
        <f t="shared" si="90"/>
        <v>0</v>
      </c>
      <c r="W253" s="354">
        <f t="shared" si="91"/>
        <v>0</v>
      </c>
      <c r="X253" s="354">
        <f t="shared" si="92"/>
        <v>0</v>
      </c>
      <c r="Y253" s="361">
        <f t="shared" si="93"/>
        <v>0</v>
      </c>
      <c r="Z253" s="362"/>
      <c r="AA253" s="284"/>
    </row>
    <row r="254" s="195" customFormat="1" ht="26.25" customHeight="1" spans="1:27">
      <c r="A254" s="340"/>
      <c r="B254" s="341" t="s">
        <v>40</v>
      </c>
      <c r="C254" s="342" t="s">
        <v>568</v>
      </c>
      <c r="D254" s="342"/>
      <c r="E254" s="343">
        <f>E13+E73+E126+E177</f>
        <v>0</v>
      </c>
      <c r="F254" s="343">
        <f>F13+F73+F126+F177</f>
        <v>0</v>
      </c>
      <c r="G254" s="343">
        <f>E254+F254</f>
        <v>0</v>
      </c>
      <c r="H254" s="343">
        <f>SUM(J254:U254)</f>
        <v>0</v>
      </c>
      <c r="I254" s="343" t="e">
        <f t="shared" si="74"/>
        <v>#DIV/0!</v>
      </c>
      <c r="J254" s="343">
        <f>J13+J73+J126+J177</f>
        <v>0</v>
      </c>
      <c r="K254" s="343">
        <f t="shared" ref="K254:Y254" si="95">K13+K73+K126+K177</f>
        <v>0</v>
      </c>
      <c r="L254" s="343">
        <f t="shared" si="95"/>
        <v>0</v>
      </c>
      <c r="M254" s="343">
        <f t="shared" si="95"/>
        <v>0</v>
      </c>
      <c r="N254" s="343">
        <f t="shared" si="95"/>
        <v>0</v>
      </c>
      <c r="O254" s="343">
        <f t="shared" si="95"/>
        <v>0</v>
      </c>
      <c r="P254" s="343">
        <f t="shared" si="95"/>
        <v>0</v>
      </c>
      <c r="Q254" s="343">
        <f t="shared" si="95"/>
        <v>0</v>
      </c>
      <c r="R254" s="343">
        <f t="shared" si="95"/>
        <v>0</v>
      </c>
      <c r="S254" s="343">
        <f t="shared" si="95"/>
        <v>0</v>
      </c>
      <c r="T254" s="343">
        <f t="shared" si="95"/>
        <v>0</v>
      </c>
      <c r="U254" s="343">
        <f t="shared" si="95"/>
        <v>0</v>
      </c>
      <c r="V254" s="343">
        <f t="shared" si="95"/>
        <v>0</v>
      </c>
      <c r="W254" s="343">
        <f t="shared" si="95"/>
        <v>0</v>
      </c>
      <c r="X254" s="343">
        <f t="shared" si="95"/>
        <v>0</v>
      </c>
      <c r="Y254" s="343">
        <f t="shared" si="95"/>
        <v>0</v>
      </c>
      <c r="Z254" s="363"/>
      <c r="AA254" s="364"/>
    </row>
    <row r="255" s="196" customFormat="1" ht="26.25" customHeight="1" spans="1:27">
      <c r="A255" s="340"/>
      <c r="B255" s="344"/>
      <c r="C255" s="342" t="s">
        <v>569</v>
      </c>
      <c r="D255" s="342"/>
      <c r="E255" s="343">
        <f>E72+E125+E176+E240+E253</f>
        <v>0</v>
      </c>
      <c r="F255" s="343">
        <f t="shared" ref="F255:H255" si="96">F72+F125+F176+F240+F253</f>
        <v>0</v>
      </c>
      <c r="G255" s="343">
        <f t="shared" si="96"/>
        <v>0</v>
      </c>
      <c r="H255" s="343">
        <f t="shared" si="96"/>
        <v>198638</v>
      </c>
      <c r="I255" s="343" t="e">
        <f t="shared" si="74"/>
        <v>#DIV/0!</v>
      </c>
      <c r="J255" s="343">
        <f>J72+J125+J176+J240+J253</f>
        <v>4000</v>
      </c>
      <c r="K255" s="343">
        <f t="shared" ref="K255:Y255" si="97">K72+K125+K176+K240+K253</f>
        <v>27410</v>
      </c>
      <c r="L255" s="343">
        <f t="shared" si="97"/>
        <v>33702</v>
      </c>
      <c r="M255" s="343">
        <f t="shared" si="97"/>
        <v>9760</v>
      </c>
      <c r="N255" s="343">
        <f t="shared" si="97"/>
        <v>17300</v>
      </c>
      <c r="O255" s="343">
        <f t="shared" si="97"/>
        <v>18192</v>
      </c>
      <c r="P255" s="343">
        <f t="shared" si="97"/>
        <v>13680</v>
      </c>
      <c r="Q255" s="343">
        <f t="shared" si="97"/>
        <v>13680</v>
      </c>
      <c r="R255" s="343">
        <f t="shared" si="97"/>
        <v>17402</v>
      </c>
      <c r="S255" s="343">
        <f t="shared" si="97"/>
        <v>13680</v>
      </c>
      <c r="T255" s="343">
        <f t="shared" si="97"/>
        <v>13680</v>
      </c>
      <c r="U255" s="343">
        <f t="shared" si="97"/>
        <v>16152</v>
      </c>
      <c r="V255" s="343">
        <f t="shared" si="97"/>
        <v>65112</v>
      </c>
      <c r="W255" s="343">
        <f t="shared" si="97"/>
        <v>45252</v>
      </c>
      <c r="X255" s="343">
        <f t="shared" si="97"/>
        <v>44762</v>
      </c>
      <c r="Y255" s="343">
        <f t="shared" si="97"/>
        <v>43512</v>
      </c>
      <c r="Z255" s="363"/>
      <c r="AA255" s="364"/>
    </row>
  </sheetData>
  <mergeCells count="22">
    <mergeCell ref="A1:F1"/>
    <mergeCell ref="A2:Z2"/>
    <mergeCell ref="A3:Z3"/>
    <mergeCell ref="A4:Z4"/>
    <mergeCell ref="A5:Z5"/>
    <mergeCell ref="A6:Z6"/>
    <mergeCell ref="A7:Z7"/>
    <mergeCell ref="A8:Z8"/>
    <mergeCell ref="A9:Z9"/>
    <mergeCell ref="A10:F10"/>
    <mergeCell ref="J10:K10"/>
    <mergeCell ref="J11:U11"/>
    <mergeCell ref="A11:A12"/>
    <mergeCell ref="B11:B12"/>
    <mergeCell ref="C11:C12"/>
    <mergeCell ref="D11:D12"/>
    <mergeCell ref="E11:E12"/>
    <mergeCell ref="F11:F12"/>
    <mergeCell ref="G11:G12"/>
    <mergeCell ref="H11:H12"/>
    <mergeCell ref="I11:I12"/>
    <mergeCell ref="Z11:Z12"/>
  </mergeCells>
  <hyperlinks>
    <hyperlink ref="A1:F1" location="【目录】!A1" display="【目录】"/>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267"/>
  <sheetViews>
    <sheetView workbookViewId="0">
      <pane xSplit="4" ySplit="9" topLeftCell="E10" activePane="bottomRight" state="frozen"/>
      <selection/>
      <selection pane="topRight"/>
      <selection pane="bottomLeft"/>
      <selection pane="bottomRight" activeCell="E270" sqref="E270"/>
    </sheetView>
  </sheetViews>
  <sheetFormatPr defaultColWidth="9" defaultRowHeight="13"/>
  <cols>
    <col min="1" max="1" width="1.78181818181818" style="148" customWidth="1"/>
    <col min="2" max="2" width="6.33636363636364" style="148" customWidth="1"/>
    <col min="3" max="3" width="8.44545454545455" style="148" customWidth="1"/>
    <col min="4" max="4" width="20.3363636363636" style="149" customWidth="1"/>
    <col min="5" max="11" width="10.2181818181818" style="148" customWidth="1"/>
    <col min="12" max="12" width="11.4454545454545" style="148" customWidth="1"/>
    <col min="13" max="226" width="8.78181818181818" style="148"/>
    <col min="227" max="227" width="3.21818181818182" style="148" customWidth="1"/>
    <col min="228" max="228" width="10.2181818181818" style="148" customWidth="1"/>
    <col min="229" max="229" width="23.1090909090909" style="148" customWidth="1"/>
    <col min="230" max="230" width="12.1090909090909" style="148" customWidth="1"/>
    <col min="231" max="231" width="12.4454545454545" style="148" customWidth="1"/>
    <col min="232" max="241" width="8.78181818181818" style="148"/>
    <col min="242" max="246" width="4.89090909090909" style="148" customWidth="1"/>
    <col min="247" max="247" width="53" style="148" customWidth="1"/>
    <col min="248" max="248" width="27.4454545454545" style="148" customWidth="1"/>
    <col min="249" max="482" width="8.78181818181818" style="148"/>
    <col min="483" max="483" width="3.21818181818182" style="148" customWidth="1"/>
    <col min="484" max="484" width="10.2181818181818" style="148" customWidth="1"/>
    <col min="485" max="485" width="23.1090909090909" style="148" customWidth="1"/>
    <col min="486" max="486" width="12.1090909090909" style="148" customWidth="1"/>
    <col min="487" max="487" width="12.4454545454545" style="148" customWidth="1"/>
    <col min="488" max="497" width="8.78181818181818" style="148"/>
    <col min="498" max="502" width="4.89090909090909" style="148" customWidth="1"/>
    <col min="503" max="503" width="53" style="148" customWidth="1"/>
    <col min="504" max="504" width="27.4454545454545" style="148" customWidth="1"/>
    <col min="505" max="738" width="8.78181818181818" style="148"/>
    <col min="739" max="739" width="3.21818181818182" style="148" customWidth="1"/>
    <col min="740" max="740" width="10.2181818181818" style="148" customWidth="1"/>
    <col min="741" max="741" width="23.1090909090909" style="148" customWidth="1"/>
    <col min="742" max="742" width="12.1090909090909" style="148" customWidth="1"/>
    <col min="743" max="743" width="12.4454545454545" style="148" customWidth="1"/>
    <col min="744" max="753" width="8.78181818181818" style="148"/>
    <col min="754" max="758" width="4.89090909090909" style="148" customWidth="1"/>
    <col min="759" max="759" width="53" style="148" customWidth="1"/>
    <col min="760" max="760" width="27.4454545454545" style="148" customWidth="1"/>
    <col min="761" max="994" width="8.78181818181818" style="148"/>
    <col min="995" max="995" width="3.21818181818182" style="148" customWidth="1"/>
    <col min="996" max="996" width="10.2181818181818" style="148" customWidth="1"/>
    <col min="997" max="997" width="23.1090909090909" style="148" customWidth="1"/>
    <col min="998" max="998" width="12.1090909090909" style="148" customWidth="1"/>
    <col min="999" max="999" width="12.4454545454545" style="148" customWidth="1"/>
    <col min="1000" max="1009" width="8.78181818181818" style="148"/>
    <col min="1010" max="1014" width="4.89090909090909" style="148" customWidth="1"/>
    <col min="1015" max="1015" width="53" style="148" customWidth="1"/>
    <col min="1016" max="1016" width="27.4454545454545" style="148" customWidth="1"/>
    <col min="1017" max="1250" width="8.78181818181818" style="148"/>
    <col min="1251" max="1251" width="3.21818181818182" style="148" customWidth="1"/>
    <col min="1252" max="1252" width="10.2181818181818" style="148" customWidth="1"/>
    <col min="1253" max="1253" width="23.1090909090909" style="148" customWidth="1"/>
    <col min="1254" max="1254" width="12.1090909090909" style="148" customWidth="1"/>
    <col min="1255" max="1255" width="12.4454545454545" style="148" customWidth="1"/>
    <col min="1256" max="1265" width="8.78181818181818" style="148"/>
    <col min="1266" max="1270" width="4.89090909090909" style="148" customWidth="1"/>
    <col min="1271" max="1271" width="53" style="148" customWidth="1"/>
    <col min="1272" max="1272" width="27.4454545454545" style="148" customWidth="1"/>
    <col min="1273" max="1506" width="8.78181818181818" style="148"/>
    <col min="1507" max="1507" width="3.21818181818182" style="148" customWidth="1"/>
    <col min="1508" max="1508" width="10.2181818181818" style="148" customWidth="1"/>
    <col min="1509" max="1509" width="23.1090909090909" style="148" customWidth="1"/>
    <col min="1510" max="1510" width="12.1090909090909" style="148" customWidth="1"/>
    <col min="1511" max="1511" width="12.4454545454545" style="148" customWidth="1"/>
    <col min="1512" max="1521" width="8.78181818181818" style="148"/>
    <col min="1522" max="1526" width="4.89090909090909" style="148" customWidth="1"/>
    <col min="1527" max="1527" width="53" style="148" customWidth="1"/>
    <col min="1528" max="1528" width="27.4454545454545" style="148" customWidth="1"/>
    <col min="1529" max="1762" width="8.78181818181818" style="148"/>
    <col min="1763" max="1763" width="3.21818181818182" style="148" customWidth="1"/>
    <col min="1764" max="1764" width="10.2181818181818" style="148" customWidth="1"/>
    <col min="1765" max="1765" width="23.1090909090909" style="148" customWidth="1"/>
    <col min="1766" max="1766" width="12.1090909090909" style="148" customWidth="1"/>
    <col min="1767" max="1767" width="12.4454545454545" style="148" customWidth="1"/>
    <col min="1768" max="1777" width="8.78181818181818" style="148"/>
    <col min="1778" max="1782" width="4.89090909090909" style="148" customWidth="1"/>
    <col min="1783" max="1783" width="53" style="148" customWidth="1"/>
    <col min="1784" max="1784" width="27.4454545454545" style="148" customWidth="1"/>
    <col min="1785" max="2018" width="8.78181818181818" style="148"/>
    <col min="2019" max="2019" width="3.21818181818182" style="148" customWidth="1"/>
    <col min="2020" max="2020" width="10.2181818181818" style="148" customWidth="1"/>
    <col min="2021" max="2021" width="23.1090909090909" style="148" customWidth="1"/>
    <col min="2022" max="2022" width="12.1090909090909" style="148" customWidth="1"/>
    <col min="2023" max="2023" width="12.4454545454545" style="148" customWidth="1"/>
    <col min="2024" max="2033" width="8.78181818181818" style="148"/>
    <col min="2034" max="2038" width="4.89090909090909" style="148" customWidth="1"/>
    <col min="2039" max="2039" width="53" style="148" customWidth="1"/>
    <col min="2040" max="2040" width="27.4454545454545" style="148" customWidth="1"/>
    <col min="2041" max="2274" width="8.78181818181818" style="148"/>
    <col min="2275" max="2275" width="3.21818181818182" style="148" customWidth="1"/>
    <col min="2276" max="2276" width="10.2181818181818" style="148" customWidth="1"/>
    <col min="2277" max="2277" width="23.1090909090909" style="148" customWidth="1"/>
    <col min="2278" max="2278" width="12.1090909090909" style="148" customWidth="1"/>
    <col min="2279" max="2279" width="12.4454545454545" style="148" customWidth="1"/>
    <col min="2280" max="2289" width="8.78181818181818" style="148"/>
    <col min="2290" max="2294" width="4.89090909090909" style="148" customWidth="1"/>
    <col min="2295" max="2295" width="53" style="148" customWidth="1"/>
    <col min="2296" max="2296" width="27.4454545454545" style="148" customWidth="1"/>
    <col min="2297" max="2530" width="8.78181818181818" style="148"/>
    <col min="2531" max="2531" width="3.21818181818182" style="148" customWidth="1"/>
    <col min="2532" max="2532" width="10.2181818181818" style="148" customWidth="1"/>
    <col min="2533" max="2533" width="23.1090909090909" style="148" customWidth="1"/>
    <col min="2534" max="2534" width="12.1090909090909" style="148" customWidth="1"/>
    <col min="2535" max="2535" width="12.4454545454545" style="148" customWidth="1"/>
    <col min="2536" max="2545" width="8.78181818181818" style="148"/>
    <col min="2546" max="2550" width="4.89090909090909" style="148" customWidth="1"/>
    <col min="2551" max="2551" width="53" style="148" customWidth="1"/>
    <col min="2552" max="2552" width="27.4454545454545" style="148" customWidth="1"/>
    <col min="2553" max="2786" width="8.78181818181818" style="148"/>
    <col min="2787" max="2787" width="3.21818181818182" style="148" customWidth="1"/>
    <col min="2788" max="2788" width="10.2181818181818" style="148" customWidth="1"/>
    <col min="2789" max="2789" width="23.1090909090909" style="148" customWidth="1"/>
    <col min="2790" max="2790" width="12.1090909090909" style="148" customWidth="1"/>
    <col min="2791" max="2791" width="12.4454545454545" style="148" customWidth="1"/>
    <col min="2792" max="2801" width="8.78181818181818" style="148"/>
    <col min="2802" max="2806" width="4.89090909090909" style="148" customWidth="1"/>
    <col min="2807" max="2807" width="53" style="148" customWidth="1"/>
    <col min="2808" max="2808" width="27.4454545454545" style="148" customWidth="1"/>
    <col min="2809" max="3042" width="8.78181818181818" style="148"/>
    <col min="3043" max="3043" width="3.21818181818182" style="148" customWidth="1"/>
    <col min="3044" max="3044" width="10.2181818181818" style="148" customWidth="1"/>
    <col min="3045" max="3045" width="23.1090909090909" style="148" customWidth="1"/>
    <col min="3046" max="3046" width="12.1090909090909" style="148" customWidth="1"/>
    <col min="3047" max="3047" width="12.4454545454545" style="148" customWidth="1"/>
    <col min="3048" max="3057" width="8.78181818181818" style="148"/>
    <col min="3058" max="3062" width="4.89090909090909" style="148" customWidth="1"/>
    <col min="3063" max="3063" width="53" style="148" customWidth="1"/>
    <col min="3064" max="3064" width="27.4454545454545" style="148" customWidth="1"/>
    <col min="3065" max="3298" width="8.78181818181818" style="148"/>
    <col min="3299" max="3299" width="3.21818181818182" style="148" customWidth="1"/>
    <col min="3300" max="3300" width="10.2181818181818" style="148" customWidth="1"/>
    <col min="3301" max="3301" width="23.1090909090909" style="148" customWidth="1"/>
    <col min="3302" max="3302" width="12.1090909090909" style="148" customWidth="1"/>
    <col min="3303" max="3303" width="12.4454545454545" style="148" customWidth="1"/>
    <col min="3304" max="3313" width="8.78181818181818" style="148"/>
    <col min="3314" max="3318" width="4.89090909090909" style="148" customWidth="1"/>
    <col min="3319" max="3319" width="53" style="148" customWidth="1"/>
    <col min="3320" max="3320" width="27.4454545454545" style="148" customWidth="1"/>
    <col min="3321" max="3554" width="8.78181818181818" style="148"/>
    <col min="3555" max="3555" width="3.21818181818182" style="148" customWidth="1"/>
    <col min="3556" max="3556" width="10.2181818181818" style="148" customWidth="1"/>
    <col min="3557" max="3557" width="23.1090909090909" style="148" customWidth="1"/>
    <col min="3558" max="3558" width="12.1090909090909" style="148" customWidth="1"/>
    <col min="3559" max="3559" width="12.4454545454545" style="148" customWidth="1"/>
    <col min="3560" max="3569" width="8.78181818181818" style="148"/>
    <col min="3570" max="3574" width="4.89090909090909" style="148" customWidth="1"/>
    <col min="3575" max="3575" width="53" style="148" customWidth="1"/>
    <col min="3576" max="3576" width="27.4454545454545" style="148" customWidth="1"/>
    <col min="3577" max="3810" width="8.78181818181818" style="148"/>
    <col min="3811" max="3811" width="3.21818181818182" style="148" customWidth="1"/>
    <col min="3812" max="3812" width="10.2181818181818" style="148" customWidth="1"/>
    <col min="3813" max="3813" width="23.1090909090909" style="148" customWidth="1"/>
    <col min="3814" max="3814" width="12.1090909090909" style="148" customWidth="1"/>
    <col min="3815" max="3815" width="12.4454545454545" style="148" customWidth="1"/>
    <col min="3816" max="3825" width="8.78181818181818" style="148"/>
    <col min="3826" max="3830" width="4.89090909090909" style="148" customWidth="1"/>
    <col min="3831" max="3831" width="53" style="148" customWidth="1"/>
    <col min="3832" max="3832" width="27.4454545454545" style="148" customWidth="1"/>
    <col min="3833" max="4066" width="8.78181818181818" style="148"/>
    <col min="4067" max="4067" width="3.21818181818182" style="148" customWidth="1"/>
    <col min="4068" max="4068" width="10.2181818181818" style="148" customWidth="1"/>
    <col min="4069" max="4069" width="23.1090909090909" style="148" customWidth="1"/>
    <col min="4070" max="4070" width="12.1090909090909" style="148" customWidth="1"/>
    <col min="4071" max="4071" width="12.4454545454545" style="148" customWidth="1"/>
    <col min="4072" max="4081" width="8.78181818181818" style="148"/>
    <col min="4082" max="4086" width="4.89090909090909" style="148" customWidth="1"/>
    <col min="4087" max="4087" width="53" style="148" customWidth="1"/>
    <col min="4088" max="4088" width="27.4454545454545" style="148" customWidth="1"/>
    <col min="4089" max="4322" width="8.78181818181818" style="148"/>
    <col min="4323" max="4323" width="3.21818181818182" style="148" customWidth="1"/>
    <col min="4324" max="4324" width="10.2181818181818" style="148" customWidth="1"/>
    <col min="4325" max="4325" width="23.1090909090909" style="148" customWidth="1"/>
    <col min="4326" max="4326" width="12.1090909090909" style="148" customWidth="1"/>
    <col min="4327" max="4327" width="12.4454545454545" style="148" customWidth="1"/>
    <col min="4328" max="4337" width="8.78181818181818" style="148"/>
    <col min="4338" max="4342" width="4.89090909090909" style="148" customWidth="1"/>
    <col min="4343" max="4343" width="53" style="148" customWidth="1"/>
    <col min="4344" max="4344" width="27.4454545454545" style="148" customWidth="1"/>
    <col min="4345" max="4578" width="8.78181818181818" style="148"/>
    <col min="4579" max="4579" width="3.21818181818182" style="148" customWidth="1"/>
    <col min="4580" max="4580" width="10.2181818181818" style="148" customWidth="1"/>
    <col min="4581" max="4581" width="23.1090909090909" style="148" customWidth="1"/>
    <col min="4582" max="4582" width="12.1090909090909" style="148" customWidth="1"/>
    <col min="4583" max="4583" width="12.4454545454545" style="148" customWidth="1"/>
    <col min="4584" max="4593" width="8.78181818181818" style="148"/>
    <col min="4594" max="4598" width="4.89090909090909" style="148" customWidth="1"/>
    <col min="4599" max="4599" width="53" style="148" customWidth="1"/>
    <col min="4600" max="4600" width="27.4454545454545" style="148" customWidth="1"/>
    <col min="4601" max="4834" width="8.78181818181818" style="148"/>
    <col min="4835" max="4835" width="3.21818181818182" style="148" customWidth="1"/>
    <col min="4836" max="4836" width="10.2181818181818" style="148" customWidth="1"/>
    <col min="4837" max="4837" width="23.1090909090909" style="148" customWidth="1"/>
    <col min="4838" max="4838" width="12.1090909090909" style="148" customWidth="1"/>
    <col min="4839" max="4839" width="12.4454545454545" style="148" customWidth="1"/>
    <col min="4840" max="4849" width="8.78181818181818" style="148"/>
    <col min="4850" max="4854" width="4.89090909090909" style="148" customWidth="1"/>
    <col min="4855" max="4855" width="53" style="148" customWidth="1"/>
    <col min="4856" max="4856" width="27.4454545454545" style="148" customWidth="1"/>
    <col min="4857" max="5090" width="8.78181818181818" style="148"/>
    <col min="5091" max="5091" width="3.21818181818182" style="148" customWidth="1"/>
    <col min="5092" max="5092" width="10.2181818181818" style="148" customWidth="1"/>
    <col min="5093" max="5093" width="23.1090909090909" style="148" customWidth="1"/>
    <col min="5094" max="5094" width="12.1090909090909" style="148" customWidth="1"/>
    <col min="5095" max="5095" width="12.4454545454545" style="148" customWidth="1"/>
    <col min="5096" max="5105" width="8.78181818181818" style="148"/>
    <col min="5106" max="5110" width="4.89090909090909" style="148" customWidth="1"/>
    <col min="5111" max="5111" width="53" style="148" customWidth="1"/>
    <col min="5112" max="5112" width="27.4454545454545" style="148" customWidth="1"/>
    <col min="5113" max="5346" width="8.78181818181818" style="148"/>
    <col min="5347" max="5347" width="3.21818181818182" style="148" customWidth="1"/>
    <col min="5348" max="5348" width="10.2181818181818" style="148" customWidth="1"/>
    <col min="5349" max="5349" width="23.1090909090909" style="148" customWidth="1"/>
    <col min="5350" max="5350" width="12.1090909090909" style="148" customWidth="1"/>
    <col min="5351" max="5351" width="12.4454545454545" style="148" customWidth="1"/>
    <col min="5352" max="5361" width="8.78181818181818" style="148"/>
    <col min="5362" max="5366" width="4.89090909090909" style="148" customWidth="1"/>
    <col min="5367" max="5367" width="53" style="148" customWidth="1"/>
    <col min="5368" max="5368" width="27.4454545454545" style="148" customWidth="1"/>
    <col min="5369" max="5602" width="8.78181818181818" style="148"/>
    <col min="5603" max="5603" width="3.21818181818182" style="148" customWidth="1"/>
    <col min="5604" max="5604" width="10.2181818181818" style="148" customWidth="1"/>
    <col min="5605" max="5605" width="23.1090909090909" style="148" customWidth="1"/>
    <col min="5606" max="5606" width="12.1090909090909" style="148" customWidth="1"/>
    <col min="5607" max="5607" width="12.4454545454545" style="148" customWidth="1"/>
    <col min="5608" max="5617" width="8.78181818181818" style="148"/>
    <col min="5618" max="5622" width="4.89090909090909" style="148" customWidth="1"/>
    <col min="5623" max="5623" width="53" style="148" customWidth="1"/>
    <col min="5624" max="5624" width="27.4454545454545" style="148" customWidth="1"/>
    <col min="5625" max="5858" width="8.78181818181818" style="148"/>
    <col min="5859" max="5859" width="3.21818181818182" style="148" customWidth="1"/>
    <col min="5860" max="5860" width="10.2181818181818" style="148" customWidth="1"/>
    <col min="5861" max="5861" width="23.1090909090909" style="148" customWidth="1"/>
    <col min="5862" max="5862" width="12.1090909090909" style="148" customWidth="1"/>
    <col min="5863" max="5863" width="12.4454545454545" style="148" customWidth="1"/>
    <col min="5864" max="5873" width="8.78181818181818" style="148"/>
    <col min="5874" max="5878" width="4.89090909090909" style="148" customWidth="1"/>
    <col min="5879" max="5879" width="53" style="148" customWidth="1"/>
    <col min="5880" max="5880" width="27.4454545454545" style="148" customWidth="1"/>
    <col min="5881" max="6114" width="8.78181818181818" style="148"/>
    <col min="6115" max="6115" width="3.21818181818182" style="148" customWidth="1"/>
    <col min="6116" max="6116" width="10.2181818181818" style="148" customWidth="1"/>
    <col min="6117" max="6117" width="23.1090909090909" style="148" customWidth="1"/>
    <col min="6118" max="6118" width="12.1090909090909" style="148" customWidth="1"/>
    <col min="6119" max="6119" width="12.4454545454545" style="148" customWidth="1"/>
    <col min="6120" max="6129" width="8.78181818181818" style="148"/>
    <col min="6130" max="6134" width="4.89090909090909" style="148" customWidth="1"/>
    <col min="6135" max="6135" width="53" style="148" customWidth="1"/>
    <col min="6136" max="6136" width="27.4454545454545" style="148" customWidth="1"/>
    <col min="6137" max="6370" width="8.78181818181818" style="148"/>
    <col min="6371" max="6371" width="3.21818181818182" style="148" customWidth="1"/>
    <col min="6372" max="6372" width="10.2181818181818" style="148" customWidth="1"/>
    <col min="6373" max="6373" width="23.1090909090909" style="148" customWidth="1"/>
    <col min="6374" max="6374" width="12.1090909090909" style="148" customWidth="1"/>
    <col min="6375" max="6375" width="12.4454545454545" style="148" customWidth="1"/>
    <col min="6376" max="6385" width="8.78181818181818" style="148"/>
    <col min="6386" max="6390" width="4.89090909090909" style="148" customWidth="1"/>
    <col min="6391" max="6391" width="53" style="148" customWidth="1"/>
    <col min="6392" max="6392" width="27.4454545454545" style="148" customWidth="1"/>
    <col min="6393" max="6626" width="8.78181818181818" style="148"/>
    <col min="6627" max="6627" width="3.21818181818182" style="148" customWidth="1"/>
    <col min="6628" max="6628" width="10.2181818181818" style="148" customWidth="1"/>
    <col min="6629" max="6629" width="23.1090909090909" style="148" customWidth="1"/>
    <col min="6630" max="6630" width="12.1090909090909" style="148" customWidth="1"/>
    <col min="6631" max="6631" width="12.4454545454545" style="148" customWidth="1"/>
    <col min="6632" max="6641" width="8.78181818181818" style="148"/>
    <col min="6642" max="6646" width="4.89090909090909" style="148" customWidth="1"/>
    <col min="6647" max="6647" width="53" style="148" customWidth="1"/>
    <col min="6648" max="6648" width="27.4454545454545" style="148" customWidth="1"/>
    <col min="6649" max="6882" width="8.78181818181818" style="148"/>
    <col min="6883" max="6883" width="3.21818181818182" style="148" customWidth="1"/>
    <col min="6884" max="6884" width="10.2181818181818" style="148" customWidth="1"/>
    <col min="6885" max="6885" width="23.1090909090909" style="148" customWidth="1"/>
    <col min="6886" max="6886" width="12.1090909090909" style="148" customWidth="1"/>
    <col min="6887" max="6887" width="12.4454545454545" style="148" customWidth="1"/>
    <col min="6888" max="6897" width="8.78181818181818" style="148"/>
    <col min="6898" max="6902" width="4.89090909090909" style="148" customWidth="1"/>
    <col min="6903" max="6903" width="53" style="148" customWidth="1"/>
    <col min="6904" max="6904" width="27.4454545454545" style="148" customWidth="1"/>
    <col min="6905" max="7138" width="8.78181818181818" style="148"/>
    <col min="7139" max="7139" width="3.21818181818182" style="148" customWidth="1"/>
    <col min="7140" max="7140" width="10.2181818181818" style="148" customWidth="1"/>
    <col min="7141" max="7141" width="23.1090909090909" style="148" customWidth="1"/>
    <col min="7142" max="7142" width="12.1090909090909" style="148" customWidth="1"/>
    <col min="7143" max="7143" width="12.4454545454545" style="148" customWidth="1"/>
    <col min="7144" max="7153" width="8.78181818181818" style="148"/>
    <col min="7154" max="7158" width="4.89090909090909" style="148" customWidth="1"/>
    <col min="7159" max="7159" width="53" style="148" customWidth="1"/>
    <col min="7160" max="7160" width="27.4454545454545" style="148" customWidth="1"/>
    <col min="7161" max="7394" width="8.78181818181818" style="148"/>
    <col min="7395" max="7395" width="3.21818181818182" style="148" customWidth="1"/>
    <col min="7396" max="7396" width="10.2181818181818" style="148" customWidth="1"/>
    <col min="7397" max="7397" width="23.1090909090909" style="148" customWidth="1"/>
    <col min="7398" max="7398" width="12.1090909090909" style="148" customWidth="1"/>
    <col min="7399" max="7399" width="12.4454545454545" style="148" customWidth="1"/>
    <col min="7400" max="7409" width="8.78181818181818" style="148"/>
    <col min="7410" max="7414" width="4.89090909090909" style="148" customWidth="1"/>
    <col min="7415" max="7415" width="53" style="148" customWidth="1"/>
    <col min="7416" max="7416" width="27.4454545454545" style="148" customWidth="1"/>
    <col min="7417" max="7650" width="8.78181818181818" style="148"/>
    <col min="7651" max="7651" width="3.21818181818182" style="148" customWidth="1"/>
    <col min="7652" max="7652" width="10.2181818181818" style="148" customWidth="1"/>
    <col min="7653" max="7653" width="23.1090909090909" style="148" customWidth="1"/>
    <col min="7654" max="7654" width="12.1090909090909" style="148" customWidth="1"/>
    <col min="7655" max="7655" width="12.4454545454545" style="148" customWidth="1"/>
    <col min="7656" max="7665" width="8.78181818181818" style="148"/>
    <col min="7666" max="7670" width="4.89090909090909" style="148" customWidth="1"/>
    <col min="7671" max="7671" width="53" style="148" customWidth="1"/>
    <col min="7672" max="7672" width="27.4454545454545" style="148" customWidth="1"/>
    <col min="7673" max="7906" width="8.78181818181818" style="148"/>
    <col min="7907" max="7907" width="3.21818181818182" style="148" customWidth="1"/>
    <col min="7908" max="7908" width="10.2181818181818" style="148" customWidth="1"/>
    <col min="7909" max="7909" width="23.1090909090909" style="148" customWidth="1"/>
    <col min="7910" max="7910" width="12.1090909090909" style="148" customWidth="1"/>
    <col min="7911" max="7911" width="12.4454545454545" style="148" customWidth="1"/>
    <col min="7912" max="7921" width="8.78181818181818" style="148"/>
    <col min="7922" max="7926" width="4.89090909090909" style="148" customWidth="1"/>
    <col min="7927" max="7927" width="53" style="148" customWidth="1"/>
    <col min="7928" max="7928" width="27.4454545454545" style="148" customWidth="1"/>
    <col min="7929" max="8162" width="8.78181818181818" style="148"/>
    <col min="8163" max="8163" width="3.21818181818182" style="148" customWidth="1"/>
    <col min="8164" max="8164" width="10.2181818181818" style="148" customWidth="1"/>
    <col min="8165" max="8165" width="23.1090909090909" style="148" customWidth="1"/>
    <col min="8166" max="8166" width="12.1090909090909" style="148" customWidth="1"/>
    <col min="8167" max="8167" width="12.4454545454545" style="148" customWidth="1"/>
    <col min="8168" max="8177" width="8.78181818181818" style="148"/>
    <col min="8178" max="8182" width="4.89090909090909" style="148" customWidth="1"/>
    <col min="8183" max="8183" width="53" style="148" customWidth="1"/>
    <col min="8184" max="8184" width="27.4454545454545" style="148" customWidth="1"/>
    <col min="8185" max="8418" width="8.78181818181818" style="148"/>
    <col min="8419" max="8419" width="3.21818181818182" style="148" customWidth="1"/>
    <col min="8420" max="8420" width="10.2181818181818" style="148" customWidth="1"/>
    <col min="8421" max="8421" width="23.1090909090909" style="148" customWidth="1"/>
    <col min="8422" max="8422" width="12.1090909090909" style="148" customWidth="1"/>
    <col min="8423" max="8423" width="12.4454545454545" style="148" customWidth="1"/>
    <col min="8424" max="8433" width="8.78181818181818" style="148"/>
    <col min="8434" max="8438" width="4.89090909090909" style="148" customWidth="1"/>
    <col min="8439" max="8439" width="53" style="148" customWidth="1"/>
    <col min="8440" max="8440" width="27.4454545454545" style="148" customWidth="1"/>
    <col min="8441" max="8674" width="8.78181818181818" style="148"/>
    <col min="8675" max="8675" width="3.21818181818182" style="148" customWidth="1"/>
    <col min="8676" max="8676" width="10.2181818181818" style="148" customWidth="1"/>
    <col min="8677" max="8677" width="23.1090909090909" style="148" customWidth="1"/>
    <col min="8678" max="8678" width="12.1090909090909" style="148" customWidth="1"/>
    <col min="8679" max="8679" width="12.4454545454545" style="148" customWidth="1"/>
    <col min="8680" max="8689" width="8.78181818181818" style="148"/>
    <col min="8690" max="8694" width="4.89090909090909" style="148" customWidth="1"/>
    <col min="8695" max="8695" width="53" style="148" customWidth="1"/>
    <col min="8696" max="8696" width="27.4454545454545" style="148" customWidth="1"/>
    <col min="8697" max="8930" width="8.78181818181818" style="148"/>
    <col min="8931" max="8931" width="3.21818181818182" style="148" customWidth="1"/>
    <col min="8932" max="8932" width="10.2181818181818" style="148" customWidth="1"/>
    <col min="8933" max="8933" width="23.1090909090909" style="148" customWidth="1"/>
    <col min="8934" max="8934" width="12.1090909090909" style="148" customWidth="1"/>
    <col min="8935" max="8935" width="12.4454545454545" style="148" customWidth="1"/>
    <col min="8936" max="8945" width="8.78181818181818" style="148"/>
    <col min="8946" max="8950" width="4.89090909090909" style="148" customWidth="1"/>
    <col min="8951" max="8951" width="53" style="148" customWidth="1"/>
    <col min="8952" max="8952" width="27.4454545454545" style="148" customWidth="1"/>
    <col min="8953" max="9186" width="8.78181818181818" style="148"/>
    <col min="9187" max="9187" width="3.21818181818182" style="148" customWidth="1"/>
    <col min="9188" max="9188" width="10.2181818181818" style="148" customWidth="1"/>
    <col min="9189" max="9189" width="23.1090909090909" style="148" customWidth="1"/>
    <col min="9190" max="9190" width="12.1090909090909" style="148" customWidth="1"/>
    <col min="9191" max="9191" width="12.4454545454545" style="148" customWidth="1"/>
    <col min="9192" max="9201" width="8.78181818181818" style="148"/>
    <col min="9202" max="9206" width="4.89090909090909" style="148" customWidth="1"/>
    <col min="9207" max="9207" width="53" style="148" customWidth="1"/>
    <col min="9208" max="9208" width="27.4454545454545" style="148" customWidth="1"/>
    <col min="9209" max="9442" width="8.78181818181818" style="148"/>
    <col min="9443" max="9443" width="3.21818181818182" style="148" customWidth="1"/>
    <col min="9444" max="9444" width="10.2181818181818" style="148" customWidth="1"/>
    <col min="9445" max="9445" width="23.1090909090909" style="148" customWidth="1"/>
    <col min="9446" max="9446" width="12.1090909090909" style="148" customWidth="1"/>
    <col min="9447" max="9447" width="12.4454545454545" style="148" customWidth="1"/>
    <col min="9448" max="9457" width="8.78181818181818" style="148"/>
    <col min="9458" max="9462" width="4.89090909090909" style="148" customWidth="1"/>
    <col min="9463" max="9463" width="53" style="148" customWidth="1"/>
    <col min="9464" max="9464" width="27.4454545454545" style="148" customWidth="1"/>
    <col min="9465" max="9698" width="8.78181818181818" style="148"/>
    <col min="9699" max="9699" width="3.21818181818182" style="148" customWidth="1"/>
    <col min="9700" max="9700" width="10.2181818181818" style="148" customWidth="1"/>
    <col min="9701" max="9701" width="23.1090909090909" style="148" customWidth="1"/>
    <col min="9702" max="9702" width="12.1090909090909" style="148" customWidth="1"/>
    <col min="9703" max="9703" width="12.4454545454545" style="148" customWidth="1"/>
    <col min="9704" max="9713" width="8.78181818181818" style="148"/>
    <col min="9714" max="9718" width="4.89090909090909" style="148" customWidth="1"/>
    <col min="9719" max="9719" width="53" style="148" customWidth="1"/>
    <col min="9720" max="9720" width="27.4454545454545" style="148" customWidth="1"/>
    <col min="9721" max="9954" width="8.78181818181818" style="148"/>
    <col min="9955" max="9955" width="3.21818181818182" style="148" customWidth="1"/>
    <col min="9956" max="9956" width="10.2181818181818" style="148" customWidth="1"/>
    <col min="9957" max="9957" width="23.1090909090909" style="148" customWidth="1"/>
    <col min="9958" max="9958" width="12.1090909090909" style="148" customWidth="1"/>
    <col min="9959" max="9959" width="12.4454545454545" style="148" customWidth="1"/>
    <col min="9960" max="9969" width="8.78181818181818" style="148"/>
    <col min="9970" max="9974" width="4.89090909090909" style="148" customWidth="1"/>
    <col min="9975" max="9975" width="53" style="148" customWidth="1"/>
    <col min="9976" max="9976" width="27.4454545454545" style="148" customWidth="1"/>
    <col min="9977" max="10210" width="8.78181818181818" style="148"/>
    <col min="10211" max="10211" width="3.21818181818182" style="148" customWidth="1"/>
    <col min="10212" max="10212" width="10.2181818181818" style="148" customWidth="1"/>
    <col min="10213" max="10213" width="23.1090909090909" style="148" customWidth="1"/>
    <col min="10214" max="10214" width="12.1090909090909" style="148" customWidth="1"/>
    <col min="10215" max="10215" width="12.4454545454545" style="148" customWidth="1"/>
    <col min="10216" max="10225" width="8.78181818181818" style="148"/>
    <col min="10226" max="10230" width="4.89090909090909" style="148" customWidth="1"/>
    <col min="10231" max="10231" width="53" style="148" customWidth="1"/>
    <col min="10232" max="10232" width="27.4454545454545" style="148" customWidth="1"/>
    <col min="10233" max="10466" width="8.78181818181818" style="148"/>
    <col min="10467" max="10467" width="3.21818181818182" style="148" customWidth="1"/>
    <col min="10468" max="10468" width="10.2181818181818" style="148" customWidth="1"/>
    <col min="10469" max="10469" width="23.1090909090909" style="148" customWidth="1"/>
    <col min="10470" max="10470" width="12.1090909090909" style="148" customWidth="1"/>
    <col min="10471" max="10471" width="12.4454545454545" style="148" customWidth="1"/>
    <col min="10472" max="10481" width="8.78181818181818" style="148"/>
    <col min="10482" max="10486" width="4.89090909090909" style="148" customWidth="1"/>
    <col min="10487" max="10487" width="53" style="148" customWidth="1"/>
    <col min="10488" max="10488" width="27.4454545454545" style="148" customWidth="1"/>
    <col min="10489" max="10722" width="8.78181818181818" style="148"/>
    <col min="10723" max="10723" width="3.21818181818182" style="148" customWidth="1"/>
    <col min="10724" max="10724" width="10.2181818181818" style="148" customWidth="1"/>
    <col min="10725" max="10725" width="23.1090909090909" style="148" customWidth="1"/>
    <col min="10726" max="10726" width="12.1090909090909" style="148" customWidth="1"/>
    <col min="10727" max="10727" width="12.4454545454545" style="148" customWidth="1"/>
    <col min="10728" max="10737" width="8.78181818181818" style="148"/>
    <col min="10738" max="10742" width="4.89090909090909" style="148" customWidth="1"/>
    <col min="10743" max="10743" width="53" style="148" customWidth="1"/>
    <col min="10744" max="10744" width="27.4454545454545" style="148" customWidth="1"/>
    <col min="10745" max="10978" width="8.78181818181818" style="148"/>
    <col min="10979" max="10979" width="3.21818181818182" style="148" customWidth="1"/>
    <col min="10980" max="10980" width="10.2181818181818" style="148" customWidth="1"/>
    <col min="10981" max="10981" width="23.1090909090909" style="148" customWidth="1"/>
    <col min="10982" max="10982" width="12.1090909090909" style="148" customWidth="1"/>
    <col min="10983" max="10983" width="12.4454545454545" style="148" customWidth="1"/>
    <col min="10984" max="10993" width="8.78181818181818" style="148"/>
    <col min="10994" max="10998" width="4.89090909090909" style="148" customWidth="1"/>
    <col min="10999" max="10999" width="53" style="148" customWidth="1"/>
    <col min="11000" max="11000" width="27.4454545454545" style="148" customWidth="1"/>
    <col min="11001" max="11234" width="8.78181818181818" style="148"/>
    <col min="11235" max="11235" width="3.21818181818182" style="148" customWidth="1"/>
    <col min="11236" max="11236" width="10.2181818181818" style="148" customWidth="1"/>
    <col min="11237" max="11237" width="23.1090909090909" style="148" customWidth="1"/>
    <col min="11238" max="11238" width="12.1090909090909" style="148" customWidth="1"/>
    <col min="11239" max="11239" width="12.4454545454545" style="148" customWidth="1"/>
    <col min="11240" max="11249" width="8.78181818181818" style="148"/>
    <col min="11250" max="11254" width="4.89090909090909" style="148" customWidth="1"/>
    <col min="11255" max="11255" width="53" style="148" customWidth="1"/>
    <col min="11256" max="11256" width="27.4454545454545" style="148" customWidth="1"/>
    <col min="11257" max="11490" width="8.78181818181818" style="148"/>
    <col min="11491" max="11491" width="3.21818181818182" style="148" customWidth="1"/>
    <col min="11492" max="11492" width="10.2181818181818" style="148" customWidth="1"/>
    <col min="11493" max="11493" width="23.1090909090909" style="148" customWidth="1"/>
    <col min="11494" max="11494" width="12.1090909090909" style="148" customWidth="1"/>
    <col min="11495" max="11495" width="12.4454545454545" style="148" customWidth="1"/>
    <col min="11496" max="11505" width="8.78181818181818" style="148"/>
    <col min="11506" max="11510" width="4.89090909090909" style="148" customWidth="1"/>
    <col min="11511" max="11511" width="53" style="148" customWidth="1"/>
    <col min="11512" max="11512" width="27.4454545454545" style="148" customWidth="1"/>
    <col min="11513" max="11746" width="8.78181818181818" style="148"/>
    <col min="11747" max="11747" width="3.21818181818182" style="148" customWidth="1"/>
    <col min="11748" max="11748" width="10.2181818181818" style="148" customWidth="1"/>
    <col min="11749" max="11749" width="23.1090909090909" style="148" customWidth="1"/>
    <col min="11750" max="11750" width="12.1090909090909" style="148" customWidth="1"/>
    <col min="11751" max="11751" width="12.4454545454545" style="148" customWidth="1"/>
    <col min="11752" max="11761" width="8.78181818181818" style="148"/>
    <col min="11762" max="11766" width="4.89090909090909" style="148" customWidth="1"/>
    <col min="11767" max="11767" width="53" style="148" customWidth="1"/>
    <col min="11768" max="11768" width="27.4454545454545" style="148" customWidth="1"/>
    <col min="11769" max="12002" width="8.78181818181818" style="148"/>
    <col min="12003" max="12003" width="3.21818181818182" style="148" customWidth="1"/>
    <col min="12004" max="12004" width="10.2181818181818" style="148" customWidth="1"/>
    <col min="12005" max="12005" width="23.1090909090909" style="148" customWidth="1"/>
    <col min="12006" max="12006" width="12.1090909090909" style="148" customWidth="1"/>
    <col min="12007" max="12007" width="12.4454545454545" style="148" customWidth="1"/>
    <col min="12008" max="12017" width="8.78181818181818" style="148"/>
    <col min="12018" max="12022" width="4.89090909090909" style="148" customWidth="1"/>
    <col min="12023" max="12023" width="53" style="148" customWidth="1"/>
    <col min="12024" max="12024" width="27.4454545454545" style="148" customWidth="1"/>
    <col min="12025" max="12258" width="8.78181818181818" style="148"/>
    <col min="12259" max="12259" width="3.21818181818182" style="148" customWidth="1"/>
    <col min="12260" max="12260" width="10.2181818181818" style="148" customWidth="1"/>
    <col min="12261" max="12261" width="23.1090909090909" style="148" customWidth="1"/>
    <col min="12262" max="12262" width="12.1090909090909" style="148" customWidth="1"/>
    <col min="12263" max="12263" width="12.4454545454545" style="148" customWidth="1"/>
    <col min="12264" max="12273" width="8.78181818181818" style="148"/>
    <col min="12274" max="12278" width="4.89090909090909" style="148" customWidth="1"/>
    <col min="12279" max="12279" width="53" style="148" customWidth="1"/>
    <col min="12280" max="12280" width="27.4454545454545" style="148" customWidth="1"/>
    <col min="12281" max="12514" width="8.78181818181818" style="148"/>
    <col min="12515" max="12515" width="3.21818181818182" style="148" customWidth="1"/>
    <col min="12516" max="12516" width="10.2181818181818" style="148" customWidth="1"/>
    <col min="12517" max="12517" width="23.1090909090909" style="148" customWidth="1"/>
    <col min="12518" max="12518" width="12.1090909090909" style="148" customWidth="1"/>
    <col min="12519" max="12519" width="12.4454545454545" style="148" customWidth="1"/>
    <col min="12520" max="12529" width="8.78181818181818" style="148"/>
    <col min="12530" max="12534" width="4.89090909090909" style="148" customWidth="1"/>
    <col min="12535" max="12535" width="53" style="148" customWidth="1"/>
    <col min="12536" max="12536" width="27.4454545454545" style="148" customWidth="1"/>
    <col min="12537" max="12770" width="8.78181818181818" style="148"/>
    <col min="12771" max="12771" width="3.21818181818182" style="148" customWidth="1"/>
    <col min="12772" max="12772" width="10.2181818181818" style="148" customWidth="1"/>
    <col min="12773" max="12773" width="23.1090909090909" style="148" customWidth="1"/>
    <col min="12774" max="12774" width="12.1090909090909" style="148" customWidth="1"/>
    <col min="12775" max="12775" width="12.4454545454545" style="148" customWidth="1"/>
    <col min="12776" max="12785" width="8.78181818181818" style="148"/>
    <col min="12786" max="12790" width="4.89090909090909" style="148" customWidth="1"/>
    <col min="12791" max="12791" width="53" style="148" customWidth="1"/>
    <col min="12792" max="12792" width="27.4454545454545" style="148" customWidth="1"/>
    <col min="12793" max="13026" width="8.78181818181818" style="148"/>
    <col min="13027" max="13027" width="3.21818181818182" style="148" customWidth="1"/>
    <col min="13028" max="13028" width="10.2181818181818" style="148" customWidth="1"/>
    <col min="13029" max="13029" width="23.1090909090909" style="148" customWidth="1"/>
    <col min="13030" max="13030" width="12.1090909090909" style="148" customWidth="1"/>
    <col min="13031" max="13031" width="12.4454545454545" style="148" customWidth="1"/>
    <col min="13032" max="13041" width="8.78181818181818" style="148"/>
    <col min="13042" max="13046" width="4.89090909090909" style="148" customWidth="1"/>
    <col min="13047" max="13047" width="53" style="148" customWidth="1"/>
    <col min="13048" max="13048" width="27.4454545454545" style="148" customWidth="1"/>
    <col min="13049" max="13282" width="8.78181818181818" style="148"/>
    <col min="13283" max="13283" width="3.21818181818182" style="148" customWidth="1"/>
    <col min="13284" max="13284" width="10.2181818181818" style="148" customWidth="1"/>
    <col min="13285" max="13285" width="23.1090909090909" style="148" customWidth="1"/>
    <col min="13286" max="13286" width="12.1090909090909" style="148" customWidth="1"/>
    <col min="13287" max="13287" width="12.4454545454545" style="148" customWidth="1"/>
    <col min="13288" max="13297" width="8.78181818181818" style="148"/>
    <col min="13298" max="13302" width="4.89090909090909" style="148" customWidth="1"/>
    <col min="13303" max="13303" width="53" style="148" customWidth="1"/>
    <col min="13304" max="13304" width="27.4454545454545" style="148" customWidth="1"/>
    <col min="13305" max="13538" width="8.78181818181818" style="148"/>
    <col min="13539" max="13539" width="3.21818181818182" style="148" customWidth="1"/>
    <col min="13540" max="13540" width="10.2181818181818" style="148" customWidth="1"/>
    <col min="13541" max="13541" width="23.1090909090909" style="148" customWidth="1"/>
    <col min="13542" max="13542" width="12.1090909090909" style="148" customWidth="1"/>
    <col min="13543" max="13543" width="12.4454545454545" style="148" customWidth="1"/>
    <col min="13544" max="13553" width="8.78181818181818" style="148"/>
    <col min="13554" max="13558" width="4.89090909090909" style="148" customWidth="1"/>
    <col min="13559" max="13559" width="53" style="148" customWidth="1"/>
    <col min="13560" max="13560" width="27.4454545454545" style="148" customWidth="1"/>
    <col min="13561" max="13794" width="8.78181818181818" style="148"/>
    <col min="13795" max="13795" width="3.21818181818182" style="148" customWidth="1"/>
    <col min="13796" max="13796" width="10.2181818181818" style="148" customWidth="1"/>
    <col min="13797" max="13797" width="23.1090909090909" style="148" customWidth="1"/>
    <col min="13798" max="13798" width="12.1090909090909" style="148" customWidth="1"/>
    <col min="13799" max="13799" width="12.4454545454545" style="148" customWidth="1"/>
    <col min="13800" max="13809" width="8.78181818181818" style="148"/>
    <col min="13810" max="13814" width="4.89090909090909" style="148" customWidth="1"/>
    <col min="13815" max="13815" width="53" style="148" customWidth="1"/>
    <col min="13816" max="13816" width="27.4454545454545" style="148" customWidth="1"/>
    <col min="13817" max="14050" width="8.78181818181818" style="148"/>
    <col min="14051" max="14051" width="3.21818181818182" style="148" customWidth="1"/>
    <col min="14052" max="14052" width="10.2181818181818" style="148" customWidth="1"/>
    <col min="14053" max="14053" width="23.1090909090909" style="148" customWidth="1"/>
    <col min="14054" max="14054" width="12.1090909090909" style="148" customWidth="1"/>
    <col min="14055" max="14055" width="12.4454545454545" style="148" customWidth="1"/>
    <col min="14056" max="14065" width="8.78181818181818" style="148"/>
    <col min="14066" max="14070" width="4.89090909090909" style="148" customWidth="1"/>
    <col min="14071" max="14071" width="53" style="148" customWidth="1"/>
    <col min="14072" max="14072" width="27.4454545454545" style="148" customWidth="1"/>
    <col min="14073" max="14306" width="8.78181818181818" style="148"/>
    <col min="14307" max="14307" width="3.21818181818182" style="148" customWidth="1"/>
    <col min="14308" max="14308" width="10.2181818181818" style="148" customWidth="1"/>
    <col min="14309" max="14309" width="23.1090909090909" style="148" customWidth="1"/>
    <col min="14310" max="14310" width="12.1090909090909" style="148" customWidth="1"/>
    <col min="14311" max="14311" width="12.4454545454545" style="148" customWidth="1"/>
    <col min="14312" max="14321" width="8.78181818181818" style="148"/>
    <col min="14322" max="14326" width="4.89090909090909" style="148" customWidth="1"/>
    <col min="14327" max="14327" width="53" style="148" customWidth="1"/>
    <col min="14328" max="14328" width="27.4454545454545" style="148" customWidth="1"/>
    <col min="14329" max="14562" width="8.78181818181818" style="148"/>
    <col min="14563" max="14563" width="3.21818181818182" style="148" customWidth="1"/>
    <col min="14564" max="14564" width="10.2181818181818" style="148" customWidth="1"/>
    <col min="14565" max="14565" width="23.1090909090909" style="148" customWidth="1"/>
    <col min="14566" max="14566" width="12.1090909090909" style="148" customWidth="1"/>
    <col min="14567" max="14567" width="12.4454545454545" style="148" customWidth="1"/>
    <col min="14568" max="14577" width="8.78181818181818" style="148"/>
    <col min="14578" max="14582" width="4.89090909090909" style="148" customWidth="1"/>
    <col min="14583" max="14583" width="53" style="148" customWidth="1"/>
    <col min="14584" max="14584" width="27.4454545454545" style="148" customWidth="1"/>
    <col min="14585" max="14818" width="8.78181818181818" style="148"/>
    <col min="14819" max="14819" width="3.21818181818182" style="148" customWidth="1"/>
    <col min="14820" max="14820" width="10.2181818181818" style="148" customWidth="1"/>
    <col min="14821" max="14821" width="23.1090909090909" style="148" customWidth="1"/>
    <col min="14822" max="14822" width="12.1090909090909" style="148" customWidth="1"/>
    <col min="14823" max="14823" width="12.4454545454545" style="148" customWidth="1"/>
    <col min="14824" max="14833" width="8.78181818181818" style="148"/>
    <col min="14834" max="14838" width="4.89090909090909" style="148" customWidth="1"/>
    <col min="14839" max="14839" width="53" style="148" customWidth="1"/>
    <col min="14840" max="14840" width="27.4454545454545" style="148" customWidth="1"/>
    <col min="14841" max="15074" width="8.78181818181818" style="148"/>
    <col min="15075" max="15075" width="3.21818181818182" style="148" customWidth="1"/>
    <col min="15076" max="15076" width="10.2181818181818" style="148" customWidth="1"/>
    <col min="15077" max="15077" width="23.1090909090909" style="148" customWidth="1"/>
    <col min="15078" max="15078" width="12.1090909090909" style="148" customWidth="1"/>
    <col min="15079" max="15079" width="12.4454545454545" style="148" customWidth="1"/>
    <col min="15080" max="15089" width="8.78181818181818" style="148"/>
    <col min="15090" max="15094" width="4.89090909090909" style="148" customWidth="1"/>
    <col min="15095" max="15095" width="53" style="148" customWidth="1"/>
    <col min="15096" max="15096" width="27.4454545454545" style="148" customWidth="1"/>
    <col min="15097" max="15330" width="8.78181818181818" style="148"/>
    <col min="15331" max="15331" width="3.21818181818182" style="148" customWidth="1"/>
    <col min="15332" max="15332" width="10.2181818181818" style="148" customWidth="1"/>
    <col min="15333" max="15333" width="23.1090909090909" style="148" customWidth="1"/>
    <col min="15334" max="15334" width="12.1090909090909" style="148" customWidth="1"/>
    <col min="15335" max="15335" width="12.4454545454545" style="148" customWidth="1"/>
    <col min="15336" max="15345" width="8.78181818181818" style="148"/>
    <col min="15346" max="15350" width="4.89090909090909" style="148" customWidth="1"/>
    <col min="15351" max="15351" width="53" style="148" customWidth="1"/>
    <col min="15352" max="15352" width="27.4454545454545" style="148" customWidth="1"/>
    <col min="15353" max="15586" width="8.78181818181818" style="148"/>
    <col min="15587" max="15587" width="3.21818181818182" style="148" customWidth="1"/>
    <col min="15588" max="15588" width="10.2181818181818" style="148" customWidth="1"/>
    <col min="15589" max="15589" width="23.1090909090909" style="148" customWidth="1"/>
    <col min="15590" max="15590" width="12.1090909090909" style="148" customWidth="1"/>
    <col min="15591" max="15591" width="12.4454545454545" style="148" customWidth="1"/>
    <col min="15592" max="15601" width="8.78181818181818" style="148"/>
    <col min="15602" max="15606" width="4.89090909090909" style="148" customWidth="1"/>
    <col min="15607" max="15607" width="53" style="148" customWidth="1"/>
    <col min="15608" max="15608" width="27.4454545454545" style="148" customWidth="1"/>
    <col min="15609" max="15842" width="8.78181818181818" style="148"/>
    <col min="15843" max="15843" width="3.21818181818182" style="148" customWidth="1"/>
    <col min="15844" max="15844" width="10.2181818181818" style="148" customWidth="1"/>
    <col min="15845" max="15845" width="23.1090909090909" style="148" customWidth="1"/>
    <col min="15846" max="15846" width="12.1090909090909" style="148" customWidth="1"/>
    <col min="15847" max="15847" width="12.4454545454545" style="148" customWidth="1"/>
    <col min="15848" max="15857" width="8.78181818181818" style="148"/>
    <col min="15858" max="15862" width="4.89090909090909" style="148" customWidth="1"/>
    <col min="15863" max="15863" width="53" style="148" customWidth="1"/>
    <col min="15864" max="15864" width="27.4454545454545" style="148" customWidth="1"/>
    <col min="15865" max="16098" width="8.78181818181818" style="148"/>
    <col min="16099" max="16099" width="3.21818181818182" style="148" customWidth="1"/>
    <col min="16100" max="16100" width="10.2181818181818" style="148" customWidth="1"/>
    <col min="16101" max="16101" width="23.1090909090909" style="148" customWidth="1"/>
    <col min="16102" max="16102" width="12.1090909090909" style="148" customWidth="1"/>
    <col min="16103" max="16103" width="12.4454545454545" style="148" customWidth="1"/>
    <col min="16104" max="16113" width="8.78181818181818" style="148"/>
    <col min="16114" max="16118" width="4.89090909090909" style="148" customWidth="1"/>
    <col min="16119" max="16119" width="53" style="148" customWidth="1"/>
    <col min="16120" max="16120" width="27.4454545454545" style="148" customWidth="1"/>
    <col min="16121" max="16371" width="8.78181818181818" style="148"/>
    <col min="16372" max="16384" width="8.78181818181818" style="148" customWidth="1"/>
  </cols>
  <sheetData>
    <row r="1" s="141" customFormat="1" ht="22.5" spans="2:12">
      <c r="B1" s="150" t="s">
        <v>570</v>
      </c>
      <c r="C1" s="150"/>
      <c r="D1" s="150"/>
      <c r="E1" s="150"/>
      <c r="F1" s="150"/>
      <c r="G1" s="150"/>
      <c r="H1" s="150"/>
      <c r="I1" s="150"/>
      <c r="J1" s="150"/>
      <c r="K1" s="150"/>
      <c r="L1" s="150"/>
    </row>
    <row r="2" s="142" customFormat="1" ht="13.5" spans="2:12">
      <c r="B2" s="151" t="s">
        <v>1</v>
      </c>
      <c r="C2" s="151"/>
      <c r="D2" s="151"/>
      <c r="E2" s="151"/>
      <c r="F2" s="151"/>
      <c r="G2" s="151"/>
      <c r="H2" s="151"/>
      <c r="I2" s="151"/>
      <c r="J2" s="151"/>
      <c r="K2" s="151"/>
      <c r="L2" s="151"/>
    </row>
    <row r="3" s="143" customFormat="1" ht="13.5" spans="2:12">
      <c r="B3" s="152" t="s">
        <v>2</v>
      </c>
      <c r="C3" s="153"/>
      <c r="D3" s="153"/>
      <c r="E3" s="153"/>
      <c r="F3" s="153"/>
      <c r="G3" s="153"/>
      <c r="H3" s="153"/>
      <c r="I3" s="153"/>
      <c r="J3" s="153"/>
      <c r="K3" s="153"/>
      <c r="L3" s="168"/>
    </row>
    <row r="4" s="141" customFormat="1" spans="2:12">
      <c r="B4" s="154" t="s">
        <v>571</v>
      </c>
      <c r="C4" s="155"/>
      <c r="D4" s="155"/>
      <c r="E4" s="155"/>
      <c r="F4" s="155"/>
      <c r="G4" s="155"/>
      <c r="H4" s="155"/>
      <c r="I4" s="155"/>
      <c r="J4" s="155"/>
      <c r="K4" s="155"/>
      <c r="L4" s="169"/>
    </row>
    <row r="5" s="141" customFormat="1" spans="2:12">
      <c r="B5" s="156" t="s">
        <v>572</v>
      </c>
      <c r="C5" s="155"/>
      <c r="D5" s="155"/>
      <c r="E5" s="155"/>
      <c r="F5" s="155"/>
      <c r="G5" s="155"/>
      <c r="H5" s="155"/>
      <c r="I5" s="155"/>
      <c r="J5" s="155"/>
      <c r="K5" s="155"/>
      <c r="L5" s="169"/>
    </row>
    <row r="6" s="141" customFormat="1" spans="2:12">
      <c r="B6" s="156" t="s">
        <v>573</v>
      </c>
      <c r="C6" s="155"/>
      <c r="D6" s="155"/>
      <c r="E6" s="155"/>
      <c r="F6" s="155"/>
      <c r="G6" s="155"/>
      <c r="H6" s="155"/>
      <c r="I6" s="155"/>
      <c r="J6" s="155"/>
      <c r="K6" s="155"/>
      <c r="L6" s="169"/>
    </row>
    <row r="7" s="141" customFormat="1" ht="13.5" spans="2:12">
      <c r="B7" s="157" t="s">
        <v>574</v>
      </c>
      <c r="C7" s="158"/>
      <c r="D7" s="158"/>
      <c r="E7" s="158"/>
      <c r="F7" s="158"/>
      <c r="G7" s="158"/>
      <c r="H7" s="158"/>
      <c r="I7" s="158"/>
      <c r="J7" s="158"/>
      <c r="K7" s="158"/>
      <c r="L7" s="170"/>
    </row>
    <row r="8" s="144" customFormat="1" ht="14.25" customHeight="1" spans="2:12">
      <c r="B8" s="159" t="s">
        <v>6</v>
      </c>
      <c r="C8" s="160" t="s">
        <v>575</v>
      </c>
      <c r="D8" s="160"/>
      <c r="E8" s="161" t="s">
        <v>576</v>
      </c>
      <c r="F8" s="161" t="s">
        <v>577</v>
      </c>
      <c r="G8" s="161" t="s">
        <v>578</v>
      </c>
      <c r="H8" s="161" t="s">
        <v>579</v>
      </c>
      <c r="I8" s="161" t="s">
        <v>580</v>
      </c>
      <c r="J8" s="161" t="s">
        <v>581</v>
      </c>
      <c r="K8" s="161" t="s">
        <v>582</v>
      </c>
      <c r="L8" s="171" t="s">
        <v>583</v>
      </c>
    </row>
    <row r="9" s="144" customFormat="1" ht="13.5" spans="2:12">
      <c r="B9" s="162"/>
      <c r="C9" s="163" t="s">
        <v>11</v>
      </c>
      <c r="D9" s="163" t="s">
        <v>584</v>
      </c>
      <c r="E9" s="164" t="s">
        <v>585</v>
      </c>
      <c r="F9" s="164" t="s">
        <v>586</v>
      </c>
      <c r="G9" s="164" t="s">
        <v>587</v>
      </c>
      <c r="H9" s="164" t="s">
        <v>588</v>
      </c>
      <c r="I9" s="164" t="s">
        <v>589</v>
      </c>
      <c r="J9" s="164" t="s">
        <v>590</v>
      </c>
      <c r="K9" s="164" t="s">
        <v>591</v>
      </c>
      <c r="L9" s="172"/>
    </row>
    <row r="10" ht="13.5" hidden="1" spans="2:12">
      <c r="B10" s="165">
        <f t="shared" ref="B10:B73" si="0">ROW()-9</f>
        <v>1</v>
      </c>
      <c r="C10" s="166" t="s">
        <v>70</v>
      </c>
      <c r="D10" s="166" t="s">
        <v>71</v>
      </c>
      <c r="E10" s="167"/>
      <c r="F10" s="167"/>
      <c r="G10" s="167"/>
      <c r="H10" s="167"/>
      <c r="I10" s="167"/>
      <c r="J10" s="167"/>
      <c r="K10" s="167"/>
      <c r="L10" s="173">
        <f t="shared" ref="L10:L73" si="1">SUM(E10:K10)</f>
        <v>0</v>
      </c>
    </row>
    <row r="11" ht="13.5" hidden="1" spans="2:12">
      <c r="B11" s="165">
        <f t="shared" si="0"/>
        <v>2</v>
      </c>
      <c r="C11" s="166" t="s">
        <v>74</v>
      </c>
      <c r="D11" s="166" t="s">
        <v>75</v>
      </c>
      <c r="E11" s="167"/>
      <c r="F11" s="167"/>
      <c r="G11" s="167"/>
      <c r="H11" s="167"/>
      <c r="I11" s="167"/>
      <c r="J11" s="167"/>
      <c r="K11" s="167"/>
      <c r="L11" s="173">
        <f t="shared" si="1"/>
        <v>0</v>
      </c>
    </row>
    <row r="12" ht="13.5" hidden="1" spans="2:12">
      <c r="B12" s="165">
        <f t="shared" si="0"/>
        <v>3</v>
      </c>
      <c r="C12" s="166" t="s">
        <v>76</v>
      </c>
      <c r="D12" s="166" t="s">
        <v>77</v>
      </c>
      <c r="E12" s="167"/>
      <c r="F12" s="167"/>
      <c r="G12" s="167"/>
      <c r="H12" s="167"/>
      <c r="I12" s="167"/>
      <c r="J12" s="167"/>
      <c r="K12" s="167"/>
      <c r="L12" s="173">
        <f t="shared" si="1"/>
        <v>0</v>
      </c>
    </row>
    <row r="13" ht="13.5" hidden="1" spans="2:12">
      <c r="B13" s="165">
        <f t="shared" si="0"/>
        <v>4</v>
      </c>
      <c r="C13" s="166" t="s">
        <v>78</v>
      </c>
      <c r="D13" s="166" t="s">
        <v>79</v>
      </c>
      <c r="E13" s="167"/>
      <c r="F13" s="167"/>
      <c r="G13" s="167"/>
      <c r="H13" s="167"/>
      <c r="I13" s="167"/>
      <c r="J13" s="167"/>
      <c r="K13" s="167"/>
      <c r="L13" s="173">
        <f t="shared" si="1"/>
        <v>0</v>
      </c>
    </row>
    <row r="14" ht="13.5" hidden="1" spans="2:12">
      <c r="B14" s="165">
        <f t="shared" si="0"/>
        <v>5</v>
      </c>
      <c r="C14" s="166" t="s">
        <v>80</v>
      </c>
      <c r="D14" s="166" t="s">
        <v>81</v>
      </c>
      <c r="E14" s="167"/>
      <c r="F14" s="167"/>
      <c r="G14" s="167"/>
      <c r="H14" s="167"/>
      <c r="I14" s="167"/>
      <c r="J14" s="167"/>
      <c r="K14" s="167"/>
      <c r="L14" s="173">
        <f t="shared" si="1"/>
        <v>0</v>
      </c>
    </row>
    <row r="15" ht="13.5" hidden="1" spans="2:12">
      <c r="B15" s="165">
        <f t="shared" si="0"/>
        <v>6</v>
      </c>
      <c r="C15" s="166" t="s">
        <v>82</v>
      </c>
      <c r="D15" s="166" t="s">
        <v>83</v>
      </c>
      <c r="E15" s="167"/>
      <c r="F15" s="167"/>
      <c r="G15" s="167"/>
      <c r="H15" s="167"/>
      <c r="I15" s="167"/>
      <c r="J15" s="167"/>
      <c r="K15" s="167"/>
      <c r="L15" s="173">
        <f t="shared" si="1"/>
        <v>0</v>
      </c>
    </row>
    <row r="16" ht="13.5" hidden="1" spans="2:12">
      <c r="B16" s="165">
        <f t="shared" si="0"/>
        <v>7</v>
      </c>
      <c r="C16" s="166" t="s">
        <v>84</v>
      </c>
      <c r="D16" s="166" t="s">
        <v>85</v>
      </c>
      <c r="E16" s="167"/>
      <c r="F16" s="167"/>
      <c r="G16" s="167"/>
      <c r="H16" s="167"/>
      <c r="I16" s="167"/>
      <c r="J16" s="167"/>
      <c r="K16" s="167"/>
      <c r="L16" s="173">
        <f t="shared" si="1"/>
        <v>0</v>
      </c>
    </row>
    <row r="17" ht="13.5" hidden="1" spans="2:12">
      <c r="B17" s="165">
        <f t="shared" si="0"/>
        <v>8</v>
      </c>
      <c r="C17" s="166" t="s">
        <v>86</v>
      </c>
      <c r="D17" s="166" t="s">
        <v>87</v>
      </c>
      <c r="E17" s="167"/>
      <c r="F17" s="167"/>
      <c r="G17" s="167"/>
      <c r="H17" s="167"/>
      <c r="I17" s="167"/>
      <c r="J17" s="167"/>
      <c r="K17" s="167"/>
      <c r="L17" s="173">
        <f t="shared" si="1"/>
        <v>0</v>
      </c>
    </row>
    <row r="18" ht="13.5" hidden="1" spans="2:12">
      <c r="B18" s="165">
        <f t="shared" si="0"/>
        <v>9</v>
      </c>
      <c r="C18" s="166" t="s">
        <v>88</v>
      </c>
      <c r="D18" s="166" t="s">
        <v>89</v>
      </c>
      <c r="E18" s="167"/>
      <c r="F18" s="167"/>
      <c r="G18" s="167"/>
      <c r="H18" s="167"/>
      <c r="I18" s="167"/>
      <c r="J18" s="167"/>
      <c r="K18" s="167"/>
      <c r="L18" s="173">
        <f t="shared" si="1"/>
        <v>0</v>
      </c>
    </row>
    <row r="19" ht="13.5" hidden="1" spans="2:12">
      <c r="B19" s="165">
        <f t="shared" si="0"/>
        <v>10</v>
      </c>
      <c r="C19" s="166" t="s">
        <v>90</v>
      </c>
      <c r="D19" s="166" t="s">
        <v>91</v>
      </c>
      <c r="E19" s="167"/>
      <c r="F19" s="167"/>
      <c r="G19" s="167"/>
      <c r="H19" s="167"/>
      <c r="I19" s="167"/>
      <c r="J19" s="167"/>
      <c r="K19" s="167"/>
      <c r="L19" s="173">
        <f t="shared" si="1"/>
        <v>0</v>
      </c>
    </row>
    <row r="20" ht="13.5" hidden="1" spans="2:12">
      <c r="B20" s="165">
        <f t="shared" si="0"/>
        <v>11</v>
      </c>
      <c r="C20" s="166" t="s">
        <v>92</v>
      </c>
      <c r="D20" s="166" t="s">
        <v>93</v>
      </c>
      <c r="E20" s="167"/>
      <c r="F20" s="167"/>
      <c r="G20" s="167"/>
      <c r="H20" s="167"/>
      <c r="I20" s="167"/>
      <c r="J20" s="167"/>
      <c r="K20" s="167"/>
      <c r="L20" s="173">
        <f t="shared" si="1"/>
        <v>0</v>
      </c>
    </row>
    <row r="21" ht="13.5" hidden="1" spans="2:12">
      <c r="B21" s="165">
        <f t="shared" si="0"/>
        <v>12</v>
      </c>
      <c r="C21" s="166" t="s">
        <v>94</v>
      </c>
      <c r="D21" s="166" t="s">
        <v>95</v>
      </c>
      <c r="E21" s="167"/>
      <c r="F21" s="167"/>
      <c r="G21" s="167"/>
      <c r="H21" s="167"/>
      <c r="I21" s="167"/>
      <c r="J21" s="167"/>
      <c r="K21" s="167"/>
      <c r="L21" s="173">
        <f t="shared" si="1"/>
        <v>0</v>
      </c>
    </row>
    <row r="22" ht="13.5" hidden="1" spans="2:12">
      <c r="B22" s="165">
        <f t="shared" si="0"/>
        <v>13</v>
      </c>
      <c r="C22" s="166" t="s">
        <v>96</v>
      </c>
      <c r="D22" s="166" t="s">
        <v>97</v>
      </c>
      <c r="E22" s="167"/>
      <c r="F22" s="167"/>
      <c r="G22" s="167"/>
      <c r="H22" s="167"/>
      <c r="I22" s="167"/>
      <c r="J22" s="167"/>
      <c r="K22" s="167"/>
      <c r="L22" s="173">
        <f t="shared" si="1"/>
        <v>0</v>
      </c>
    </row>
    <row r="23" ht="13.5" hidden="1" spans="2:12">
      <c r="B23" s="165">
        <f t="shared" si="0"/>
        <v>14</v>
      </c>
      <c r="C23" s="166" t="s">
        <v>99</v>
      </c>
      <c r="D23" s="166" t="s">
        <v>100</v>
      </c>
      <c r="E23" s="167"/>
      <c r="F23" s="167"/>
      <c r="G23" s="167"/>
      <c r="H23" s="167"/>
      <c r="I23" s="167"/>
      <c r="J23" s="167"/>
      <c r="K23" s="167"/>
      <c r="L23" s="173">
        <f t="shared" si="1"/>
        <v>0</v>
      </c>
    </row>
    <row r="24" ht="13.5" hidden="1" spans="2:12">
      <c r="B24" s="165">
        <f t="shared" si="0"/>
        <v>15</v>
      </c>
      <c r="C24" s="166" t="s">
        <v>101</v>
      </c>
      <c r="D24" s="166" t="s">
        <v>102</v>
      </c>
      <c r="E24" s="167"/>
      <c r="F24" s="167"/>
      <c r="G24" s="167"/>
      <c r="H24" s="167"/>
      <c r="I24" s="167"/>
      <c r="J24" s="167"/>
      <c r="K24" s="167"/>
      <c r="L24" s="173">
        <f t="shared" si="1"/>
        <v>0</v>
      </c>
    </row>
    <row r="25" ht="13.5" hidden="1" spans="2:12">
      <c r="B25" s="165">
        <f t="shared" si="0"/>
        <v>16</v>
      </c>
      <c r="C25" s="166" t="s">
        <v>104</v>
      </c>
      <c r="D25" s="166" t="s">
        <v>105</v>
      </c>
      <c r="E25" s="167"/>
      <c r="F25" s="167"/>
      <c r="G25" s="167"/>
      <c r="H25" s="167"/>
      <c r="I25" s="167"/>
      <c r="J25" s="167"/>
      <c r="K25" s="167"/>
      <c r="L25" s="173">
        <f t="shared" si="1"/>
        <v>0</v>
      </c>
    </row>
    <row r="26" ht="13.5" hidden="1" spans="2:12">
      <c r="B26" s="165">
        <f t="shared" si="0"/>
        <v>17</v>
      </c>
      <c r="C26" s="166" t="s">
        <v>107</v>
      </c>
      <c r="D26" s="166" t="s">
        <v>108</v>
      </c>
      <c r="E26" s="167"/>
      <c r="F26" s="167"/>
      <c r="G26" s="167"/>
      <c r="H26" s="167"/>
      <c r="I26" s="167"/>
      <c r="J26" s="167"/>
      <c r="K26" s="167"/>
      <c r="L26" s="173">
        <f t="shared" si="1"/>
        <v>0</v>
      </c>
    </row>
    <row r="27" ht="13.5" hidden="1" spans="2:12">
      <c r="B27" s="165">
        <f t="shared" si="0"/>
        <v>18</v>
      </c>
      <c r="C27" s="166" t="s">
        <v>109</v>
      </c>
      <c r="D27" s="166" t="s">
        <v>110</v>
      </c>
      <c r="E27" s="167"/>
      <c r="F27" s="167"/>
      <c r="G27" s="167"/>
      <c r="H27" s="167"/>
      <c r="I27" s="167"/>
      <c r="J27" s="167"/>
      <c r="K27" s="167"/>
      <c r="L27" s="173">
        <f t="shared" si="1"/>
        <v>0</v>
      </c>
    </row>
    <row r="28" ht="13.5" hidden="1" spans="2:12">
      <c r="B28" s="165">
        <f t="shared" si="0"/>
        <v>19</v>
      </c>
      <c r="C28" s="166" t="s">
        <v>111</v>
      </c>
      <c r="D28" s="166" t="s">
        <v>112</v>
      </c>
      <c r="E28" s="167"/>
      <c r="F28" s="167"/>
      <c r="G28" s="167"/>
      <c r="H28" s="167"/>
      <c r="I28" s="167"/>
      <c r="J28" s="167"/>
      <c r="K28" s="167"/>
      <c r="L28" s="173">
        <f t="shared" si="1"/>
        <v>0</v>
      </c>
    </row>
    <row r="29" ht="13.5" hidden="1" spans="2:12">
      <c r="B29" s="165">
        <f t="shared" si="0"/>
        <v>20</v>
      </c>
      <c r="C29" s="166" t="s">
        <v>114</v>
      </c>
      <c r="D29" s="166" t="s">
        <v>115</v>
      </c>
      <c r="E29" s="167"/>
      <c r="F29" s="167"/>
      <c r="G29" s="167"/>
      <c r="H29" s="167"/>
      <c r="I29" s="167"/>
      <c r="J29" s="167"/>
      <c r="K29" s="167"/>
      <c r="L29" s="173">
        <f t="shared" si="1"/>
        <v>0</v>
      </c>
    </row>
    <row r="30" ht="13.5" hidden="1" spans="2:12">
      <c r="B30" s="165">
        <f t="shared" si="0"/>
        <v>21</v>
      </c>
      <c r="C30" s="166" t="s">
        <v>116</v>
      </c>
      <c r="D30" s="166" t="s">
        <v>117</v>
      </c>
      <c r="E30" s="167"/>
      <c r="F30" s="167"/>
      <c r="G30" s="167"/>
      <c r="H30" s="167"/>
      <c r="I30" s="167"/>
      <c r="J30" s="167"/>
      <c r="K30" s="167"/>
      <c r="L30" s="173">
        <f t="shared" si="1"/>
        <v>0</v>
      </c>
    </row>
    <row r="31" ht="13.5" hidden="1" spans="2:12">
      <c r="B31" s="165">
        <f t="shared" si="0"/>
        <v>22</v>
      </c>
      <c r="C31" s="166" t="s">
        <v>118</v>
      </c>
      <c r="D31" s="166" t="s">
        <v>119</v>
      </c>
      <c r="E31" s="167"/>
      <c r="F31" s="167"/>
      <c r="G31" s="167"/>
      <c r="H31" s="167"/>
      <c r="I31" s="167"/>
      <c r="J31" s="167"/>
      <c r="K31" s="167"/>
      <c r="L31" s="173">
        <f t="shared" si="1"/>
        <v>0</v>
      </c>
    </row>
    <row r="32" ht="13.5" hidden="1" spans="2:12">
      <c r="B32" s="165">
        <f t="shared" si="0"/>
        <v>23</v>
      </c>
      <c r="C32" s="166" t="s">
        <v>120</v>
      </c>
      <c r="D32" s="166" t="s">
        <v>121</v>
      </c>
      <c r="E32" s="167"/>
      <c r="F32" s="167"/>
      <c r="G32" s="167"/>
      <c r="H32" s="167"/>
      <c r="I32" s="167"/>
      <c r="J32" s="167"/>
      <c r="K32" s="167"/>
      <c r="L32" s="173">
        <f t="shared" si="1"/>
        <v>0</v>
      </c>
    </row>
    <row r="33" ht="13.5" hidden="1" spans="2:12">
      <c r="B33" s="165">
        <f t="shared" si="0"/>
        <v>24</v>
      </c>
      <c r="C33" s="166" t="s">
        <v>122</v>
      </c>
      <c r="D33" s="166" t="s">
        <v>123</v>
      </c>
      <c r="E33" s="167"/>
      <c r="F33" s="167"/>
      <c r="G33" s="167"/>
      <c r="H33" s="167"/>
      <c r="I33" s="167"/>
      <c r="J33" s="167"/>
      <c r="K33" s="167"/>
      <c r="L33" s="173">
        <f t="shared" si="1"/>
        <v>0</v>
      </c>
    </row>
    <row r="34" ht="13.5" hidden="1" spans="2:12">
      <c r="B34" s="165">
        <f t="shared" si="0"/>
        <v>25</v>
      </c>
      <c r="C34" s="166" t="s">
        <v>125</v>
      </c>
      <c r="D34" s="166" t="s">
        <v>126</v>
      </c>
      <c r="E34" s="167"/>
      <c r="F34" s="167"/>
      <c r="G34" s="167"/>
      <c r="H34" s="167"/>
      <c r="I34" s="167"/>
      <c r="J34" s="167"/>
      <c r="K34" s="167"/>
      <c r="L34" s="173">
        <f t="shared" si="1"/>
        <v>0</v>
      </c>
    </row>
    <row r="35" ht="13.5" hidden="1" spans="2:12">
      <c r="B35" s="165">
        <f t="shared" si="0"/>
        <v>26</v>
      </c>
      <c r="C35" s="166" t="s">
        <v>127</v>
      </c>
      <c r="D35" s="166" t="s">
        <v>128</v>
      </c>
      <c r="E35" s="167"/>
      <c r="F35" s="167"/>
      <c r="G35" s="167"/>
      <c r="H35" s="167"/>
      <c r="I35" s="167"/>
      <c r="J35" s="167"/>
      <c r="K35" s="167"/>
      <c r="L35" s="173">
        <f t="shared" si="1"/>
        <v>0</v>
      </c>
    </row>
    <row r="36" ht="13.5" hidden="1" spans="2:12">
      <c r="B36" s="165">
        <f t="shared" si="0"/>
        <v>27</v>
      </c>
      <c r="C36" s="166" t="s">
        <v>129</v>
      </c>
      <c r="D36" s="166" t="s">
        <v>130</v>
      </c>
      <c r="E36" s="167"/>
      <c r="F36" s="167"/>
      <c r="G36" s="167"/>
      <c r="H36" s="167"/>
      <c r="I36" s="167"/>
      <c r="J36" s="167"/>
      <c r="K36" s="167"/>
      <c r="L36" s="173">
        <f t="shared" si="1"/>
        <v>0</v>
      </c>
    </row>
    <row r="37" ht="13.5" hidden="1" spans="2:12">
      <c r="B37" s="165">
        <f t="shared" si="0"/>
        <v>28</v>
      </c>
      <c r="C37" s="166" t="s">
        <v>132</v>
      </c>
      <c r="D37" s="166" t="s">
        <v>133</v>
      </c>
      <c r="E37" s="167"/>
      <c r="F37" s="167"/>
      <c r="G37" s="167"/>
      <c r="H37" s="167"/>
      <c r="I37" s="167"/>
      <c r="J37" s="167"/>
      <c r="K37" s="167"/>
      <c r="L37" s="173">
        <f t="shared" si="1"/>
        <v>0</v>
      </c>
    </row>
    <row r="38" ht="13.5" hidden="1" spans="2:12">
      <c r="B38" s="165">
        <f t="shared" si="0"/>
        <v>29</v>
      </c>
      <c r="C38" s="166" t="s">
        <v>134</v>
      </c>
      <c r="D38" s="166" t="s">
        <v>135</v>
      </c>
      <c r="E38" s="167"/>
      <c r="F38" s="167"/>
      <c r="G38" s="167"/>
      <c r="H38" s="167"/>
      <c r="I38" s="167"/>
      <c r="J38" s="167"/>
      <c r="K38" s="167"/>
      <c r="L38" s="173">
        <f t="shared" si="1"/>
        <v>0</v>
      </c>
    </row>
    <row r="39" ht="13.5" hidden="1" spans="2:12">
      <c r="B39" s="165">
        <f t="shared" si="0"/>
        <v>30</v>
      </c>
      <c r="C39" s="166" t="s">
        <v>136</v>
      </c>
      <c r="D39" s="166" t="s">
        <v>137</v>
      </c>
      <c r="E39" s="167"/>
      <c r="F39" s="167"/>
      <c r="G39" s="167"/>
      <c r="H39" s="167"/>
      <c r="I39" s="167"/>
      <c r="J39" s="167"/>
      <c r="K39" s="167"/>
      <c r="L39" s="173">
        <f t="shared" si="1"/>
        <v>0</v>
      </c>
    </row>
    <row r="40" ht="13.5" hidden="1" spans="2:12">
      <c r="B40" s="165">
        <f t="shared" si="0"/>
        <v>31</v>
      </c>
      <c r="C40" s="166" t="s">
        <v>138</v>
      </c>
      <c r="D40" s="166" t="s">
        <v>139</v>
      </c>
      <c r="E40" s="167"/>
      <c r="F40" s="167"/>
      <c r="G40" s="167"/>
      <c r="H40" s="167"/>
      <c r="I40" s="167"/>
      <c r="J40" s="167"/>
      <c r="K40" s="167"/>
      <c r="L40" s="173">
        <f t="shared" si="1"/>
        <v>0</v>
      </c>
    </row>
    <row r="41" ht="13.5" hidden="1" spans="2:12">
      <c r="B41" s="165">
        <f t="shared" si="0"/>
        <v>32</v>
      </c>
      <c r="C41" s="166" t="s">
        <v>140</v>
      </c>
      <c r="D41" s="166" t="s">
        <v>141</v>
      </c>
      <c r="E41" s="167"/>
      <c r="F41" s="167"/>
      <c r="G41" s="167"/>
      <c r="H41" s="167"/>
      <c r="I41" s="167"/>
      <c r="J41" s="167"/>
      <c r="K41" s="167"/>
      <c r="L41" s="173">
        <f t="shared" si="1"/>
        <v>0</v>
      </c>
    </row>
    <row r="42" ht="13.5" hidden="1" spans="2:12">
      <c r="B42" s="165">
        <f t="shared" si="0"/>
        <v>33</v>
      </c>
      <c r="C42" s="166" t="s">
        <v>143</v>
      </c>
      <c r="D42" s="166" t="s">
        <v>144</v>
      </c>
      <c r="E42" s="167"/>
      <c r="F42" s="167"/>
      <c r="G42" s="167"/>
      <c r="H42" s="167"/>
      <c r="I42" s="167"/>
      <c r="J42" s="167"/>
      <c r="K42" s="167"/>
      <c r="L42" s="173">
        <f t="shared" si="1"/>
        <v>0</v>
      </c>
    </row>
    <row r="43" ht="13.5" hidden="1" spans="2:12">
      <c r="B43" s="165">
        <f t="shared" si="0"/>
        <v>34</v>
      </c>
      <c r="C43" s="166" t="s">
        <v>146</v>
      </c>
      <c r="D43" s="166" t="s">
        <v>147</v>
      </c>
      <c r="E43" s="167"/>
      <c r="F43" s="167"/>
      <c r="G43" s="167"/>
      <c r="H43" s="167"/>
      <c r="I43" s="167"/>
      <c r="J43" s="167"/>
      <c r="K43" s="167"/>
      <c r="L43" s="173">
        <f t="shared" si="1"/>
        <v>0</v>
      </c>
    </row>
    <row r="44" ht="13.5" hidden="1" spans="2:12">
      <c r="B44" s="165">
        <f t="shared" si="0"/>
        <v>35</v>
      </c>
      <c r="C44" s="166" t="s">
        <v>148</v>
      </c>
      <c r="D44" s="166" t="s">
        <v>149</v>
      </c>
      <c r="E44" s="167"/>
      <c r="F44" s="167"/>
      <c r="G44" s="167"/>
      <c r="H44" s="167"/>
      <c r="I44" s="167"/>
      <c r="J44" s="167"/>
      <c r="K44" s="167"/>
      <c r="L44" s="173">
        <f t="shared" si="1"/>
        <v>0</v>
      </c>
    </row>
    <row r="45" ht="13.5" hidden="1" spans="2:12">
      <c r="B45" s="165">
        <f t="shared" si="0"/>
        <v>36</v>
      </c>
      <c r="C45" s="166" t="s">
        <v>150</v>
      </c>
      <c r="D45" s="166" t="s">
        <v>151</v>
      </c>
      <c r="E45" s="167"/>
      <c r="F45" s="167"/>
      <c r="G45" s="167"/>
      <c r="H45" s="167"/>
      <c r="I45" s="167"/>
      <c r="J45" s="167"/>
      <c r="K45" s="167"/>
      <c r="L45" s="173">
        <f t="shared" si="1"/>
        <v>0</v>
      </c>
    </row>
    <row r="46" ht="13.5" hidden="1" spans="2:12">
      <c r="B46" s="165">
        <f t="shared" si="0"/>
        <v>37</v>
      </c>
      <c r="C46" s="166" t="s">
        <v>152</v>
      </c>
      <c r="D46" s="166" t="s">
        <v>153</v>
      </c>
      <c r="E46" s="167"/>
      <c r="F46" s="167"/>
      <c r="G46" s="167"/>
      <c r="H46" s="167"/>
      <c r="I46" s="167"/>
      <c r="J46" s="167"/>
      <c r="K46" s="167"/>
      <c r="L46" s="173">
        <f t="shared" si="1"/>
        <v>0</v>
      </c>
    </row>
    <row r="47" ht="13.5" hidden="1" spans="2:12">
      <c r="B47" s="165">
        <f t="shared" si="0"/>
        <v>38</v>
      </c>
      <c r="C47" s="166" t="s">
        <v>154</v>
      </c>
      <c r="D47" s="166" t="s">
        <v>155</v>
      </c>
      <c r="E47" s="167"/>
      <c r="F47" s="167"/>
      <c r="G47" s="167"/>
      <c r="H47" s="167"/>
      <c r="I47" s="167"/>
      <c r="J47" s="167"/>
      <c r="K47" s="167"/>
      <c r="L47" s="173">
        <f t="shared" si="1"/>
        <v>0</v>
      </c>
    </row>
    <row r="48" ht="13.5" hidden="1" spans="2:12">
      <c r="B48" s="165">
        <f t="shared" si="0"/>
        <v>39</v>
      </c>
      <c r="C48" s="166" t="s">
        <v>156</v>
      </c>
      <c r="D48" s="166" t="s">
        <v>157</v>
      </c>
      <c r="E48" s="167"/>
      <c r="F48" s="167"/>
      <c r="G48" s="167"/>
      <c r="H48" s="167"/>
      <c r="I48" s="167"/>
      <c r="J48" s="167"/>
      <c r="K48" s="167"/>
      <c r="L48" s="173">
        <f t="shared" si="1"/>
        <v>0</v>
      </c>
    </row>
    <row r="49" ht="13.5" hidden="1" spans="2:12">
      <c r="B49" s="165">
        <f t="shared" si="0"/>
        <v>40</v>
      </c>
      <c r="C49" s="166" t="s">
        <v>159</v>
      </c>
      <c r="D49" s="166" t="s">
        <v>160</v>
      </c>
      <c r="E49" s="167"/>
      <c r="F49" s="167"/>
      <c r="G49" s="167"/>
      <c r="H49" s="167"/>
      <c r="I49" s="167"/>
      <c r="J49" s="167"/>
      <c r="K49" s="167"/>
      <c r="L49" s="173">
        <f t="shared" si="1"/>
        <v>0</v>
      </c>
    </row>
    <row r="50" ht="13.5" hidden="1" spans="2:12">
      <c r="B50" s="165">
        <f t="shared" si="0"/>
        <v>41</v>
      </c>
      <c r="C50" s="166" t="s">
        <v>161</v>
      </c>
      <c r="D50" s="166" t="s">
        <v>162</v>
      </c>
      <c r="E50" s="167"/>
      <c r="F50" s="167"/>
      <c r="G50" s="167"/>
      <c r="H50" s="167"/>
      <c r="I50" s="167"/>
      <c r="J50" s="167"/>
      <c r="K50" s="167"/>
      <c r="L50" s="173">
        <f t="shared" si="1"/>
        <v>0</v>
      </c>
    </row>
    <row r="51" ht="13.5" hidden="1" spans="2:12">
      <c r="B51" s="165">
        <f t="shared" si="0"/>
        <v>42</v>
      </c>
      <c r="C51" s="166" t="s">
        <v>164</v>
      </c>
      <c r="D51" s="166" t="s">
        <v>165</v>
      </c>
      <c r="E51" s="167"/>
      <c r="F51" s="167"/>
      <c r="G51" s="167"/>
      <c r="H51" s="167"/>
      <c r="I51" s="167"/>
      <c r="J51" s="167"/>
      <c r="K51" s="167"/>
      <c r="L51" s="173">
        <f t="shared" si="1"/>
        <v>0</v>
      </c>
    </row>
    <row r="52" ht="13.5" hidden="1" spans="2:12">
      <c r="B52" s="165">
        <f t="shared" si="0"/>
        <v>43</v>
      </c>
      <c r="C52" s="166" t="s">
        <v>166</v>
      </c>
      <c r="D52" s="166" t="s">
        <v>167</v>
      </c>
      <c r="E52" s="167"/>
      <c r="F52" s="167"/>
      <c r="G52" s="167"/>
      <c r="H52" s="167"/>
      <c r="I52" s="167"/>
      <c r="J52" s="167"/>
      <c r="K52" s="167"/>
      <c r="L52" s="173">
        <f t="shared" si="1"/>
        <v>0</v>
      </c>
    </row>
    <row r="53" ht="13.5" hidden="1" spans="2:12">
      <c r="B53" s="165">
        <f t="shared" si="0"/>
        <v>44</v>
      </c>
      <c r="C53" s="166" t="s">
        <v>168</v>
      </c>
      <c r="D53" s="166" t="s">
        <v>169</v>
      </c>
      <c r="E53" s="167"/>
      <c r="F53" s="167"/>
      <c r="G53" s="167"/>
      <c r="H53" s="167"/>
      <c r="I53" s="167"/>
      <c r="J53" s="167"/>
      <c r="K53" s="167"/>
      <c r="L53" s="173">
        <f t="shared" si="1"/>
        <v>0</v>
      </c>
    </row>
    <row r="54" ht="13.5" hidden="1" spans="2:12">
      <c r="B54" s="165">
        <f t="shared" si="0"/>
        <v>45</v>
      </c>
      <c r="C54" s="166" t="s">
        <v>170</v>
      </c>
      <c r="D54" s="166" t="s">
        <v>171</v>
      </c>
      <c r="E54" s="167"/>
      <c r="F54" s="167"/>
      <c r="G54" s="167"/>
      <c r="H54" s="167"/>
      <c r="I54" s="167"/>
      <c r="J54" s="167"/>
      <c r="K54" s="167"/>
      <c r="L54" s="173">
        <f t="shared" si="1"/>
        <v>0</v>
      </c>
    </row>
    <row r="55" ht="13.5" hidden="1" spans="2:12">
      <c r="B55" s="165">
        <f t="shared" si="0"/>
        <v>46</v>
      </c>
      <c r="C55" s="166" t="s">
        <v>173</v>
      </c>
      <c r="D55" s="166" t="s">
        <v>174</v>
      </c>
      <c r="E55" s="167"/>
      <c r="F55" s="167"/>
      <c r="G55" s="167"/>
      <c r="H55" s="167"/>
      <c r="I55" s="167"/>
      <c r="J55" s="167"/>
      <c r="K55" s="167"/>
      <c r="L55" s="173">
        <f t="shared" si="1"/>
        <v>0</v>
      </c>
    </row>
    <row r="56" ht="13.5" hidden="1" spans="2:12">
      <c r="B56" s="165">
        <f t="shared" si="0"/>
        <v>47</v>
      </c>
      <c r="C56" s="166" t="s">
        <v>175</v>
      </c>
      <c r="D56" s="166" t="s">
        <v>176</v>
      </c>
      <c r="E56" s="167"/>
      <c r="F56" s="167"/>
      <c r="G56" s="167"/>
      <c r="H56" s="167"/>
      <c r="I56" s="167"/>
      <c r="J56" s="167"/>
      <c r="K56" s="167"/>
      <c r="L56" s="173">
        <f t="shared" si="1"/>
        <v>0</v>
      </c>
    </row>
    <row r="57" ht="13.5" hidden="1" spans="2:12">
      <c r="B57" s="165">
        <f t="shared" si="0"/>
        <v>48</v>
      </c>
      <c r="C57" s="166" t="s">
        <v>177</v>
      </c>
      <c r="D57" s="166" t="s">
        <v>178</v>
      </c>
      <c r="E57" s="167"/>
      <c r="F57" s="167"/>
      <c r="G57" s="167"/>
      <c r="H57" s="167"/>
      <c r="I57" s="167"/>
      <c r="J57" s="167"/>
      <c r="K57" s="167"/>
      <c r="L57" s="173">
        <f t="shared" si="1"/>
        <v>0</v>
      </c>
    </row>
    <row r="58" ht="13.5" hidden="1" spans="2:12">
      <c r="B58" s="165">
        <f t="shared" si="0"/>
        <v>49</v>
      </c>
      <c r="C58" s="166" t="s">
        <v>179</v>
      </c>
      <c r="D58" s="166" t="s">
        <v>180</v>
      </c>
      <c r="E58" s="167"/>
      <c r="F58" s="167"/>
      <c r="G58" s="167"/>
      <c r="H58" s="167"/>
      <c r="I58" s="167"/>
      <c r="J58" s="167"/>
      <c r="K58" s="167"/>
      <c r="L58" s="173">
        <f t="shared" si="1"/>
        <v>0</v>
      </c>
    </row>
    <row r="59" ht="13.5" hidden="1" spans="2:12">
      <c r="B59" s="165">
        <f t="shared" si="0"/>
        <v>50</v>
      </c>
      <c r="C59" s="166" t="s">
        <v>181</v>
      </c>
      <c r="D59" s="166" t="s">
        <v>182</v>
      </c>
      <c r="E59" s="167"/>
      <c r="F59" s="167"/>
      <c r="G59" s="167"/>
      <c r="H59" s="167"/>
      <c r="I59" s="167"/>
      <c r="J59" s="167"/>
      <c r="K59" s="167"/>
      <c r="L59" s="173">
        <f t="shared" si="1"/>
        <v>0</v>
      </c>
    </row>
    <row r="60" ht="13.5" hidden="1" spans="2:12">
      <c r="B60" s="165">
        <f t="shared" si="0"/>
        <v>51</v>
      </c>
      <c r="C60" s="166" t="s">
        <v>183</v>
      </c>
      <c r="D60" s="166" t="s">
        <v>184</v>
      </c>
      <c r="E60" s="167"/>
      <c r="F60" s="167"/>
      <c r="G60" s="167"/>
      <c r="H60" s="167"/>
      <c r="I60" s="167"/>
      <c r="J60" s="167"/>
      <c r="K60" s="167"/>
      <c r="L60" s="173">
        <f t="shared" si="1"/>
        <v>0</v>
      </c>
    </row>
    <row r="61" ht="13.5" hidden="1" spans="2:12">
      <c r="B61" s="165">
        <f t="shared" si="0"/>
        <v>52</v>
      </c>
      <c r="C61" s="166" t="s">
        <v>185</v>
      </c>
      <c r="D61" s="166" t="s">
        <v>186</v>
      </c>
      <c r="E61" s="167"/>
      <c r="F61" s="167"/>
      <c r="G61" s="167"/>
      <c r="H61" s="167"/>
      <c r="I61" s="167"/>
      <c r="J61" s="167"/>
      <c r="K61" s="167"/>
      <c r="L61" s="173">
        <f t="shared" si="1"/>
        <v>0</v>
      </c>
    </row>
    <row r="62" ht="13.5" hidden="1" spans="2:12">
      <c r="B62" s="165">
        <f t="shared" si="0"/>
        <v>53</v>
      </c>
      <c r="C62" s="166" t="s">
        <v>188</v>
      </c>
      <c r="D62" s="166" t="s">
        <v>189</v>
      </c>
      <c r="E62" s="167"/>
      <c r="F62" s="167"/>
      <c r="G62" s="167"/>
      <c r="H62" s="167"/>
      <c r="I62" s="167"/>
      <c r="J62" s="167"/>
      <c r="K62" s="167"/>
      <c r="L62" s="173">
        <f t="shared" si="1"/>
        <v>0</v>
      </c>
    </row>
    <row r="63" ht="13.5" hidden="1" spans="2:12">
      <c r="B63" s="165">
        <f t="shared" si="0"/>
        <v>54</v>
      </c>
      <c r="C63" s="166" t="s">
        <v>190</v>
      </c>
      <c r="D63" s="166" t="s">
        <v>191</v>
      </c>
      <c r="E63" s="167"/>
      <c r="F63" s="167"/>
      <c r="G63" s="167"/>
      <c r="H63" s="167"/>
      <c r="I63" s="167"/>
      <c r="J63" s="167"/>
      <c r="K63" s="167"/>
      <c r="L63" s="173">
        <f t="shared" si="1"/>
        <v>0</v>
      </c>
    </row>
    <row r="64" ht="13.5" hidden="1" spans="2:12">
      <c r="B64" s="165">
        <f t="shared" si="0"/>
        <v>55</v>
      </c>
      <c r="C64" s="166" t="s">
        <v>192</v>
      </c>
      <c r="D64" s="166" t="s">
        <v>193</v>
      </c>
      <c r="E64" s="167"/>
      <c r="F64" s="167"/>
      <c r="G64" s="167"/>
      <c r="H64" s="167"/>
      <c r="I64" s="167"/>
      <c r="J64" s="167"/>
      <c r="K64" s="167"/>
      <c r="L64" s="173">
        <f t="shared" si="1"/>
        <v>0</v>
      </c>
    </row>
    <row r="65" ht="13.5" hidden="1" spans="2:12">
      <c r="B65" s="165">
        <f t="shared" si="0"/>
        <v>56</v>
      </c>
      <c r="C65" s="166" t="s">
        <v>194</v>
      </c>
      <c r="D65" s="166" t="s">
        <v>195</v>
      </c>
      <c r="E65" s="167"/>
      <c r="F65" s="167"/>
      <c r="G65" s="167"/>
      <c r="H65" s="167"/>
      <c r="I65" s="167"/>
      <c r="J65" s="167"/>
      <c r="K65" s="167"/>
      <c r="L65" s="173">
        <f t="shared" si="1"/>
        <v>0</v>
      </c>
    </row>
    <row r="66" ht="13.5" hidden="1" spans="2:12">
      <c r="B66" s="165">
        <f t="shared" si="0"/>
        <v>57</v>
      </c>
      <c r="C66" s="166" t="s">
        <v>196</v>
      </c>
      <c r="D66" s="166" t="s">
        <v>197</v>
      </c>
      <c r="E66" s="167"/>
      <c r="F66" s="167"/>
      <c r="G66" s="167"/>
      <c r="H66" s="167"/>
      <c r="I66" s="167"/>
      <c r="J66" s="167"/>
      <c r="K66" s="167"/>
      <c r="L66" s="173">
        <f t="shared" si="1"/>
        <v>0</v>
      </c>
    </row>
    <row r="67" s="145" customFormat="1" ht="13.5" hidden="1" spans="2:12">
      <c r="B67" s="165">
        <f t="shared" si="0"/>
        <v>58</v>
      </c>
      <c r="C67" s="166" t="s">
        <v>200</v>
      </c>
      <c r="D67" s="166" t="s">
        <v>201</v>
      </c>
      <c r="E67" s="167"/>
      <c r="F67" s="167"/>
      <c r="G67" s="167"/>
      <c r="H67" s="167"/>
      <c r="I67" s="167"/>
      <c r="J67" s="167"/>
      <c r="K67" s="167"/>
      <c r="L67" s="173">
        <f t="shared" si="1"/>
        <v>0</v>
      </c>
    </row>
    <row r="68" s="145" customFormat="1" ht="13.5" hidden="1" spans="2:12">
      <c r="B68" s="165">
        <f t="shared" si="0"/>
        <v>59</v>
      </c>
      <c r="C68" s="166" t="s">
        <v>202</v>
      </c>
      <c r="D68" s="166" t="s">
        <v>203</v>
      </c>
      <c r="E68" s="167"/>
      <c r="F68" s="167"/>
      <c r="G68" s="167"/>
      <c r="H68" s="167"/>
      <c r="I68" s="167"/>
      <c r="J68" s="167"/>
      <c r="K68" s="167"/>
      <c r="L68" s="173">
        <f t="shared" si="1"/>
        <v>0</v>
      </c>
    </row>
    <row r="69" s="145" customFormat="1" ht="13.5" hidden="1" spans="2:12">
      <c r="B69" s="165">
        <f t="shared" si="0"/>
        <v>60</v>
      </c>
      <c r="C69" s="166" t="s">
        <v>204</v>
      </c>
      <c r="D69" s="166" t="s">
        <v>205</v>
      </c>
      <c r="E69" s="167"/>
      <c r="F69" s="167"/>
      <c r="G69" s="167"/>
      <c r="H69" s="167"/>
      <c r="I69" s="167"/>
      <c r="J69" s="167"/>
      <c r="K69" s="167"/>
      <c r="L69" s="173">
        <f t="shared" si="1"/>
        <v>0</v>
      </c>
    </row>
    <row r="70" s="145" customFormat="1" ht="13.5" hidden="1" spans="2:12">
      <c r="B70" s="165">
        <f t="shared" si="0"/>
        <v>61</v>
      </c>
      <c r="C70" s="166" t="s">
        <v>206</v>
      </c>
      <c r="D70" s="166" t="s">
        <v>207</v>
      </c>
      <c r="E70" s="167"/>
      <c r="F70" s="167"/>
      <c r="G70" s="167"/>
      <c r="H70" s="167"/>
      <c r="I70" s="167"/>
      <c r="J70" s="167"/>
      <c r="K70" s="167"/>
      <c r="L70" s="173">
        <f t="shared" si="1"/>
        <v>0</v>
      </c>
    </row>
    <row r="71" s="145" customFormat="1" ht="13.5" hidden="1" spans="2:12">
      <c r="B71" s="165">
        <f t="shared" si="0"/>
        <v>62</v>
      </c>
      <c r="C71" s="166" t="s">
        <v>208</v>
      </c>
      <c r="D71" s="166" t="s">
        <v>209</v>
      </c>
      <c r="E71" s="167"/>
      <c r="F71" s="167"/>
      <c r="G71" s="167"/>
      <c r="H71" s="167"/>
      <c r="I71" s="167"/>
      <c r="J71" s="167"/>
      <c r="K71" s="167"/>
      <c r="L71" s="173">
        <f t="shared" si="1"/>
        <v>0</v>
      </c>
    </row>
    <row r="72" s="145" customFormat="1" ht="13.5" hidden="1" spans="2:12">
      <c r="B72" s="165">
        <f t="shared" si="0"/>
        <v>63</v>
      </c>
      <c r="C72" s="166" t="s">
        <v>210</v>
      </c>
      <c r="D72" s="166" t="s">
        <v>211</v>
      </c>
      <c r="E72" s="167"/>
      <c r="F72" s="167"/>
      <c r="G72" s="167"/>
      <c r="H72" s="167"/>
      <c r="I72" s="167"/>
      <c r="J72" s="167"/>
      <c r="K72" s="167"/>
      <c r="L72" s="173">
        <f t="shared" si="1"/>
        <v>0</v>
      </c>
    </row>
    <row r="73" s="145" customFormat="1" ht="13.5" hidden="1" spans="2:12">
      <c r="B73" s="165">
        <f t="shared" si="0"/>
        <v>64</v>
      </c>
      <c r="C73" s="166" t="s">
        <v>212</v>
      </c>
      <c r="D73" s="166" t="s">
        <v>213</v>
      </c>
      <c r="E73" s="167"/>
      <c r="F73" s="167"/>
      <c r="G73" s="167"/>
      <c r="H73" s="167"/>
      <c r="I73" s="167"/>
      <c r="J73" s="167"/>
      <c r="K73" s="167"/>
      <c r="L73" s="173">
        <f t="shared" si="1"/>
        <v>0</v>
      </c>
    </row>
    <row r="74" s="145" customFormat="1" ht="13.5" hidden="1" spans="2:12">
      <c r="B74" s="165">
        <f t="shared" ref="B74:B137" si="2">ROW()-9</f>
        <v>65</v>
      </c>
      <c r="C74" s="166" t="s">
        <v>214</v>
      </c>
      <c r="D74" s="166" t="s">
        <v>215</v>
      </c>
      <c r="E74" s="167"/>
      <c r="F74" s="167"/>
      <c r="G74" s="167"/>
      <c r="H74" s="167"/>
      <c r="I74" s="167"/>
      <c r="J74" s="167"/>
      <c r="K74" s="167"/>
      <c r="L74" s="173">
        <f t="shared" ref="L74:L137" si="3">SUM(E74:K74)</f>
        <v>0</v>
      </c>
    </row>
    <row r="75" s="145" customFormat="1" ht="13.5" hidden="1" spans="2:12">
      <c r="B75" s="165">
        <f t="shared" si="2"/>
        <v>66</v>
      </c>
      <c r="C75" s="166" t="s">
        <v>216</v>
      </c>
      <c r="D75" s="166" t="s">
        <v>217</v>
      </c>
      <c r="E75" s="167"/>
      <c r="F75" s="167"/>
      <c r="G75" s="167"/>
      <c r="H75" s="167"/>
      <c r="I75" s="167"/>
      <c r="J75" s="167"/>
      <c r="K75" s="167"/>
      <c r="L75" s="173">
        <f t="shared" si="3"/>
        <v>0</v>
      </c>
    </row>
    <row r="76" s="145" customFormat="1" ht="13.5" hidden="1" spans="2:12">
      <c r="B76" s="165">
        <f t="shared" si="2"/>
        <v>67</v>
      </c>
      <c r="C76" s="166" t="s">
        <v>218</v>
      </c>
      <c r="D76" s="166" t="s">
        <v>219</v>
      </c>
      <c r="E76" s="167"/>
      <c r="F76" s="167"/>
      <c r="G76" s="167"/>
      <c r="H76" s="167"/>
      <c r="I76" s="167"/>
      <c r="J76" s="167"/>
      <c r="K76" s="167"/>
      <c r="L76" s="173">
        <f t="shared" si="3"/>
        <v>0</v>
      </c>
    </row>
    <row r="77" s="145" customFormat="1" ht="13.5" hidden="1" spans="2:12">
      <c r="B77" s="165">
        <f t="shared" si="2"/>
        <v>68</v>
      </c>
      <c r="C77" s="166" t="s">
        <v>220</v>
      </c>
      <c r="D77" s="166" t="s">
        <v>221</v>
      </c>
      <c r="E77" s="167"/>
      <c r="F77" s="167"/>
      <c r="G77" s="167"/>
      <c r="H77" s="167"/>
      <c r="I77" s="167"/>
      <c r="J77" s="167"/>
      <c r="K77" s="167"/>
      <c r="L77" s="173">
        <f t="shared" si="3"/>
        <v>0</v>
      </c>
    </row>
    <row r="78" s="145" customFormat="1" ht="13.5" hidden="1" spans="2:12">
      <c r="B78" s="165">
        <f t="shared" si="2"/>
        <v>69</v>
      </c>
      <c r="C78" s="166" t="s">
        <v>222</v>
      </c>
      <c r="D78" s="166" t="s">
        <v>223</v>
      </c>
      <c r="E78" s="167"/>
      <c r="F78" s="167"/>
      <c r="G78" s="167"/>
      <c r="H78" s="167"/>
      <c r="I78" s="167"/>
      <c r="J78" s="167"/>
      <c r="K78" s="167"/>
      <c r="L78" s="173">
        <f t="shared" si="3"/>
        <v>0</v>
      </c>
    </row>
    <row r="79" s="145" customFormat="1" ht="13.5" hidden="1" spans="2:12">
      <c r="B79" s="165">
        <f t="shared" si="2"/>
        <v>70</v>
      </c>
      <c r="C79" s="166" t="s">
        <v>224</v>
      </c>
      <c r="D79" s="166" t="s">
        <v>225</v>
      </c>
      <c r="E79" s="167"/>
      <c r="F79" s="167"/>
      <c r="G79" s="167"/>
      <c r="H79" s="167"/>
      <c r="I79" s="167"/>
      <c r="J79" s="167"/>
      <c r="K79" s="167"/>
      <c r="L79" s="173">
        <f t="shared" si="3"/>
        <v>0</v>
      </c>
    </row>
    <row r="80" s="145" customFormat="1" ht="13.5" hidden="1" spans="2:12">
      <c r="B80" s="165">
        <f t="shared" si="2"/>
        <v>71</v>
      </c>
      <c r="C80" s="166" t="s">
        <v>226</v>
      </c>
      <c r="D80" s="166" t="s">
        <v>227</v>
      </c>
      <c r="E80" s="167"/>
      <c r="F80" s="167"/>
      <c r="G80" s="167"/>
      <c r="H80" s="167"/>
      <c r="I80" s="167"/>
      <c r="J80" s="167"/>
      <c r="K80" s="167"/>
      <c r="L80" s="173">
        <f t="shared" si="3"/>
        <v>0</v>
      </c>
    </row>
    <row r="81" s="145" customFormat="1" ht="13.5" hidden="1" spans="2:12">
      <c r="B81" s="165">
        <f t="shared" si="2"/>
        <v>72</v>
      </c>
      <c r="C81" s="166" t="s">
        <v>228</v>
      </c>
      <c r="D81" s="166" t="s">
        <v>229</v>
      </c>
      <c r="E81" s="167"/>
      <c r="F81" s="167"/>
      <c r="G81" s="167"/>
      <c r="H81" s="167"/>
      <c r="I81" s="167"/>
      <c r="J81" s="167"/>
      <c r="K81" s="167"/>
      <c r="L81" s="173">
        <f t="shared" si="3"/>
        <v>0</v>
      </c>
    </row>
    <row r="82" s="145" customFormat="1" ht="13.5" hidden="1" spans="2:12">
      <c r="B82" s="165">
        <f t="shared" si="2"/>
        <v>73</v>
      </c>
      <c r="C82" s="166" t="s">
        <v>230</v>
      </c>
      <c r="D82" s="166" t="s">
        <v>231</v>
      </c>
      <c r="E82" s="167"/>
      <c r="F82" s="167"/>
      <c r="G82" s="167"/>
      <c r="H82" s="167"/>
      <c r="I82" s="167"/>
      <c r="J82" s="167"/>
      <c r="K82" s="167"/>
      <c r="L82" s="173">
        <f t="shared" si="3"/>
        <v>0</v>
      </c>
    </row>
    <row r="83" s="145" customFormat="1" ht="13.5" hidden="1" spans="2:12">
      <c r="B83" s="165">
        <f t="shared" si="2"/>
        <v>74</v>
      </c>
      <c r="C83" s="166" t="s">
        <v>232</v>
      </c>
      <c r="D83" s="166" t="s">
        <v>233</v>
      </c>
      <c r="E83" s="167"/>
      <c r="F83" s="167"/>
      <c r="G83" s="167"/>
      <c r="H83" s="167"/>
      <c r="I83" s="167"/>
      <c r="J83" s="167"/>
      <c r="K83" s="167"/>
      <c r="L83" s="173">
        <f t="shared" si="3"/>
        <v>0</v>
      </c>
    </row>
    <row r="84" s="145" customFormat="1" ht="13.5" hidden="1" spans="2:12">
      <c r="B84" s="165">
        <f t="shared" si="2"/>
        <v>75</v>
      </c>
      <c r="C84" s="166" t="s">
        <v>234</v>
      </c>
      <c r="D84" s="166" t="s">
        <v>235</v>
      </c>
      <c r="E84" s="167"/>
      <c r="F84" s="167"/>
      <c r="G84" s="167"/>
      <c r="H84" s="167"/>
      <c r="I84" s="167"/>
      <c r="J84" s="167"/>
      <c r="K84" s="167"/>
      <c r="L84" s="173">
        <f t="shared" si="3"/>
        <v>0</v>
      </c>
    </row>
    <row r="85" s="145" customFormat="1" ht="13.5" hidden="1" spans="2:12">
      <c r="B85" s="165">
        <f t="shared" si="2"/>
        <v>76</v>
      </c>
      <c r="C85" s="166" t="s">
        <v>236</v>
      </c>
      <c r="D85" s="166" t="s">
        <v>237</v>
      </c>
      <c r="E85" s="167"/>
      <c r="F85" s="167"/>
      <c r="G85" s="167"/>
      <c r="H85" s="167"/>
      <c r="I85" s="167"/>
      <c r="J85" s="167"/>
      <c r="K85" s="167"/>
      <c r="L85" s="173">
        <f t="shared" si="3"/>
        <v>0</v>
      </c>
    </row>
    <row r="86" s="145" customFormat="1" ht="13.5" hidden="1" spans="2:12">
      <c r="B86" s="165">
        <f t="shared" si="2"/>
        <v>77</v>
      </c>
      <c r="C86" s="166" t="s">
        <v>238</v>
      </c>
      <c r="D86" s="166" t="s">
        <v>239</v>
      </c>
      <c r="E86" s="167"/>
      <c r="F86" s="167"/>
      <c r="G86" s="167"/>
      <c r="H86" s="167"/>
      <c r="I86" s="167"/>
      <c r="J86" s="167"/>
      <c r="K86" s="167"/>
      <c r="L86" s="173">
        <f t="shared" si="3"/>
        <v>0</v>
      </c>
    </row>
    <row r="87" s="145" customFormat="1" ht="13.5" hidden="1" spans="2:12">
      <c r="B87" s="165">
        <f t="shared" si="2"/>
        <v>78</v>
      </c>
      <c r="C87" s="166" t="s">
        <v>240</v>
      </c>
      <c r="D87" s="166" t="s">
        <v>241</v>
      </c>
      <c r="E87" s="167"/>
      <c r="F87" s="167"/>
      <c r="G87" s="167"/>
      <c r="H87" s="167"/>
      <c r="I87" s="167"/>
      <c r="J87" s="167"/>
      <c r="K87" s="167"/>
      <c r="L87" s="173">
        <f t="shared" si="3"/>
        <v>0</v>
      </c>
    </row>
    <row r="88" s="145" customFormat="1" ht="13.5" hidden="1" spans="2:12">
      <c r="B88" s="165">
        <f t="shared" si="2"/>
        <v>79</v>
      </c>
      <c r="C88" s="166" t="s">
        <v>242</v>
      </c>
      <c r="D88" s="166" t="s">
        <v>243</v>
      </c>
      <c r="E88" s="167"/>
      <c r="F88" s="167"/>
      <c r="G88" s="167"/>
      <c r="H88" s="167"/>
      <c r="I88" s="167"/>
      <c r="J88" s="167"/>
      <c r="K88" s="167"/>
      <c r="L88" s="173">
        <f t="shared" si="3"/>
        <v>0</v>
      </c>
    </row>
    <row r="89" s="145" customFormat="1" ht="13.5" hidden="1" spans="2:12">
      <c r="B89" s="165">
        <f t="shared" si="2"/>
        <v>80</v>
      </c>
      <c r="C89" s="166" t="s">
        <v>244</v>
      </c>
      <c r="D89" s="166" t="s">
        <v>245</v>
      </c>
      <c r="E89" s="167"/>
      <c r="F89" s="167"/>
      <c r="G89" s="167"/>
      <c r="H89" s="167"/>
      <c r="I89" s="167"/>
      <c r="J89" s="167"/>
      <c r="K89" s="167"/>
      <c r="L89" s="173">
        <f t="shared" si="3"/>
        <v>0</v>
      </c>
    </row>
    <row r="90" s="145" customFormat="1" ht="13.5" hidden="1" spans="2:12">
      <c r="B90" s="165">
        <f t="shared" si="2"/>
        <v>81</v>
      </c>
      <c r="C90" s="166" t="s">
        <v>246</v>
      </c>
      <c r="D90" s="166" t="s">
        <v>247</v>
      </c>
      <c r="E90" s="167"/>
      <c r="F90" s="167"/>
      <c r="G90" s="167"/>
      <c r="H90" s="167"/>
      <c r="I90" s="167"/>
      <c r="J90" s="167"/>
      <c r="K90" s="167"/>
      <c r="L90" s="173">
        <f t="shared" si="3"/>
        <v>0</v>
      </c>
    </row>
    <row r="91" s="145" customFormat="1" ht="13.5" hidden="1" spans="2:12">
      <c r="B91" s="165">
        <f t="shared" si="2"/>
        <v>82</v>
      </c>
      <c r="C91" s="166" t="s">
        <v>248</v>
      </c>
      <c r="D91" s="166" t="s">
        <v>249</v>
      </c>
      <c r="E91" s="167"/>
      <c r="F91" s="167"/>
      <c r="G91" s="167"/>
      <c r="H91" s="167"/>
      <c r="I91" s="167"/>
      <c r="J91" s="167"/>
      <c r="K91" s="167"/>
      <c r="L91" s="173">
        <f t="shared" si="3"/>
        <v>0</v>
      </c>
    </row>
    <row r="92" s="145" customFormat="1" ht="13.5" hidden="1" spans="2:12">
      <c r="B92" s="165">
        <f t="shared" si="2"/>
        <v>83</v>
      </c>
      <c r="C92" s="166" t="s">
        <v>250</v>
      </c>
      <c r="D92" s="166" t="s">
        <v>251</v>
      </c>
      <c r="E92" s="167"/>
      <c r="F92" s="167"/>
      <c r="G92" s="167"/>
      <c r="H92" s="167"/>
      <c r="I92" s="167"/>
      <c r="J92" s="167"/>
      <c r="K92" s="167"/>
      <c r="L92" s="173">
        <f t="shared" si="3"/>
        <v>0</v>
      </c>
    </row>
    <row r="93" s="145" customFormat="1" ht="13.5" hidden="1" spans="2:12">
      <c r="B93" s="165">
        <f t="shared" si="2"/>
        <v>84</v>
      </c>
      <c r="C93" s="166" t="s">
        <v>252</v>
      </c>
      <c r="D93" s="166" t="s">
        <v>253</v>
      </c>
      <c r="E93" s="167"/>
      <c r="F93" s="167"/>
      <c r="G93" s="167"/>
      <c r="H93" s="167"/>
      <c r="I93" s="167"/>
      <c r="J93" s="167"/>
      <c r="K93" s="167"/>
      <c r="L93" s="173">
        <f t="shared" si="3"/>
        <v>0</v>
      </c>
    </row>
    <row r="94" s="145" customFormat="1" ht="13.5" hidden="1" spans="2:12">
      <c r="B94" s="165">
        <f t="shared" si="2"/>
        <v>85</v>
      </c>
      <c r="C94" s="166" t="s">
        <v>255</v>
      </c>
      <c r="D94" s="166" t="s">
        <v>256</v>
      </c>
      <c r="E94" s="167"/>
      <c r="F94" s="167"/>
      <c r="G94" s="167"/>
      <c r="H94" s="167"/>
      <c r="I94" s="167"/>
      <c r="J94" s="167"/>
      <c r="K94" s="167"/>
      <c r="L94" s="173">
        <f t="shared" si="3"/>
        <v>0</v>
      </c>
    </row>
    <row r="95" s="145" customFormat="1" ht="13.5" hidden="1" spans="2:12">
      <c r="B95" s="165">
        <f t="shared" si="2"/>
        <v>86</v>
      </c>
      <c r="C95" s="166" t="s">
        <v>258</v>
      </c>
      <c r="D95" s="166" t="s">
        <v>259</v>
      </c>
      <c r="E95" s="167"/>
      <c r="F95" s="167"/>
      <c r="G95" s="167"/>
      <c r="H95" s="167"/>
      <c r="I95" s="167"/>
      <c r="J95" s="167"/>
      <c r="K95" s="167"/>
      <c r="L95" s="173">
        <f t="shared" si="3"/>
        <v>0</v>
      </c>
    </row>
    <row r="96" s="145" customFormat="1" ht="13.5" hidden="1" spans="2:12">
      <c r="B96" s="165">
        <f t="shared" si="2"/>
        <v>87</v>
      </c>
      <c r="C96" s="166" t="s">
        <v>261</v>
      </c>
      <c r="D96" s="166" t="s">
        <v>262</v>
      </c>
      <c r="E96" s="167"/>
      <c r="F96" s="167"/>
      <c r="G96" s="167"/>
      <c r="H96" s="167"/>
      <c r="I96" s="167"/>
      <c r="J96" s="167"/>
      <c r="K96" s="167"/>
      <c r="L96" s="173">
        <f t="shared" si="3"/>
        <v>0</v>
      </c>
    </row>
    <row r="97" s="145" customFormat="1" ht="13.5" hidden="1" spans="2:12">
      <c r="B97" s="165">
        <f t="shared" si="2"/>
        <v>88</v>
      </c>
      <c r="C97" s="166" t="s">
        <v>263</v>
      </c>
      <c r="D97" s="166" t="s">
        <v>264</v>
      </c>
      <c r="E97" s="167"/>
      <c r="F97" s="167"/>
      <c r="G97" s="167"/>
      <c r="H97" s="167"/>
      <c r="I97" s="167"/>
      <c r="J97" s="167"/>
      <c r="K97" s="167"/>
      <c r="L97" s="173">
        <f t="shared" si="3"/>
        <v>0</v>
      </c>
    </row>
    <row r="98" s="145" customFormat="1" ht="13.5" hidden="1" spans="2:12">
      <c r="B98" s="165">
        <f t="shared" si="2"/>
        <v>89</v>
      </c>
      <c r="C98" s="166" t="s">
        <v>265</v>
      </c>
      <c r="D98" s="166" t="s">
        <v>266</v>
      </c>
      <c r="E98" s="167"/>
      <c r="F98" s="167"/>
      <c r="G98" s="167"/>
      <c r="H98" s="167"/>
      <c r="I98" s="167"/>
      <c r="J98" s="167"/>
      <c r="K98" s="167"/>
      <c r="L98" s="173">
        <f t="shared" si="3"/>
        <v>0</v>
      </c>
    </row>
    <row r="99" s="145" customFormat="1" ht="13.5" hidden="1" spans="2:12">
      <c r="B99" s="165">
        <f t="shared" si="2"/>
        <v>90</v>
      </c>
      <c r="C99" s="166" t="s">
        <v>267</v>
      </c>
      <c r="D99" s="166" t="s">
        <v>268</v>
      </c>
      <c r="E99" s="167"/>
      <c r="F99" s="167"/>
      <c r="G99" s="167"/>
      <c r="H99" s="167"/>
      <c r="I99" s="167"/>
      <c r="J99" s="167"/>
      <c r="K99" s="167"/>
      <c r="L99" s="173">
        <f t="shared" si="3"/>
        <v>0</v>
      </c>
    </row>
    <row r="100" s="145" customFormat="1" ht="13.5" hidden="1" spans="2:12">
      <c r="B100" s="165">
        <f t="shared" si="2"/>
        <v>91</v>
      </c>
      <c r="C100" s="166" t="s">
        <v>269</v>
      </c>
      <c r="D100" s="166" t="s">
        <v>270</v>
      </c>
      <c r="E100" s="167"/>
      <c r="F100" s="167"/>
      <c r="G100" s="167"/>
      <c r="H100" s="167"/>
      <c r="I100" s="167"/>
      <c r="J100" s="167"/>
      <c r="K100" s="167"/>
      <c r="L100" s="173">
        <f t="shared" si="3"/>
        <v>0</v>
      </c>
    </row>
    <row r="101" s="145" customFormat="1" ht="13.5" hidden="1" spans="2:12">
      <c r="B101" s="165">
        <f t="shared" si="2"/>
        <v>92</v>
      </c>
      <c r="C101" s="166" t="s">
        <v>271</v>
      </c>
      <c r="D101" s="166" t="s">
        <v>272</v>
      </c>
      <c r="E101" s="167"/>
      <c r="F101" s="167"/>
      <c r="G101" s="167"/>
      <c r="H101" s="167"/>
      <c r="I101" s="167"/>
      <c r="J101" s="167"/>
      <c r="K101" s="167"/>
      <c r="L101" s="173">
        <f t="shared" si="3"/>
        <v>0</v>
      </c>
    </row>
    <row r="102" s="145" customFormat="1" ht="13.5" hidden="1" spans="2:12">
      <c r="B102" s="165">
        <f t="shared" si="2"/>
        <v>93</v>
      </c>
      <c r="C102" s="166" t="s">
        <v>273</v>
      </c>
      <c r="D102" s="166" t="s">
        <v>274</v>
      </c>
      <c r="E102" s="167"/>
      <c r="F102" s="167"/>
      <c r="G102" s="167"/>
      <c r="H102" s="167"/>
      <c r="I102" s="167"/>
      <c r="J102" s="167"/>
      <c r="K102" s="167"/>
      <c r="L102" s="173">
        <f t="shared" si="3"/>
        <v>0</v>
      </c>
    </row>
    <row r="103" s="145" customFormat="1" ht="13.5" hidden="1" spans="2:12">
      <c r="B103" s="165">
        <f t="shared" si="2"/>
        <v>94</v>
      </c>
      <c r="C103" s="166" t="s">
        <v>275</v>
      </c>
      <c r="D103" s="166" t="s">
        <v>276</v>
      </c>
      <c r="E103" s="167"/>
      <c r="F103" s="167"/>
      <c r="G103" s="167"/>
      <c r="H103" s="167"/>
      <c r="I103" s="167"/>
      <c r="J103" s="167"/>
      <c r="K103" s="167"/>
      <c r="L103" s="173">
        <f t="shared" si="3"/>
        <v>0</v>
      </c>
    </row>
    <row r="104" s="145" customFormat="1" ht="13.5" hidden="1" spans="2:12">
      <c r="B104" s="165">
        <f t="shared" si="2"/>
        <v>95</v>
      </c>
      <c r="C104" s="166" t="s">
        <v>277</v>
      </c>
      <c r="D104" s="166" t="s">
        <v>278</v>
      </c>
      <c r="E104" s="167"/>
      <c r="F104" s="167"/>
      <c r="G104" s="167"/>
      <c r="H104" s="167"/>
      <c r="I104" s="167"/>
      <c r="J104" s="167"/>
      <c r="K104" s="167"/>
      <c r="L104" s="173">
        <f t="shared" si="3"/>
        <v>0</v>
      </c>
    </row>
    <row r="105" s="145" customFormat="1" ht="13.5" hidden="1" spans="2:12">
      <c r="B105" s="165">
        <f t="shared" si="2"/>
        <v>96</v>
      </c>
      <c r="C105" s="166" t="s">
        <v>279</v>
      </c>
      <c r="D105" s="166" t="s">
        <v>280</v>
      </c>
      <c r="E105" s="167"/>
      <c r="F105" s="167"/>
      <c r="G105" s="167"/>
      <c r="H105" s="167"/>
      <c r="I105" s="167"/>
      <c r="J105" s="167"/>
      <c r="K105" s="167"/>
      <c r="L105" s="173">
        <f t="shared" si="3"/>
        <v>0</v>
      </c>
    </row>
    <row r="106" s="145" customFormat="1" ht="13.5" hidden="1" spans="2:12">
      <c r="B106" s="165">
        <f t="shared" si="2"/>
        <v>97</v>
      </c>
      <c r="C106" s="166" t="s">
        <v>281</v>
      </c>
      <c r="D106" s="166" t="s">
        <v>282</v>
      </c>
      <c r="E106" s="167"/>
      <c r="F106" s="167"/>
      <c r="G106" s="167"/>
      <c r="H106" s="167"/>
      <c r="I106" s="167"/>
      <c r="J106" s="167"/>
      <c r="K106" s="167"/>
      <c r="L106" s="173">
        <f t="shared" si="3"/>
        <v>0</v>
      </c>
    </row>
    <row r="107" s="145" customFormat="1" ht="13.5" hidden="1" spans="2:12">
      <c r="B107" s="165">
        <f t="shared" si="2"/>
        <v>98</v>
      </c>
      <c r="C107" s="166" t="s">
        <v>283</v>
      </c>
      <c r="D107" s="166" t="s">
        <v>284</v>
      </c>
      <c r="E107" s="167"/>
      <c r="F107" s="167"/>
      <c r="G107" s="167"/>
      <c r="H107" s="167"/>
      <c r="I107" s="167"/>
      <c r="J107" s="167"/>
      <c r="K107" s="167"/>
      <c r="L107" s="173">
        <f t="shared" si="3"/>
        <v>0</v>
      </c>
    </row>
    <row r="108" s="145" customFormat="1" ht="13.5" hidden="1" spans="2:12">
      <c r="B108" s="165">
        <f t="shared" si="2"/>
        <v>99</v>
      </c>
      <c r="C108" s="166" t="s">
        <v>285</v>
      </c>
      <c r="D108" s="166" t="s">
        <v>286</v>
      </c>
      <c r="E108" s="167"/>
      <c r="F108" s="167"/>
      <c r="G108" s="167"/>
      <c r="H108" s="167"/>
      <c r="I108" s="167"/>
      <c r="J108" s="167"/>
      <c r="K108" s="167"/>
      <c r="L108" s="173">
        <f t="shared" si="3"/>
        <v>0</v>
      </c>
    </row>
    <row r="109" s="145" customFormat="1" ht="13.5" hidden="1" spans="2:12">
      <c r="B109" s="165">
        <f t="shared" si="2"/>
        <v>100</v>
      </c>
      <c r="C109" s="166" t="s">
        <v>287</v>
      </c>
      <c r="D109" s="166" t="s">
        <v>288</v>
      </c>
      <c r="E109" s="167"/>
      <c r="F109" s="167"/>
      <c r="G109" s="167"/>
      <c r="H109" s="167"/>
      <c r="I109" s="167"/>
      <c r="J109" s="167"/>
      <c r="K109" s="167"/>
      <c r="L109" s="173">
        <f t="shared" si="3"/>
        <v>0</v>
      </c>
    </row>
    <row r="110" s="145" customFormat="1" ht="13.5" hidden="1" spans="2:12">
      <c r="B110" s="165">
        <f t="shared" si="2"/>
        <v>101</v>
      </c>
      <c r="C110" s="166" t="s">
        <v>289</v>
      </c>
      <c r="D110" s="166" t="s">
        <v>290</v>
      </c>
      <c r="E110" s="167"/>
      <c r="F110" s="167"/>
      <c r="G110" s="167"/>
      <c r="H110" s="167"/>
      <c r="I110" s="167"/>
      <c r="J110" s="167"/>
      <c r="K110" s="167"/>
      <c r="L110" s="173">
        <f t="shared" si="3"/>
        <v>0</v>
      </c>
    </row>
    <row r="111" s="145" customFormat="1" ht="13.5" hidden="1" spans="2:12">
      <c r="B111" s="165">
        <f t="shared" si="2"/>
        <v>102</v>
      </c>
      <c r="C111" s="166" t="s">
        <v>291</v>
      </c>
      <c r="D111" s="166" t="s">
        <v>292</v>
      </c>
      <c r="E111" s="167"/>
      <c r="F111" s="167"/>
      <c r="G111" s="167"/>
      <c r="H111" s="167"/>
      <c r="I111" s="167"/>
      <c r="J111" s="167"/>
      <c r="K111" s="167"/>
      <c r="L111" s="173">
        <f t="shared" si="3"/>
        <v>0</v>
      </c>
    </row>
    <row r="112" ht="13.5" hidden="1" spans="2:12">
      <c r="B112" s="165">
        <f t="shared" si="2"/>
        <v>103</v>
      </c>
      <c r="C112" s="166" t="s">
        <v>293</v>
      </c>
      <c r="D112" s="166" t="s">
        <v>294</v>
      </c>
      <c r="E112" s="167"/>
      <c r="F112" s="167"/>
      <c r="G112" s="167"/>
      <c r="H112" s="167"/>
      <c r="I112" s="167"/>
      <c r="J112" s="167"/>
      <c r="K112" s="167"/>
      <c r="L112" s="173">
        <f t="shared" si="3"/>
        <v>0</v>
      </c>
    </row>
    <row r="113" ht="13.5" hidden="1" spans="2:12">
      <c r="B113" s="165">
        <f t="shared" si="2"/>
        <v>104</v>
      </c>
      <c r="C113" s="166" t="s">
        <v>295</v>
      </c>
      <c r="D113" s="166" t="s">
        <v>296</v>
      </c>
      <c r="E113" s="167"/>
      <c r="F113" s="167"/>
      <c r="G113" s="167"/>
      <c r="H113" s="167"/>
      <c r="I113" s="167"/>
      <c r="J113" s="167"/>
      <c r="K113" s="167"/>
      <c r="L113" s="173">
        <f t="shared" si="3"/>
        <v>0</v>
      </c>
    </row>
    <row r="114" ht="13.5" hidden="1" spans="2:12">
      <c r="B114" s="165">
        <f t="shared" si="2"/>
        <v>105</v>
      </c>
      <c r="C114" s="166" t="s">
        <v>297</v>
      </c>
      <c r="D114" s="166" t="s">
        <v>298</v>
      </c>
      <c r="E114" s="167"/>
      <c r="F114" s="167"/>
      <c r="G114" s="167"/>
      <c r="H114" s="167"/>
      <c r="I114" s="167"/>
      <c r="J114" s="167"/>
      <c r="K114" s="167"/>
      <c r="L114" s="173">
        <f t="shared" si="3"/>
        <v>0</v>
      </c>
    </row>
    <row r="115" ht="13.5" hidden="1" spans="2:12">
      <c r="B115" s="165">
        <f t="shared" si="2"/>
        <v>106</v>
      </c>
      <c r="C115" s="166" t="s">
        <v>299</v>
      </c>
      <c r="D115" s="166" t="s">
        <v>300</v>
      </c>
      <c r="E115" s="167"/>
      <c r="F115" s="167"/>
      <c r="G115" s="167"/>
      <c r="H115" s="167"/>
      <c r="I115" s="167"/>
      <c r="J115" s="167"/>
      <c r="K115" s="167"/>
      <c r="L115" s="173">
        <f t="shared" si="3"/>
        <v>0</v>
      </c>
    </row>
    <row r="116" ht="13.5" hidden="1" spans="2:12">
      <c r="B116" s="165">
        <f t="shared" si="2"/>
        <v>107</v>
      </c>
      <c r="C116" s="166" t="s">
        <v>301</v>
      </c>
      <c r="D116" s="166" t="s">
        <v>302</v>
      </c>
      <c r="E116" s="167"/>
      <c r="F116" s="167"/>
      <c r="G116" s="167"/>
      <c r="H116" s="167"/>
      <c r="I116" s="167"/>
      <c r="J116" s="167"/>
      <c r="K116" s="167"/>
      <c r="L116" s="173">
        <f t="shared" si="3"/>
        <v>0</v>
      </c>
    </row>
    <row r="117" ht="13.5" hidden="1" spans="2:12">
      <c r="B117" s="165">
        <f t="shared" si="2"/>
        <v>108</v>
      </c>
      <c r="C117" s="166" t="s">
        <v>305</v>
      </c>
      <c r="D117" s="166" t="s">
        <v>306</v>
      </c>
      <c r="E117" s="167"/>
      <c r="F117" s="167"/>
      <c r="G117" s="167"/>
      <c r="H117" s="167"/>
      <c r="I117" s="167"/>
      <c r="J117" s="167"/>
      <c r="K117" s="167"/>
      <c r="L117" s="173">
        <f t="shared" si="3"/>
        <v>0</v>
      </c>
    </row>
    <row r="118" ht="13.5" hidden="1" spans="2:12">
      <c r="B118" s="165">
        <f t="shared" si="2"/>
        <v>109</v>
      </c>
      <c r="C118" s="166" t="s">
        <v>308</v>
      </c>
      <c r="D118" s="166" t="s">
        <v>309</v>
      </c>
      <c r="E118" s="167"/>
      <c r="F118" s="167"/>
      <c r="G118" s="167"/>
      <c r="H118" s="167"/>
      <c r="I118" s="167"/>
      <c r="J118" s="167"/>
      <c r="K118" s="167"/>
      <c r="L118" s="173">
        <f t="shared" si="3"/>
        <v>0</v>
      </c>
    </row>
    <row r="119" ht="13.5" hidden="1" spans="2:12">
      <c r="B119" s="165">
        <f t="shared" si="2"/>
        <v>110</v>
      </c>
      <c r="C119" s="166" t="s">
        <v>310</v>
      </c>
      <c r="D119" s="166" t="s">
        <v>311</v>
      </c>
      <c r="E119" s="167"/>
      <c r="F119" s="167"/>
      <c r="G119" s="167"/>
      <c r="H119" s="167"/>
      <c r="I119" s="167"/>
      <c r="J119" s="167"/>
      <c r="K119" s="167"/>
      <c r="L119" s="173">
        <f t="shared" si="3"/>
        <v>0</v>
      </c>
    </row>
    <row r="120" ht="13.5" hidden="1" spans="2:12">
      <c r="B120" s="165">
        <f t="shared" si="2"/>
        <v>111</v>
      </c>
      <c r="C120" s="166" t="s">
        <v>312</v>
      </c>
      <c r="D120" s="166" t="s">
        <v>313</v>
      </c>
      <c r="E120" s="167"/>
      <c r="F120" s="167"/>
      <c r="G120" s="167"/>
      <c r="H120" s="167"/>
      <c r="I120" s="167"/>
      <c r="J120" s="167"/>
      <c r="K120" s="167"/>
      <c r="L120" s="173">
        <f t="shared" si="3"/>
        <v>0</v>
      </c>
    </row>
    <row r="121" ht="13.5" hidden="1" spans="2:12">
      <c r="B121" s="165">
        <f t="shared" si="2"/>
        <v>112</v>
      </c>
      <c r="C121" s="166" t="s">
        <v>314</v>
      </c>
      <c r="D121" s="166" t="s">
        <v>315</v>
      </c>
      <c r="E121" s="167"/>
      <c r="F121" s="167"/>
      <c r="G121" s="167"/>
      <c r="H121" s="167"/>
      <c r="I121" s="167"/>
      <c r="J121" s="167"/>
      <c r="K121" s="167"/>
      <c r="L121" s="173">
        <f t="shared" si="3"/>
        <v>0</v>
      </c>
    </row>
    <row r="122" ht="13.5" hidden="1" spans="2:12">
      <c r="B122" s="165">
        <f t="shared" si="2"/>
        <v>113</v>
      </c>
      <c r="C122" s="166" t="s">
        <v>316</v>
      </c>
      <c r="D122" s="166" t="s">
        <v>317</v>
      </c>
      <c r="E122" s="167"/>
      <c r="F122" s="167"/>
      <c r="G122" s="167"/>
      <c r="H122" s="167"/>
      <c r="I122" s="167"/>
      <c r="J122" s="167"/>
      <c r="K122" s="167"/>
      <c r="L122" s="173">
        <f t="shared" si="3"/>
        <v>0</v>
      </c>
    </row>
    <row r="123" ht="13.5" hidden="1" spans="2:12">
      <c r="B123" s="165">
        <f t="shared" si="2"/>
        <v>114</v>
      </c>
      <c r="C123" s="166" t="s">
        <v>318</v>
      </c>
      <c r="D123" s="166" t="s">
        <v>319</v>
      </c>
      <c r="E123" s="167"/>
      <c r="F123" s="167"/>
      <c r="G123" s="167"/>
      <c r="H123" s="167"/>
      <c r="I123" s="167"/>
      <c r="J123" s="167"/>
      <c r="K123" s="167"/>
      <c r="L123" s="173">
        <f t="shared" si="3"/>
        <v>0</v>
      </c>
    </row>
    <row r="124" ht="13.5" hidden="1" spans="2:12">
      <c r="B124" s="165">
        <f t="shared" si="2"/>
        <v>115</v>
      </c>
      <c r="C124" s="166" t="s">
        <v>320</v>
      </c>
      <c r="D124" s="166" t="s">
        <v>321</v>
      </c>
      <c r="E124" s="167"/>
      <c r="F124" s="167"/>
      <c r="G124" s="167"/>
      <c r="H124" s="167"/>
      <c r="I124" s="167"/>
      <c r="J124" s="167"/>
      <c r="K124" s="167"/>
      <c r="L124" s="173">
        <f t="shared" si="3"/>
        <v>0</v>
      </c>
    </row>
    <row r="125" ht="13.5" hidden="1" spans="2:12">
      <c r="B125" s="165">
        <f t="shared" si="2"/>
        <v>116</v>
      </c>
      <c r="C125" s="166" t="s">
        <v>322</v>
      </c>
      <c r="D125" s="166" t="s">
        <v>323</v>
      </c>
      <c r="E125" s="167"/>
      <c r="F125" s="167"/>
      <c r="G125" s="167"/>
      <c r="H125" s="167"/>
      <c r="I125" s="167"/>
      <c r="J125" s="167"/>
      <c r="K125" s="167"/>
      <c r="L125" s="173">
        <f t="shared" si="3"/>
        <v>0</v>
      </c>
    </row>
    <row r="126" ht="13.5" hidden="1" spans="2:12">
      <c r="B126" s="165">
        <f t="shared" si="2"/>
        <v>117</v>
      </c>
      <c r="C126" s="166" t="s">
        <v>325</v>
      </c>
      <c r="D126" s="166" t="s">
        <v>326</v>
      </c>
      <c r="E126" s="167"/>
      <c r="F126" s="167"/>
      <c r="G126" s="167"/>
      <c r="H126" s="167"/>
      <c r="I126" s="167"/>
      <c r="J126" s="167"/>
      <c r="K126" s="167"/>
      <c r="L126" s="173">
        <f t="shared" si="3"/>
        <v>0</v>
      </c>
    </row>
    <row r="127" ht="13.5" hidden="1" spans="2:12">
      <c r="B127" s="165">
        <f t="shared" si="2"/>
        <v>118</v>
      </c>
      <c r="C127" s="166" t="s">
        <v>328</v>
      </c>
      <c r="D127" s="166" t="s">
        <v>329</v>
      </c>
      <c r="E127" s="167"/>
      <c r="F127" s="167"/>
      <c r="G127" s="167"/>
      <c r="H127" s="167"/>
      <c r="I127" s="167"/>
      <c r="J127" s="167"/>
      <c r="K127" s="167"/>
      <c r="L127" s="173">
        <f t="shared" si="3"/>
        <v>0</v>
      </c>
    </row>
    <row r="128" ht="13.5" hidden="1" spans="2:12">
      <c r="B128" s="165">
        <f t="shared" si="2"/>
        <v>119</v>
      </c>
      <c r="C128" s="166" t="s">
        <v>331</v>
      </c>
      <c r="D128" s="166" t="s">
        <v>332</v>
      </c>
      <c r="E128" s="167"/>
      <c r="F128" s="167"/>
      <c r="G128" s="167"/>
      <c r="H128" s="167"/>
      <c r="I128" s="167"/>
      <c r="J128" s="167"/>
      <c r="K128" s="167"/>
      <c r="L128" s="173">
        <f t="shared" si="3"/>
        <v>0</v>
      </c>
    </row>
    <row r="129" ht="13.5" hidden="1" spans="2:12">
      <c r="B129" s="165">
        <f t="shared" si="2"/>
        <v>120</v>
      </c>
      <c r="C129" s="166" t="s">
        <v>333</v>
      </c>
      <c r="D129" s="166" t="s">
        <v>334</v>
      </c>
      <c r="E129" s="167"/>
      <c r="F129" s="167"/>
      <c r="G129" s="167"/>
      <c r="H129" s="167"/>
      <c r="I129" s="167"/>
      <c r="J129" s="167"/>
      <c r="K129" s="167"/>
      <c r="L129" s="173">
        <f t="shared" si="3"/>
        <v>0</v>
      </c>
    </row>
    <row r="130" ht="13.5" hidden="1" spans="2:12">
      <c r="B130" s="165">
        <f t="shared" si="2"/>
        <v>121</v>
      </c>
      <c r="C130" s="166" t="s">
        <v>336</v>
      </c>
      <c r="D130" s="166" t="s">
        <v>337</v>
      </c>
      <c r="E130" s="167"/>
      <c r="F130" s="167"/>
      <c r="G130" s="167"/>
      <c r="H130" s="167"/>
      <c r="I130" s="167"/>
      <c r="J130" s="167"/>
      <c r="K130" s="167"/>
      <c r="L130" s="173">
        <f t="shared" si="3"/>
        <v>0</v>
      </c>
    </row>
    <row r="131" ht="13.5" hidden="1" spans="2:12">
      <c r="B131" s="165">
        <f t="shared" si="2"/>
        <v>122</v>
      </c>
      <c r="C131" s="166" t="s">
        <v>338</v>
      </c>
      <c r="D131" s="166" t="s">
        <v>339</v>
      </c>
      <c r="E131" s="167"/>
      <c r="F131" s="167"/>
      <c r="G131" s="167"/>
      <c r="H131" s="167"/>
      <c r="I131" s="167"/>
      <c r="J131" s="167"/>
      <c r="K131" s="167"/>
      <c r="L131" s="173">
        <f t="shared" si="3"/>
        <v>0</v>
      </c>
    </row>
    <row r="132" ht="13.5" hidden="1" spans="2:12">
      <c r="B132" s="165">
        <f t="shared" si="2"/>
        <v>123</v>
      </c>
      <c r="C132" s="166" t="s">
        <v>340</v>
      </c>
      <c r="D132" s="166" t="s">
        <v>341</v>
      </c>
      <c r="E132" s="167"/>
      <c r="F132" s="167"/>
      <c r="G132" s="167"/>
      <c r="H132" s="167"/>
      <c r="I132" s="167"/>
      <c r="J132" s="167"/>
      <c r="K132" s="167"/>
      <c r="L132" s="173">
        <f t="shared" si="3"/>
        <v>0</v>
      </c>
    </row>
    <row r="133" ht="13.5" hidden="1" spans="2:12">
      <c r="B133" s="165">
        <f t="shared" si="2"/>
        <v>124</v>
      </c>
      <c r="C133" s="166" t="s">
        <v>342</v>
      </c>
      <c r="D133" s="166" t="s">
        <v>343</v>
      </c>
      <c r="E133" s="167"/>
      <c r="F133" s="167"/>
      <c r="G133" s="167"/>
      <c r="H133" s="167"/>
      <c r="I133" s="167"/>
      <c r="J133" s="167"/>
      <c r="K133" s="167"/>
      <c r="L133" s="173">
        <f t="shared" si="3"/>
        <v>0</v>
      </c>
    </row>
    <row r="134" ht="13.5" hidden="1" spans="2:12">
      <c r="B134" s="165">
        <f t="shared" si="2"/>
        <v>125</v>
      </c>
      <c r="C134" s="166" t="s">
        <v>344</v>
      </c>
      <c r="D134" s="166" t="s">
        <v>345</v>
      </c>
      <c r="E134" s="167"/>
      <c r="F134" s="167"/>
      <c r="G134" s="167"/>
      <c r="H134" s="167"/>
      <c r="I134" s="167"/>
      <c r="J134" s="167"/>
      <c r="K134" s="167"/>
      <c r="L134" s="173">
        <f t="shared" si="3"/>
        <v>0</v>
      </c>
    </row>
    <row r="135" ht="13.5" hidden="1" spans="2:12">
      <c r="B135" s="165">
        <f t="shared" si="2"/>
        <v>126</v>
      </c>
      <c r="C135" s="166" t="s">
        <v>346</v>
      </c>
      <c r="D135" s="166" t="s">
        <v>347</v>
      </c>
      <c r="E135" s="167"/>
      <c r="F135" s="167"/>
      <c r="G135" s="167"/>
      <c r="H135" s="167"/>
      <c r="I135" s="167"/>
      <c r="J135" s="167"/>
      <c r="K135" s="167"/>
      <c r="L135" s="173">
        <f t="shared" si="3"/>
        <v>0</v>
      </c>
    </row>
    <row r="136" ht="13.5" hidden="1" spans="2:12">
      <c r="B136" s="165">
        <f t="shared" si="2"/>
        <v>127</v>
      </c>
      <c r="C136" s="166" t="s">
        <v>348</v>
      </c>
      <c r="D136" s="166" t="s">
        <v>349</v>
      </c>
      <c r="E136" s="167"/>
      <c r="F136" s="167"/>
      <c r="G136" s="167"/>
      <c r="H136" s="167"/>
      <c r="I136" s="167"/>
      <c r="J136" s="167"/>
      <c r="K136" s="167"/>
      <c r="L136" s="173">
        <f t="shared" si="3"/>
        <v>0</v>
      </c>
    </row>
    <row r="137" ht="13.5" hidden="1" spans="2:12">
      <c r="B137" s="165">
        <f t="shared" si="2"/>
        <v>128</v>
      </c>
      <c r="C137" s="166" t="s">
        <v>350</v>
      </c>
      <c r="D137" s="166" t="s">
        <v>351</v>
      </c>
      <c r="E137" s="167"/>
      <c r="F137" s="167"/>
      <c r="G137" s="167"/>
      <c r="H137" s="167"/>
      <c r="I137" s="167"/>
      <c r="J137" s="167"/>
      <c r="K137" s="167"/>
      <c r="L137" s="173">
        <f t="shared" si="3"/>
        <v>0</v>
      </c>
    </row>
    <row r="138" ht="13.5" hidden="1" spans="2:12">
      <c r="B138" s="165">
        <f t="shared" ref="B138:B149" si="4">ROW()-9</f>
        <v>129</v>
      </c>
      <c r="C138" s="166" t="s">
        <v>352</v>
      </c>
      <c r="D138" s="166" t="s">
        <v>353</v>
      </c>
      <c r="E138" s="167"/>
      <c r="F138" s="167"/>
      <c r="G138" s="167"/>
      <c r="H138" s="167"/>
      <c r="I138" s="167"/>
      <c r="J138" s="167"/>
      <c r="K138" s="167"/>
      <c r="L138" s="173">
        <f t="shared" ref="L138:L150" si="5">SUM(E138:K138)</f>
        <v>0</v>
      </c>
    </row>
    <row r="139" ht="13.5" hidden="1" spans="2:12">
      <c r="B139" s="165">
        <f t="shared" si="4"/>
        <v>130</v>
      </c>
      <c r="C139" s="166" t="s">
        <v>355</v>
      </c>
      <c r="D139" s="166" t="s">
        <v>356</v>
      </c>
      <c r="E139" s="167"/>
      <c r="F139" s="167"/>
      <c r="G139" s="167"/>
      <c r="H139" s="167"/>
      <c r="I139" s="167"/>
      <c r="J139" s="167"/>
      <c r="K139" s="167"/>
      <c r="L139" s="173">
        <f t="shared" si="5"/>
        <v>0</v>
      </c>
    </row>
    <row r="140" ht="13.5" hidden="1" spans="2:12">
      <c r="B140" s="165">
        <f t="shared" si="4"/>
        <v>131</v>
      </c>
      <c r="C140" s="166" t="s">
        <v>357</v>
      </c>
      <c r="D140" s="166" t="s">
        <v>358</v>
      </c>
      <c r="E140" s="167"/>
      <c r="F140" s="167"/>
      <c r="G140" s="167"/>
      <c r="H140" s="167"/>
      <c r="I140" s="167"/>
      <c r="J140" s="167"/>
      <c r="K140" s="167"/>
      <c r="L140" s="173">
        <f t="shared" si="5"/>
        <v>0</v>
      </c>
    </row>
    <row r="141" ht="13.5" hidden="1" spans="2:12">
      <c r="B141" s="165">
        <f t="shared" si="4"/>
        <v>132</v>
      </c>
      <c r="C141" s="166" t="s">
        <v>359</v>
      </c>
      <c r="D141" s="166" t="s">
        <v>360</v>
      </c>
      <c r="E141" s="167"/>
      <c r="F141" s="167"/>
      <c r="G141" s="167"/>
      <c r="H141" s="167"/>
      <c r="I141" s="167"/>
      <c r="J141" s="167"/>
      <c r="K141" s="167"/>
      <c r="L141" s="173">
        <f t="shared" si="5"/>
        <v>0</v>
      </c>
    </row>
    <row r="142" ht="13.5" hidden="1" spans="2:12">
      <c r="B142" s="165">
        <f t="shared" si="4"/>
        <v>133</v>
      </c>
      <c r="C142" s="166" t="s">
        <v>361</v>
      </c>
      <c r="D142" s="166" t="s">
        <v>362</v>
      </c>
      <c r="E142" s="167"/>
      <c r="F142" s="167"/>
      <c r="G142" s="167"/>
      <c r="H142" s="167"/>
      <c r="I142" s="167"/>
      <c r="J142" s="167"/>
      <c r="K142" s="167"/>
      <c r="L142" s="173">
        <f t="shared" si="5"/>
        <v>0</v>
      </c>
    </row>
    <row r="143" ht="13.5" hidden="1" spans="2:12">
      <c r="B143" s="165">
        <f t="shared" si="4"/>
        <v>134</v>
      </c>
      <c r="C143" s="166" t="s">
        <v>363</v>
      </c>
      <c r="D143" s="166" t="s">
        <v>364</v>
      </c>
      <c r="E143" s="167"/>
      <c r="F143" s="167"/>
      <c r="G143" s="167"/>
      <c r="H143" s="167"/>
      <c r="I143" s="167"/>
      <c r="J143" s="167"/>
      <c r="K143" s="167"/>
      <c r="L143" s="173">
        <f t="shared" si="5"/>
        <v>0</v>
      </c>
    </row>
    <row r="144" ht="13.5" hidden="1" spans="2:12">
      <c r="B144" s="165">
        <f t="shared" si="4"/>
        <v>135</v>
      </c>
      <c r="C144" s="166" t="s">
        <v>365</v>
      </c>
      <c r="D144" s="166" t="s">
        <v>366</v>
      </c>
      <c r="E144" s="167"/>
      <c r="F144" s="167"/>
      <c r="G144" s="167"/>
      <c r="H144" s="167"/>
      <c r="I144" s="167"/>
      <c r="J144" s="167"/>
      <c r="K144" s="167"/>
      <c r="L144" s="173">
        <f t="shared" si="5"/>
        <v>0</v>
      </c>
    </row>
    <row r="145" ht="13.5" hidden="1" spans="2:12">
      <c r="B145" s="165">
        <f t="shared" si="4"/>
        <v>136</v>
      </c>
      <c r="C145" s="166" t="s">
        <v>367</v>
      </c>
      <c r="D145" s="166" t="s">
        <v>368</v>
      </c>
      <c r="E145" s="167"/>
      <c r="F145" s="167"/>
      <c r="G145" s="167"/>
      <c r="H145" s="167"/>
      <c r="I145" s="167"/>
      <c r="J145" s="167"/>
      <c r="K145" s="167"/>
      <c r="L145" s="173">
        <f t="shared" si="5"/>
        <v>0</v>
      </c>
    </row>
    <row r="146" ht="13.5" hidden="1" spans="2:12">
      <c r="B146" s="165">
        <f t="shared" si="4"/>
        <v>137</v>
      </c>
      <c r="C146" s="166" t="s">
        <v>369</v>
      </c>
      <c r="D146" s="166" t="s">
        <v>370</v>
      </c>
      <c r="E146" s="167"/>
      <c r="F146" s="167"/>
      <c r="G146" s="167"/>
      <c r="H146" s="167"/>
      <c r="I146" s="167"/>
      <c r="J146" s="167"/>
      <c r="K146" s="167"/>
      <c r="L146" s="173">
        <f t="shared" si="5"/>
        <v>0</v>
      </c>
    </row>
    <row r="147" ht="13.5" hidden="1" spans="2:12">
      <c r="B147" s="165">
        <f t="shared" si="4"/>
        <v>138</v>
      </c>
      <c r="C147" s="166" t="s">
        <v>372</v>
      </c>
      <c r="D147" s="166" t="s">
        <v>373</v>
      </c>
      <c r="E147" s="167"/>
      <c r="F147" s="167"/>
      <c r="G147" s="167"/>
      <c r="H147" s="167"/>
      <c r="I147" s="167"/>
      <c r="J147" s="167"/>
      <c r="K147" s="167"/>
      <c r="L147" s="173">
        <f t="shared" si="5"/>
        <v>0</v>
      </c>
    </row>
    <row r="148" ht="13.5" hidden="1" spans="2:12">
      <c r="B148" s="165">
        <f t="shared" si="4"/>
        <v>139</v>
      </c>
      <c r="C148" s="166" t="s">
        <v>374</v>
      </c>
      <c r="D148" s="166" t="s">
        <v>375</v>
      </c>
      <c r="E148" s="167"/>
      <c r="F148" s="167"/>
      <c r="G148" s="167"/>
      <c r="H148" s="167"/>
      <c r="I148" s="167"/>
      <c r="J148" s="167"/>
      <c r="K148" s="167"/>
      <c r="L148" s="173">
        <f t="shared" si="5"/>
        <v>0</v>
      </c>
    </row>
    <row r="149" ht="13.5" hidden="1" spans="2:12">
      <c r="B149" s="165">
        <f t="shared" si="4"/>
        <v>140</v>
      </c>
      <c r="C149" s="166" t="s">
        <v>376</v>
      </c>
      <c r="D149" s="166" t="s">
        <v>377</v>
      </c>
      <c r="E149" s="167"/>
      <c r="F149" s="167"/>
      <c r="G149" s="167"/>
      <c r="H149" s="167"/>
      <c r="I149" s="167"/>
      <c r="J149" s="167"/>
      <c r="K149" s="167"/>
      <c r="L149" s="173">
        <f t="shared" si="5"/>
        <v>0</v>
      </c>
    </row>
    <row r="150" ht="13.5" hidden="1" spans="2:12">
      <c r="B150" s="165">
        <f t="shared" ref="B150:B167" si="6">ROW()-9</f>
        <v>141</v>
      </c>
      <c r="C150" s="166" t="s">
        <v>379</v>
      </c>
      <c r="D150" s="166" t="s">
        <v>380</v>
      </c>
      <c r="E150" s="167"/>
      <c r="F150" s="167"/>
      <c r="G150" s="167"/>
      <c r="H150" s="167"/>
      <c r="I150" s="167"/>
      <c r="J150" s="167"/>
      <c r="K150" s="167"/>
      <c r="L150" s="173">
        <f t="shared" si="5"/>
        <v>0</v>
      </c>
    </row>
    <row r="151" ht="13.5" hidden="1" spans="2:12">
      <c r="B151" s="165">
        <f t="shared" si="6"/>
        <v>142</v>
      </c>
      <c r="C151" s="166" t="s">
        <v>381</v>
      </c>
      <c r="D151" s="166" t="s">
        <v>382</v>
      </c>
      <c r="E151" s="167"/>
      <c r="F151" s="167"/>
      <c r="G151" s="167"/>
      <c r="H151" s="167"/>
      <c r="I151" s="167"/>
      <c r="J151" s="167"/>
      <c r="K151" s="167"/>
      <c r="L151" s="173">
        <f t="shared" ref="L151:L175" si="7">SUM(E151:K151)</f>
        <v>0</v>
      </c>
    </row>
    <row r="152" ht="13.5" hidden="1" spans="2:12">
      <c r="B152" s="165">
        <f t="shared" si="6"/>
        <v>143</v>
      </c>
      <c r="C152" s="166" t="s">
        <v>383</v>
      </c>
      <c r="D152" s="166" t="s">
        <v>384</v>
      </c>
      <c r="E152" s="167"/>
      <c r="F152" s="167"/>
      <c r="G152" s="167"/>
      <c r="H152" s="167"/>
      <c r="I152" s="167"/>
      <c r="J152" s="167"/>
      <c r="K152" s="167"/>
      <c r="L152" s="173">
        <f t="shared" si="7"/>
        <v>0</v>
      </c>
    </row>
    <row r="153" ht="13.5" hidden="1" spans="2:12">
      <c r="B153" s="165">
        <f t="shared" si="6"/>
        <v>144</v>
      </c>
      <c r="C153" s="166" t="s">
        <v>385</v>
      </c>
      <c r="D153" s="166" t="s">
        <v>386</v>
      </c>
      <c r="E153" s="167"/>
      <c r="F153" s="167"/>
      <c r="G153" s="167"/>
      <c r="H153" s="167"/>
      <c r="I153" s="167"/>
      <c r="J153" s="167"/>
      <c r="K153" s="167"/>
      <c r="L153" s="173">
        <f t="shared" si="7"/>
        <v>0</v>
      </c>
    </row>
    <row r="154" ht="13.5" hidden="1" spans="2:12">
      <c r="B154" s="165">
        <f t="shared" si="6"/>
        <v>145</v>
      </c>
      <c r="C154" s="166" t="s">
        <v>387</v>
      </c>
      <c r="D154" s="166" t="s">
        <v>388</v>
      </c>
      <c r="E154" s="167"/>
      <c r="F154" s="167"/>
      <c r="G154" s="167"/>
      <c r="H154" s="167"/>
      <c r="I154" s="167"/>
      <c r="J154" s="167"/>
      <c r="K154" s="167"/>
      <c r="L154" s="173">
        <f t="shared" si="7"/>
        <v>0</v>
      </c>
    </row>
    <row r="155" ht="13.5" hidden="1" spans="2:12">
      <c r="B155" s="165">
        <f t="shared" si="6"/>
        <v>146</v>
      </c>
      <c r="C155" s="166" t="s">
        <v>389</v>
      </c>
      <c r="D155" s="166" t="s">
        <v>390</v>
      </c>
      <c r="E155" s="167"/>
      <c r="F155" s="167"/>
      <c r="G155" s="167"/>
      <c r="H155" s="167"/>
      <c r="I155" s="167"/>
      <c r="J155" s="167"/>
      <c r="K155" s="167"/>
      <c r="L155" s="173">
        <f t="shared" si="7"/>
        <v>0</v>
      </c>
    </row>
    <row r="156" ht="13.5" hidden="1" spans="2:12">
      <c r="B156" s="165">
        <f t="shared" si="6"/>
        <v>147</v>
      </c>
      <c r="C156" s="166" t="s">
        <v>391</v>
      </c>
      <c r="D156" s="166" t="s">
        <v>392</v>
      </c>
      <c r="E156" s="167"/>
      <c r="F156" s="167"/>
      <c r="G156" s="167"/>
      <c r="H156" s="167"/>
      <c r="I156" s="167"/>
      <c r="J156" s="167"/>
      <c r="K156" s="167"/>
      <c r="L156" s="173">
        <f t="shared" si="7"/>
        <v>0</v>
      </c>
    </row>
    <row r="157" ht="13.5" hidden="1" spans="2:12">
      <c r="B157" s="165">
        <f t="shared" si="6"/>
        <v>148</v>
      </c>
      <c r="C157" s="166" t="s">
        <v>393</v>
      </c>
      <c r="D157" s="166" t="s">
        <v>394</v>
      </c>
      <c r="E157" s="167"/>
      <c r="F157" s="167"/>
      <c r="G157" s="167"/>
      <c r="H157" s="167"/>
      <c r="I157" s="167"/>
      <c r="J157" s="167"/>
      <c r="K157" s="167"/>
      <c r="L157" s="173">
        <f t="shared" si="7"/>
        <v>0</v>
      </c>
    </row>
    <row r="158" ht="13.5" hidden="1" spans="2:12">
      <c r="B158" s="165">
        <f t="shared" si="6"/>
        <v>149</v>
      </c>
      <c r="C158" s="166" t="s">
        <v>395</v>
      </c>
      <c r="D158" s="166" t="s">
        <v>396</v>
      </c>
      <c r="E158" s="167"/>
      <c r="F158" s="167"/>
      <c r="G158" s="167"/>
      <c r="H158" s="167"/>
      <c r="I158" s="167"/>
      <c r="J158" s="167"/>
      <c r="K158" s="167"/>
      <c r="L158" s="173">
        <f t="shared" si="7"/>
        <v>0</v>
      </c>
    </row>
    <row r="159" ht="13.5" hidden="1" spans="2:12">
      <c r="B159" s="165">
        <f t="shared" si="6"/>
        <v>150</v>
      </c>
      <c r="C159" s="166" t="s">
        <v>397</v>
      </c>
      <c r="D159" s="166" t="s">
        <v>398</v>
      </c>
      <c r="E159" s="167"/>
      <c r="F159" s="167"/>
      <c r="G159" s="167"/>
      <c r="H159" s="167"/>
      <c r="I159" s="167"/>
      <c r="J159" s="167"/>
      <c r="K159" s="167"/>
      <c r="L159" s="173">
        <f t="shared" si="7"/>
        <v>0</v>
      </c>
    </row>
    <row r="160" ht="13.5" hidden="1" spans="2:12">
      <c r="B160" s="165">
        <f t="shared" si="6"/>
        <v>151</v>
      </c>
      <c r="C160" s="166" t="s">
        <v>399</v>
      </c>
      <c r="D160" s="166" t="s">
        <v>400</v>
      </c>
      <c r="E160" s="167"/>
      <c r="F160" s="167"/>
      <c r="G160" s="167"/>
      <c r="H160" s="167"/>
      <c r="I160" s="167"/>
      <c r="J160" s="167"/>
      <c r="K160" s="167"/>
      <c r="L160" s="173">
        <f t="shared" si="7"/>
        <v>0</v>
      </c>
    </row>
    <row r="161" ht="13.5" hidden="1" spans="2:12">
      <c r="B161" s="165">
        <f t="shared" si="6"/>
        <v>152</v>
      </c>
      <c r="C161" s="166" t="s">
        <v>401</v>
      </c>
      <c r="D161" s="166" t="s">
        <v>402</v>
      </c>
      <c r="E161" s="167"/>
      <c r="F161" s="167"/>
      <c r="G161" s="167"/>
      <c r="H161" s="167"/>
      <c r="I161" s="167"/>
      <c r="J161" s="167"/>
      <c r="K161" s="167"/>
      <c r="L161" s="173">
        <f t="shared" si="7"/>
        <v>0</v>
      </c>
    </row>
    <row r="162" ht="13.5" hidden="1" spans="2:12">
      <c r="B162" s="165">
        <f t="shared" si="6"/>
        <v>153</v>
      </c>
      <c r="C162" s="166" t="s">
        <v>403</v>
      </c>
      <c r="D162" s="166" t="s">
        <v>404</v>
      </c>
      <c r="E162" s="167"/>
      <c r="F162" s="167"/>
      <c r="G162" s="167"/>
      <c r="H162" s="167"/>
      <c r="I162" s="167"/>
      <c r="J162" s="167"/>
      <c r="K162" s="167"/>
      <c r="L162" s="173">
        <f t="shared" si="7"/>
        <v>0</v>
      </c>
    </row>
    <row r="163" ht="13.5" hidden="1" spans="2:12">
      <c r="B163" s="165">
        <f t="shared" si="6"/>
        <v>154</v>
      </c>
      <c r="C163" s="166" t="s">
        <v>405</v>
      </c>
      <c r="D163" s="166" t="s">
        <v>406</v>
      </c>
      <c r="E163" s="167"/>
      <c r="F163" s="167"/>
      <c r="G163" s="167"/>
      <c r="H163" s="167"/>
      <c r="I163" s="167"/>
      <c r="J163" s="167"/>
      <c r="K163" s="167"/>
      <c r="L163" s="173">
        <f t="shared" si="7"/>
        <v>0</v>
      </c>
    </row>
    <row r="164" ht="13.5" hidden="1" spans="2:12">
      <c r="B164" s="165">
        <f t="shared" si="6"/>
        <v>155</v>
      </c>
      <c r="C164" s="166" t="s">
        <v>407</v>
      </c>
      <c r="D164" s="166" t="s">
        <v>408</v>
      </c>
      <c r="E164" s="167"/>
      <c r="F164" s="167"/>
      <c r="G164" s="167"/>
      <c r="H164" s="167"/>
      <c r="I164" s="167"/>
      <c r="J164" s="167"/>
      <c r="K164" s="167"/>
      <c r="L164" s="173">
        <f t="shared" si="7"/>
        <v>0</v>
      </c>
    </row>
    <row r="165" ht="13.5" hidden="1" spans="2:12">
      <c r="B165" s="165">
        <f t="shared" si="6"/>
        <v>156</v>
      </c>
      <c r="C165" s="166" t="s">
        <v>411</v>
      </c>
      <c r="D165" s="166" t="s">
        <v>412</v>
      </c>
      <c r="E165" s="167"/>
      <c r="F165" s="167"/>
      <c r="G165" s="167"/>
      <c r="H165" s="167"/>
      <c r="I165" s="167"/>
      <c r="J165" s="167"/>
      <c r="K165" s="167"/>
      <c r="L165" s="173">
        <f t="shared" si="7"/>
        <v>0</v>
      </c>
    </row>
    <row r="166" ht="13.5" hidden="1" spans="2:12">
      <c r="B166" s="165">
        <f t="shared" si="6"/>
        <v>157</v>
      </c>
      <c r="C166" s="166" t="s">
        <v>413</v>
      </c>
      <c r="D166" s="166" t="s">
        <v>414</v>
      </c>
      <c r="E166" s="167"/>
      <c r="F166" s="167"/>
      <c r="G166" s="167"/>
      <c r="H166" s="167"/>
      <c r="I166" s="167"/>
      <c r="J166" s="167"/>
      <c r="K166" s="167"/>
      <c r="L166" s="173">
        <f t="shared" si="7"/>
        <v>0</v>
      </c>
    </row>
    <row r="167" ht="13.5" hidden="1" spans="2:12">
      <c r="B167" s="165">
        <f t="shared" si="6"/>
        <v>158</v>
      </c>
      <c r="C167" s="166" t="s">
        <v>415</v>
      </c>
      <c r="D167" s="166" t="s">
        <v>416</v>
      </c>
      <c r="E167" s="167"/>
      <c r="F167" s="167"/>
      <c r="G167" s="167"/>
      <c r="H167" s="167"/>
      <c r="I167" s="167"/>
      <c r="J167" s="167"/>
      <c r="K167" s="167"/>
      <c r="L167" s="173">
        <f t="shared" si="7"/>
        <v>0</v>
      </c>
    </row>
    <row r="168" ht="13.5" hidden="1" spans="2:12">
      <c r="B168" s="165">
        <f t="shared" ref="B168:B231" si="8">ROW()-9</f>
        <v>159</v>
      </c>
      <c r="C168" s="166" t="s">
        <v>417</v>
      </c>
      <c r="D168" s="166" t="s">
        <v>418</v>
      </c>
      <c r="E168" s="167"/>
      <c r="F168" s="167"/>
      <c r="G168" s="167"/>
      <c r="H168" s="167"/>
      <c r="I168" s="167"/>
      <c r="J168" s="167"/>
      <c r="K168" s="167"/>
      <c r="L168" s="173">
        <f t="shared" si="7"/>
        <v>0</v>
      </c>
    </row>
    <row r="169" ht="13.5" hidden="1" spans="2:12">
      <c r="B169" s="165">
        <f t="shared" si="8"/>
        <v>160</v>
      </c>
      <c r="C169" s="166" t="s">
        <v>419</v>
      </c>
      <c r="D169" s="166" t="s">
        <v>420</v>
      </c>
      <c r="E169" s="167"/>
      <c r="F169" s="167"/>
      <c r="G169" s="167"/>
      <c r="H169" s="167"/>
      <c r="I169" s="167"/>
      <c r="J169" s="167"/>
      <c r="K169" s="167"/>
      <c r="L169" s="173">
        <f t="shared" si="7"/>
        <v>0</v>
      </c>
    </row>
    <row r="170" ht="13.5" hidden="1" spans="2:12">
      <c r="B170" s="165">
        <f t="shared" si="8"/>
        <v>161</v>
      </c>
      <c r="C170" s="166" t="s">
        <v>421</v>
      </c>
      <c r="D170" s="166" t="s">
        <v>422</v>
      </c>
      <c r="E170" s="167"/>
      <c r="F170" s="167"/>
      <c r="G170" s="167"/>
      <c r="H170" s="167"/>
      <c r="I170" s="167"/>
      <c r="J170" s="167"/>
      <c r="K170" s="167"/>
      <c r="L170" s="173">
        <f t="shared" si="7"/>
        <v>0</v>
      </c>
    </row>
    <row r="171" ht="13.5" hidden="1" spans="2:12">
      <c r="B171" s="165">
        <f t="shared" si="8"/>
        <v>162</v>
      </c>
      <c r="C171" s="166" t="s">
        <v>423</v>
      </c>
      <c r="D171" s="166" t="s">
        <v>424</v>
      </c>
      <c r="E171" s="167"/>
      <c r="F171" s="167"/>
      <c r="G171" s="167"/>
      <c r="H171" s="167"/>
      <c r="I171" s="167"/>
      <c r="J171" s="167"/>
      <c r="K171" s="167"/>
      <c r="L171" s="173">
        <f t="shared" si="7"/>
        <v>0</v>
      </c>
    </row>
    <row r="172" ht="13.5" hidden="1" spans="2:12">
      <c r="B172" s="165">
        <f t="shared" si="8"/>
        <v>163</v>
      </c>
      <c r="C172" s="166" t="s">
        <v>425</v>
      </c>
      <c r="D172" s="166" t="s">
        <v>426</v>
      </c>
      <c r="E172" s="167"/>
      <c r="F172" s="167"/>
      <c r="G172" s="167"/>
      <c r="H172" s="167"/>
      <c r="I172" s="167"/>
      <c r="J172" s="167"/>
      <c r="K172" s="167"/>
      <c r="L172" s="173">
        <f t="shared" si="7"/>
        <v>0</v>
      </c>
    </row>
    <row r="173" ht="13.5" hidden="1" spans="2:12">
      <c r="B173" s="165">
        <f t="shared" si="8"/>
        <v>164</v>
      </c>
      <c r="C173" s="166" t="s">
        <v>427</v>
      </c>
      <c r="D173" s="166" t="s">
        <v>428</v>
      </c>
      <c r="E173" s="167"/>
      <c r="F173" s="167"/>
      <c r="G173" s="167"/>
      <c r="H173" s="167"/>
      <c r="I173" s="167"/>
      <c r="J173" s="167"/>
      <c r="K173" s="167"/>
      <c r="L173" s="173">
        <f t="shared" si="7"/>
        <v>0</v>
      </c>
    </row>
    <row r="174" ht="13.5" hidden="1" spans="2:12">
      <c r="B174" s="165">
        <f t="shared" si="8"/>
        <v>165</v>
      </c>
      <c r="C174" s="166" t="s">
        <v>429</v>
      </c>
      <c r="D174" s="166" t="s">
        <v>430</v>
      </c>
      <c r="E174" s="167"/>
      <c r="F174" s="167"/>
      <c r="G174" s="167"/>
      <c r="H174" s="167"/>
      <c r="I174" s="167"/>
      <c r="J174" s="167"/>
      <c r="K174" s="167"/>
      <c r="L174" s="173">
        <f t="shared" si="7"/>
        <v>0</v>
      </c>
    </row>
    <row r="175" ht="13.5" hidden="1" spans="2:12">
      <c r="B175" s="165">
        <f t="shared" si="8"/>
        <v>166</v>
      </c>
      <c r="C175" s="166" t="s">
        <v>431</v>
      </c>
      <c r="D175" s="166" t="s">
        <v>432</v>
      </c>
      <c r="E175" s="167"/>
      <c r="F175" s="167"/>
      <c r="G175" s="167"/>
      <c r="H175" s="167"/>
      <c r="I175" s="167"/>
      <c r="J175" s="167"/>
      <c r="K175" s="167"/>
      <c r="L175" s="173">
        <f t="shared" si="7"/>
        <v>0</v>
      </c>
    </row>
    <row r="176" ht="13.5" hidden="1" spans="2:12">
      <c r="B176" s="165">
        <f t="shared" si="8"/>
        <v>167</v>
      </c>
      <c r="C176" s="166" t="s">
        <v>433</v>
      </c>
      <c r="D176" s="166" t="s">
        <v>434</v>
      </c>
      <c r="E176" s="167"/>
      <c r="F176" s="167"/>
      <c r="G176" s="167"/>
      <c r="H176" s="167"/>
      <c r="I176" s="167"/>
      <c r="J176" s="167"/>
      <c r="K176" s="167"/>
      <c r="L176" s="173">
        <f t="shared" ref="L176:L236" si="9">SUM(E176:K176)</f>
        <v>0</v>
      </c>
    </row>
    <row r="177" ht="13.5" hidden="1" spans="2:12">
      <c r="B177" s="165">
        <f t="shared" si="8"/>
        <v>168</v>
      </c>
      <c r="C177" s="166" t="s">
        <v>435</v>
      </c>
      <c r="D177" s="166" t="s">
        <v>436</v>
      </c>
      <c r="E177" s="167"/>
      <c r="F177" s="167"/>
      <c r="G177" s="167"/>
      <c r="H177" s="167"/>
      <c r="I177" s="167"/>
      <c r="J177" s="167"/>
      <c r="K177" s="167"/>
      <c r="L177" s="173">
        <f t="shared" si="9"/>
        <v>0</v>
      </c>
    </row>
    <row r="178" ht="13.5" hidden="1" spans="2:12">
      <c r="B178" s="165">
        <f t="shared" si="8"/>
        <v>169</v>
      </c>
      <c r="C178" s="166" t="s">
        <v>437</v>
      </c>
      <c r="D178" s="166" t="s">
        <v>438</v>
      </c>
      <c r="E178" s="167"/>
      <c r="F178" s="167"/>
      <c r="G178" s="167"/>
      <c r="H178" s="167"/>
      <c r="I178" s="167"/>
      <c r="J178" s="167"/>
      <c r="K178" s="167"/>
      <c r="L178" s="173">
        <f t="shared" si="9"/>
        <v>0</v>
      </c>
    </row>
    <row r="179" ht="13.5" hidden="1" spans="2:12">
      <c r="B179" s="165">
        <f t="shared" si="8"/>
        <v>170</v>
      </c>
      <c r="C179" s="166" t="s">
        <v>439</v>
      </c>
      <c r="D179" s="166" t="s">
        <v>440</v>
      </c>
      <c r="E179" s="167"/>
      <c r="F179" s="167"/>
      <c r="G179" s="167"/>
      <c r="H179" s="167"/>
      <c r="I179" s="167"/>
      <c r="J179" s="167"/>
      <c r="K179" s="167"/>
      <c r="L179" s="173">
        <f t="shared" si="9"/>
        <v>0</v>
      </c>
    </row>
    <row r="180" ht="13.5" hidden="1" spans="2:12">
      <c r="B180" s="165">
        <f t="shared" si="8"/>
        <v>171</v>
      </c>
      <c r="C180" s="166" t="s">
        <v>441</v>
      </c>
      <c r="D180" s="166" t="s">
        <v>442</v>
      </c>
      <c r="E180" s="167"/>
      <c r="F180" s="167"/>
      <c r="G180" s="167"/>
      <c r="H180" s="167"/>
      <c r="I180" s="167"/>
      <c r="J180" s="167"/>
      <c r="K180" s="167"/>
      <c r="L180" s="173">
        <f t="shared" si="9"/>
        <v>0</v>
      </c>
    </row>
    <row r="181" ht="13.5" hidden="1" spans="2:12">
      <c r="B181" s="165">
        <f t="shared" si="8"/>
        <v>172</v>
      </c>
      <c r="C181" s="166" t="s">
        <v>443</v>
      </c>
      <c r="D181" s="166" t="s">
        <v>444</v>
      </c>
      <c r="E181" s="167"/>
      <c r="F181" s="167"/>
      <c r="G181" s="167"/>
      <c r="H181" s="167"/>
      <c r="I181" s="167"/>
      <c r="J181" s="167"/>
      <c r="K181" s="167"/>
      <c r="L181" s="173">
        <f t="shared" si="9"/>
        <v>0</v>
      </c>
    </row>
    <row r="182" ht="13.5" hidden="1" spans="2:12">
      <c r="B182" s="165">
        <f t="shared" si="8"/>
        <v>173</v>
      </c>
      <c r="C182" s="166" t="s">
        <v>445</v>
      </c>
      <c r="D182" s="166" t="s">
        <v>446</v>
      </c>
      <c r="E182" s="167"/>
      <c r="F182" s="167"/>
      <c r="G182" s="167"/>
      <c r="H182" s="167"/>
      <c r="I182" s="167"/>
      <c r="J182" s="167"/>
      <c r="K182" s="167"/>
      <c r="L182" s="173">
        <f t="shared" si="9"/>
        <v>0</v>
      </c>
    </row>
    <row r="183" ht="13.5" hidden="1" spans="2:12">
      <c r="B183" s="165">
        <f t="shared" si="8"/>
        <v>174</v>
      </c>
      <c r="C183" s="166" t="s">
        <v>447</v>
      </c>
      <c r="D183" s="166" t="s">
        <v>448</v>
      </c>
      <c r="E183" s="167"/>
      <c r="F183" s="167"/>
      <c r="G183" s="167"/>
      <c r="H183" s="167"/>
      <c r="I183" s="167"/>
      <c r="J183" s="167"/>
      <c r="K183" s="167"/>
      <c r="L183" s="173">
        <f t="shared" si="9"/>
        <v>0</v>
      </c>
    </row>
    <row r="184" ht="13.5" hidden="1" spans="2:12">
      <c r="B184" s="165">
        <f t="shared" si="8"/>
        <v>175</v>
      </c>
      <c r="C184" s="166" t="s">
        <v>450</v>
      </c>
      <c r="D184" s="166" t="s">
        <v>451</v>
      </c>
      <c r="E184" s="167"/>
      <c r="F184" s="167"/>
      <c r="G184" s="167"/>
      <c r="H184" s="167"/>
      <c r="I184" s="167"/>
      <c r="J184" s="167"/>
      <c r="K184" s="167"/>
      <c r="L184" s="173">
        <f t="shared" si="9"/>
        <v>0</v>
      </c>
    </row>
    <row r="185" ht="13.5" spans="2:12">
      <c r="B185" s="165">
        <f t="shared" si="8"/>
        <v>176</v>
      </c>
      <c r="C185" s="166" t="s">
        <v>452</v>
      </c>
      <c r="D185" s="166" t="s">
        <v>453</v>
      </c>
      <c r="E185" s="167">
        <f>Sheet2!T7</f>
        <v>6600</v>
      </c>
      <c r="F185" s="167"/>
      <c r="G185" s="167"/>
      <c r="H185" s="167"/>
      <c r="I185" s="167"/>
      <c r="J185" s="167"/>
      <c r="K185" s="167"/>
      <c r="L185" s="173">
        <f t="shared" si="9"/>
        <v>6600</v>
      </c>
    </row>
    <row r="186" ht="13.5" hidden="1" spans="2:12">
      <c r="B186" s="165">
        <f t="shared" si="8"/>
        <v>177</v>
      </c>
      <c r="C186" s="166" t="s">
        <v>456</v>
      </c>
      <c r="D186" s="166" t="s">
        <v>457</v>
      </c>
      <c r="E186" s="167"/>
      <c r="F186" s="167"/>
      <c r="G186" s="167"/>
      <c r="H186" s="167"/>
      <c r="I186" s="167"/>
      <c r="J186" s="167"/>
      <c r="K186" s="167"/>
      <c r="L186" s="173">
        <f t="shared" si="9"/>
        <v>0</v>
      </c>
    </row>
    <row r="187" ht="13.5" hidden="1" spans="2:12">
      <c r="B187" s="165">
        <f t="shared" si="8"/>
        <v>178</v>
      </c>
      <c r="C187" s="166" t="s">
        <v>458</v>
      </c>
      <c r="D187" s="166" t="s">
        <v>459</v>
      </c>
      <c r="E187" s="167"/>
      <c r="F187" s="167"/>
      <c r="G187" s="167"/>
      <c r="H187" s="167"/>
      <c r="I187" s="167"/>
      <c r="J187" s="167"/>
      <c r="K187" s="167"/>
      <c r="L187" s="173">
        <f t="shared" si="9"/>
        <v>0</v>
      </c>
    </row>
    <row r="188" ht="13.5" hidden="1" spans="2:12">
      <c r="B188" s="165">
        <f t="shared" si="8"/>
        <v>179</v>
      </c>
      <c r="C188" s="166" t="s">
        <v>460</v>
      </c>
      <c r="D188" s="166" t="s">
        <v>461</v>
      </c>
      <c r="E188" s="167"/>
      <c r="F188" s="167"/>
      <c r="G188" s="167"/>
      <c r="H188" s="167"/>
      <c r="I188" s="167"/>
      <c r="J188" s="167"/>
      <c r="K188" s="167"/>
      <c r="L188" s="173">
        <f t="shared" si="9"/>
        <v>0</v>
      </c>
    </row>
    <row r="189" ht="13.5" hidden="1" spans="2:12">
      <c r="B189" s="165">
        <f t="shared" si="8"/>
        <v>180</v>
      </c>
      <c r="C189" s="166" t="s">
        <v>462</v>
      </c>
      <c r="D189" s="166" t="s">
        <v>463</v>
      </c>
      <c r="E189" s="167"/>
      <c r="F189" s="167"/>
      <c r="G189" s="167"/>
      <c r="H189" s="167"/>
      <c r="I189" s="167"/>
      <c r="J189" s="167"/>
      <c r="K189" s="167"/>
      <c r="L189" s="173">
        <f t="shared" si="9"/>
        <v>0</v>
      </c>
    </row>
    <row r="190" ht="13.5" spans="2:12">
      <c r="B190" s="165">
        <f t="shared" si="8"/>
        <v>181</v>
      </c>
      <c r="C190" s="166" t="s">
        <v>464</v>
      </c>
      <c r="D190" s="166" t="s">
        <v>465</v>
      </c>
      <c r="E190" s="167">
        <f>'【主表B2】项目管理-质量管理部成本中心IATF1694项目'!F48</f>
        <v>4000</v>
      </c>
      <c r="F190" s="167"/>
      <c r="G190" s="167"/>
      <c r="H190" s="167"/>
      <c r="I190" s="167"/>
      <c r="J190" s="167"/>
      <c r="K190" s="167"/>
      <c r="L190" s="173">
        <f t="shared" si="9"/>
        <v>4000</v>
      </c>
    </row>
    <row r="191" ht="13.5" hidden="1" spans="2:12">
      <c r="B191" s="165">
        <f t="shared" si="8"/>
        <v>182</v>
      </c>
      <c r="C191" s="166" t="s">
        <v>466</v>
      </c>
      <c r="D191" s="166" t="s">
        <v>467</v>
      </c>
      <c r="E191" s="167"/>
      <c r="F191" s="167"/>
      <c r="G191" s="167"/>
      <c r="H191" s="167"/>
      <c r="I191" s="167"/>
      <c r="J191" s="167"/>
      <c r="K191" s="167"/>
      <c r="L191" s="173">
        <f t="shared" si="9"/>
        <v>0</v>
      </c>
    </row>
    <row r="192" ht="13.5" hidden="1" spans="2:12">
      <c r="B192" s="165">
        <f t="shared" si="8"/>
        <v>183</v>
      </c>
      <c r="C192" s="166" t="s">
        <v>468</v>
      </c>
      <c r="D192" s="166" t="s">
        <v>469</v>
      </c>
      <c r="E192" s="167"/>
      <c r="F192" s="167"/>
      <c r="G192" s="167"/>
      <c r="H192" s="167"/>
      <c r="I192" s="167"/>
      <c r="J192" s="167"/>
      <c r="K192" s="167"/>
      <c r="L192" s="173">
        <f t="shared" si="9"/>
        <v>0</v>
      </c>
    </row>
    <row r="193" ht="13.5" hidden="1" spans="2:12">
      <c r="B193" s="165">
        <f t="shared" si="8"/>
        <v>184</v>
      </c>
      <c r="C193" s="166" t="s">
        <v>471</v>
      </c>
      <c r="D193" s="166" t="s">
        <v>472</v>
      </c>
      <c r="E193" s="167"/>
      <c r="F193" s="167"/>
      <c r="G193" s="167"/>
      <c r="H193" s="167"/>
      <c r="I193" s="167"/>
      <c r="J193" s="167"/>
      <c r="K193" s="167"/>
      <c r="L193" s="173">
        <f t="shared" si="9"/>
        <v>0</v>
      </c>
    </row>
    <row r="194" ht="13.5" hidden="1" spans="2:12">
      <c r="B194" s="165">
        <f t="shared" si="8"/>
        <v>185</v>
      </c>
      <c r="C194" s="166" t="s">
        <v>473</v>
      </c>
      <c r="D194" s="166" t="s">
        <v>474</v>
      </c>
      <c r="E194" s="167"/>
      <c r="F194" s="167"/>
      <c r="G194" s="167"/>
      <c r="H194" s="167"/>
      <c r="I194" s="167"/>
      <c r="J194" s="167"/>
      <c r="K194" s="167"/>
      <c r="L194" s="173">
        <f t="shared" si="9"/>
        <v>0</v>
      </c>
    </row>
    <row r="195" ht="13.5" hidden="1" spans="2:12">
      <c r="B195" s="165">
        <f t="shared" si="8"/>
        <v>186</v>
      </c>
      <c r="C195" s="166" t="s">
        <v>475</v>
      </c>
      <c r="D195" s="166" t="s">
        <v>476</v>
      </c>
      <c r="E195" s="167"/>
      <c r="F195" s="167"/>
      <c r="G195" s="167"/>
      <c r="H195" s="167"/>
      <c r="I195" s="167"/>
      <c r="J195" s="167"/>
      <c r="K195" s="167"/>
      <c r="L195" s="173">
        <f t="shared" si="9"/>
        <v>0</v>
      </c>
    </row>
    <row r="196" ht="13.5" hidden="1" spans="2:12">
      <c r="B196" s="165">
        <f t="shared" si="8"/>
        <v>187</v>
      </c>
      <c r="C196" s="166" t="s">
        <v>477</v>
      </c>
      <c r="D196" s="166" t="s">
        <v>478</v>
      </c>
      <c r="E196" s="167"/>
      <c r="F196" s="167"/>
      <c r="G196" s="167"/>
      <c r="H196" s="167"/>
      <c r="I196" s="167"/>
      <c r="J196" s="167"/>
      <c r="K196" s="167"/>
      <c r="L196" s="173">
        <f t="shared" si="9"/>
        <v>0</v>
      </c>
    </row>
    <row r="197" ht="13.5" hidden="1" spans="2:12">
      <c r="B197" s="165">
        <f t="shared" si="8"/>
        <v>188</v>
      </c>
      <c r="C197" s="166" t="s">
        <v>479</v>
      </c>
      <c r="D197" s="166" t="s">
        <v>480</v>
      </c>
      <c r="E197" s="167"/>
      <c r="F197" s="167"/>
      <c r="G197" s="167"/>
      <c r="H197" s="167"/>
      <c r="I197" s="167"/>
      <c r="J197" s="167"/>
      <c r="K197" s="167"/>
      <c r="L197" s="173">
        <f t="shared" si="9"/>
        <v>0</v>
      </c>
    </row>
    <row r="198" ht="13.5" hidden="1" spans="2:12">
      <c r="B198" s="165">
        <f t="shared" si="8"/>
        <v>189</v>
      </c>
      <c r="C198" s="166" t="s">
        <v>481</v>
      </c>
      <c r="D198" s="166" t="s">
        <v>482</v>
      </c>
      <c r="E198" s="167"/>
      <c r="F198" s="167"/>
      <c r="G198" s="167"/>
      <c r="H198" s="167"/>
      <c r="I198" s="167"/>
      <c r="J198" s="167"/>
      <c r="K198" s="167"/>
      <c r="L198" s="173">
        <f t="shared" si="9"/>
        <v>0</v>
      </c>
    </row>
    <row r="199" ht="13.5" spans="2:12">
      <c r="B199" s="165">
        <f t="shared" si="8"/>
        <v>190</v>
      </c>
      <c r="C199" s="166" t="s">
        <v>483</v>
      </c>
      <c r="D199" s="166" t="s">
        <v>484</v>
      </c>
      <c r="E199" s="167">
        <f>'【主表B2】项目管理-质量管理部成本中心IATF1694项目'!G47</f>
        <v>15000</v>
      </c>
      <c r="F199" s="167"/>
      <c r="G199" s="167">
        <f>Sheet2!T22</f>
        <v>25000</v>
      </c>
      <c r="H199" s="167"/>
      <c r="I199" s="167"/>
      <c r="J199" s="167"/>
      <c r="K199" s="167"/>
      <c r="L199" s="173">
        <f t="shared" si="9"/>
        <v>40000</v>
      </c>
    </row>
    <row r="200" ht="13.5" hidden="1" spans="2:12">
      <c r="B200" s="165">
        <f t="shared" si="8"/>
        <v>191</v>
      </c>
      <c r="C200" s="166" t="s">
        <v>486</v>
      </c>
      <c r="D200" s="166" t="s">
        <v>487</v>
      </c>
      <c r="E200" s="167"/>
      <c r="F200" s="167"/>
      <c r="G200" s="167"/>
      <c r="H200" s="167"/>
      <c r="I200" s="167"/>
      <c r="J200" s="167"/>
      <c r="K200" s="167"/>
      <c r="L200" s="173">
        <f t="shared" si="9"/>
        <v>0</v>
      </c>
    </row>
    <row r="201" ht="13.5" hidden="1" spans="2:12">
      <c r="B201" s="165">
        <f t="shared" si="8"/>
        <v>192</v>
      </c>
      <c r="C201" s="166" t="s">
        <v>488</v>
      </c>
      <c r="D201" s="166" t="s">
        <v>489</v>
      </c>
      <c r="E201" s="167"/>
      <c r="F201" s="167"/>
      <c r="G201" s="167"/>
      <c r="H201" s="167"/>
      <c r="I201" s="167"/>
      <c r="J201" s="167"/>
      <c r="K201" s="167"/>
      <c r="L201" s="173">
        <f t="shared" si="9"/>
        <v>0</v>
      </c>
    </row>
    <row r="202" ht="13.5" hidden="1" spans="2:12">
      <c r="B202" s="165">
        <f t="shared" si="8"/>
        <v>193</v>
      </c>
      <c r="C202" s="166" t="s">
        <v>490</v>
      </c>
      <c r="D202" s="166" t="s">
        <v>491</v>
      </c>
      <c r="E202" s="167"/>
      <c r="F202" s="167"/>
      <c r="G202" s="167"/>
      <c r="H202" s="167"/>
      <c r="I202" s="167"/>
      <c r="J202" s="167"/>
      <c r="K202" s="167"/>
      <c r="L202" s="173">
        <f t="shared" si="9"/>
        <v>0</v>
      </c>
    </row>
    <row r="203" ht="13.5" hidden="1" spans="2:12">
      <c r="B203" s="165">
        <f t="shared" si="8"/>
        <v>194</v>
      </c>
      <c r="C203" s="166" t="s">
        <v>492</v>
      </c>
      <c r="D203" s="166" t="s">
        <v>493</v>
      </c>
      <c r="E203" s="167"/>
      <c r="F203" s="167"/>
      <c r="G203" s="167"/>
      <c r="H203" s="167"/>
      <c r="I203" s="167"/>
      <c r="J203" s="167"/>
      <c r="K203" s="167"/>
      <c r="L203" s="173">
        <f t="shared" si="9"/>
        <v>0</v>
      </c>
    </row>
    <row r="204" ht="13.5" hidden="1" spans="2:12">
      <c r="B204" s="165">
        <f t="shared" si="8"/>
        <v>195</v>
      </c>
      <c r="C204" s="166" t="s">
        <v>494</v>
      </c>
      <c r="D204" s="166" t="s">
        <v>495</v>
      </c>
      <c r="E204" s="167"/>
      <c r="F204" s="167"/>
      <c r="G204" s="167"/>
      <c r="H204" s="167"/>
      <c r="I204" s="167"/>
      <c r="J204" s="167"/>
      <c r="K204" s="167"/>
      <c r="L204" s="173">
        <f t="shared" si="9"/>
        <v>0</v>
      </c>
    </row>
    <row r="205" ht="13.5" hidden="1" spans="2:12">
      <c r="B205" s="165">
        <f t="shared" si="8"/>
        <v>196</v>
      </c>
      <c r="C205" s="166" t="s">
        <v>496</v>
      </c>
      <c r="D205" s="166" t="s">
        <v>497</v>
      </c>
      <c r="E205" s="167"/>
      <c r="F205" s="167"/>
      <c r="G205" s="167"/>
      <c r="H205" s="167"/>
      <c r="I205" s="167"/>
      <c r="J205" s="167"/>
      <c r="K205" s="167"/>
      <c r="L205" s="173">
        <f t="shared" si="9"/>
        <v>0</v>
      </c>
    </row>
    <row r="206" ht="13.5" hidden="1" spans="2:12">
      <c r="B206" s="165">
        <f t="shared" si="8"/>
        <v>197</v>
      </c>
      <c r="C206" s="166" t="s">
        <v>498</v>
      </c>
      <c r="D206" s="166" t="s">
        <v>499</v>
      </c>
      <c r="E206" s="167"/>
      <c r="F206" s="167"/>
      <c r="G206" s="167"/>
      <c r="H206" s="167"/>
      <c r="I206" s="167"/>
      <c r="J206" s="167"/>
      <c r="K206" s="167"/>
      <c r="L206" s="173">
        <f t="shared" si="9"/>
        <v>0</v>
      </c>
    </row>
    <row r="207" ht="13.5" hidden="1" spans="2:12">
      <c r="B207" s="165">
        <f t="shared" si="8"/>
        <v>198</v>
      </c>
      <c r="C207" s="166" t="s">
        <v>501</v>
      </c>
      <c r="D207" s="166" t="s">
        <v>502</v>
      </c>
      <c r="E207" s="167"/>
      <c r="F207" s="167"/>
      <c r="G207" s="167"/>
      <c r="H207" s="167"/>
      <c r="I207" s="167"/>
      <c r="J207" s="167"/>
      <c r="K207" s="167"/>
      <c r="L207" s="173">
        <f t="shared" si="9"/>
        <v>0</v>
      </c>
    </row>
    <row r="208" ht="13.5" hidden="1" spans="2:12">
      <c r="B208" s="165">
        <f t="shared" si="8"/>
        <v>199</v>
      </c>
      <c r="C208" s="166" t="s">
        <v>503</v>
      </c>
      <c r="D208" s="166" t="s">
        <v>504</v>
      </c>
      <c r="E208" s="167"/>
      <c r="F208" s="167"/>
      <c r="G208" s="167"/>
      <c r="H208" s="167"/>
      <c r="I208" s="167"/>
      <c r="J208" s="167"/>
      <c r="K208" s="167"/>
      <c r="L208" s="173">
        <f t="shared" si="9"/>
        <v>0</v>
      </c>
    </row>
    <row r="209" ht="13.5" hidden="1" spans="2:12">
      <c r="B209" s="165">
        <f t="shared" si="8"/>
        <v>200</v>
      </c>
      <c r="C209" s="166" t="s">
        <v>506</v>
      </c>
      <c r="D209" s="166" t="s">
        <v>507</v>
      </c>
      <c r="E209" s="167"/>
      <c r="F209" s="167"/>
      <c r="G209" s="167"/>
      <c r="H209" s="167"/>
      <c r="I209" s="167"/>
      <c r="J209" s="167"/>
      <c r="K209" s="167"/>
      <c r="L209" s="173">
        <f t="shared" si="9"/>
        <v>0</v>
      </c>
    </row>
    <row r="210" ht="13.5" hidden="1" spans="2:12">
      <c r="B210" s="165">
        <f t="shared" si="8"/>
        <v>201</v>
      </c>
      <c r="C210" s="166" t="s">
        <v>508</v>
      </c>
      <c r="D210" s="166" t="s">
        <v>509</v>
      </c>
      <c r="E210" s="167"/>
      <c r="F210" s="167"/>
      <c r="G210" s="167"/>
      <c r="H210" s="167"/>
      <c r="I210" s="167"/>
      <c r="J210" s="167"/>
      <c r="K210" s="167"/>
      <c r="L210" s="173">
        <f t="shared" si="9"/>
        <v>0</v>
      </c>
    </row>
    <row r="211" ht="13.5" hidden="1" spans="2:12">
      <c r="B211" s="165">
        <f t="shared" si="8"/>
        <v>202</v>
      </c>
      <c r="C211" s="166" t="s">
        <v>511</v>
      </c>
      <c r="D211" s="166" t="s">
        <v>512</v>
      </c>
      <c r="E211" s="167"/>
      <c r="F211" s="167"/>
      <c r="G211" s="167"/>
      <c r="H211" s="167"/>
      <c r="I211" s="167"/>
      <c r="J211" s="167"/>
      <c r="K211" s="167"/>
      <c r="L211" s="173">
        <f t="shared" si="9"/>
        <v>0</v>
      </c>
    </row>
    <row r="212" ht="13.5" hidden="1" spans="2:12">
      <c r="B212" s="165">
        <f t="shared" si="8"/>
        <v>203</v>
      </c>
      <c r="C212" s="166" t="s">
        <v>513</v>
      </c>
      <c r="D212" s="166" t="s">
        <v>514</v>
      </c>
      <c r="E212" s="167"/>
      <c r="F212" s="167"/>
      <c r="G212" s="167"/>
      <c r="H212" s="167"/>
      <c r="I212" s="167"/>
      <c r="J212" s="167"/>
      <c r="K212" s="167"/>
      <c r="L212" s="173">
        <f t="shared" si="9"/>
        <v>0</v>
      </c>
    </row>
    <row r="213" ht="13.5" hidden="1" spans="2:12">
      <c r="B213" s="165">
        <f t="shared" si="8"/>
        <v>204</v>
      </c>
      <c r="C213" s="166" t="s">
        <v>515</v>
      </c>
      <c r="D213" s="166" t="s">
        <v>516</v>
      </c>
      <c r="E213" s="167"/>
      <c r="F213" s="167"/>
      <c r="G213" s="167"/>
      <c r="H213" s="167"/>
      <c r="I213" s="167"/>
      <c r="J213" s="167"/>
      <c r="K213" s="167"/>
      <c r="L213" s="173">
        <f t="shared" si="9"/>
        <v>0</v>
      </c>
    </row>
    <row r="214" ht="13.5" hidden="1" spans="2:12">
      <c r="B214" s="165">
        <f t="shared" si="8"/>
        <v>205</v>
      </c>
      <c r="C214" s="166" t="s">
        <v>517</v>
      </c>
      <c r="D214" s="166" t="s">
        <v>518</v>
      </c>
      <c r="E214" s="167"/>
      <c r="F214" s="167"/>
      <c r="G214" s="167"/>
      <c r="H214" s="167"/>
      <c r="I214" s="167"/>
      <c r="J214" s="167"/>
      <c r="K214" s="167"/>
      <c r="L214" s="173">
        <f t="shared" si="9"/>
        <v>0</v>
      </c>
    </row>
    <row r="215" ht="13.5" spans="2:12">
      <c r="B215" s="165">
        <f t="shared" si="8"/>
        <v>206</v>
      </c>
      <c r="C215" s="166" t="s">
        <v>519</v>
      </c>
      <c r="D215" s="166" t="s">
        <v>520</v>
      </c>
      <c r="E215" s="167">
        <f>Sheet2!T5</f>
        <v>5880</v>
      </c>
      <c r="F215" s="167"/>
      <c r="G215" s="167"/>
      <c r="H215" s="167"/>
      <c r="I215" s="182">
        <v>72720</v>
      </c>
      <c r="J215" s="167">
        <v>2100</v>
      </c>
      <c r="K215" s="167"/>
      <c r="L215" s="173">
        <f t="shared" si="9"/>
        <v>80700</v>
      </c>
    </row>
    <row r="216" ht="13.5" spans="2:12">
      <c r="B216" s="165">
        <f t="shared" si="8"/>
        <v>207</v>
      </c>
      <c r="C216" s="166" t="s">
        <v>522</v>
      </c>
      <c r="D216" s="166" t="s">
        <v>523</v>
      </c>
      <c r="E216" s="167">
        <f>Sheet2!T4</f>
        <v>4560</v>
      </c>
      <c r="F216" s="167">
        <f>Sheet2!T12</f>
        <v>800</v>
      </c>
      <c r="G216" s="167">
        <f>Sheet2!T18</f>
        <v>800</v>
      </c>
      <c r="H216" s="167">
        <v>800</v>
      </c>
      <c r="I216" s="182">
        <v>38880</v>
      </c>
      <c r="J216" s="167">
        <v>6708</v>
      </c>
      <c r="K216" s="167"/>
      <c r="L216" s="173">
        <f t="shared" si="9"/>
        <v>52548</v>
      </c>
    </row>
    <row r="217" ht="13.5" spans="2:12">
      <c r="B217" s="165">
        <f t="shared" si="8"/>
        <v>208</v>
      </c>
      <c r="C217" s="166" t="s">
        <v>524</v>
      </c>
      <c r="D217" s="166" t="s">
        <v>525</v>
      </c>
      <c r="E217" s="167">
        <f>Sheet2!T6</f>
        <v>990</v>
      </c>
      <c r="F217" s="167">
        <f>Sheet2!T14</f>
        <v>300</v>
      </c>
      <c r="G217" s="167">
        <f>Sheet2!T20</f>
        <v>300</v>
      </c>
      <c r="H217" s="167">
        <v>600</v>
      </c>
      <c r="I217" s="182">
        <v>11520</v>
      </c>
      <c r="J217" s="167">
        <v>1080</v>
      </c>
      <c r="K217" s="167"/>
      <c r="L217" s="173">
        <f t="shared" si="9"/>
        <v>14790</v>
      </c>
    </row>
    <row r="218" ht="13.5" spans="2:12">
      <c r="B218" s="165">
        <f t="shared" si="8"/>
        <v>209</v>
      </c>
      <c r="C218" s="166" t="s">
        <v>526</v>
      </c>
      <c r="D218" s="166" t="s">
        <v>527</v>
      </c>
      <c r="E218" s="167"/>
      <c r="F218" s="167"/>
      <c r="G218" s="167"/>
      <c r="H218" s="167"/>
      <c r="I218" s="167"/>
      <c r="J218" s="167"/>
      <c r="K218" s="167"/>
      <c r="L218" s="173">
        <f t="shared" si="9"/>
        <v>0</v>
      </c>
    </row>
    <row r="219" ht="13.5" spans="2:12">
      <c r="B219" s="165">
        <f t="shared" si="8"/>
        <v>210</v>
      </c>
      <c r="C219" s="166" t="s">
        <v>528</v>
      </c>
      <c r="D219" s="166" t="s">
        <v>529</v>
      </c>
      <c r="E219" s="167"/>
      <c r="F219" s="167"/>
      <c r="G219" s="167"/>
      <c r="H219" s="167"/>
      <c r="I219" s="167"/>
      <c r="J219" s="167"/>
      <c r="K219" s="167"/>
      <c r="L219" s="173">
        <f t="shared" si="9"/>
        <v>0</v>
      </c>
    </row>
    <row r="220" ht="13.5" spans="2:12">
      <c r="B220" s="165">
        <f t="shared" si="8"/>
        <v>211</v>
      </c>
      <c r="C220" s="166" t="s">
        <v>531</v>
      </c>
      <c r="D220" s="166" t="s">
        <v>532</v>
      </c>
      <c r="E220" s="167"/>
      <c r="F220" s="167"/>
      <c r="G220" s="167"/>
      <c r="H220" s="167"/>
      <c r="I220" s="167"/>
      <c r="J220" s="167"/>
      <c r="K220" s="167"/>
      <c r="L220" s="173">
        <f t="shared" si="9"/>
        <v>0</v>
      </c>
    </row>
    <row r="221" ht="13.5" spans="2:12">
      <c r="B221" s="165">
        <f t="shared" si="8"/>
        <v>212</v>
      </c>
      <c r="C221" s="166" t="s">
        <v>533</v>
      </c>
      <c r="D221" s="166" t="s">
        <v>534</v>
      </c>
      <c r="E221" s="167"/>
      <c r="F221" s="167"/>
      <c r="G221" s="167"/>
      <c r="H221" s="167"/>
      <c r="I221" s="167"/>
      <c r="J221" s="167"/>
      <c r="K221" s="167"/>
      <c r="L221" s="173">
        <f t="shared" si="9"/>
        <v>0</v>
      </c>
    </row>
    <row r="222" ht="13.5" spans="2:12">
      <c r="B222" s="165">
        <f t="shared" si="8"/>
        <v>213</v>
      </c>
      <c r="C222" s="166" t="s">
        <v>535</v>
      </c>
      <c r="D222" s="166" t="s">
        <v>536</v>
      </c>
      <c r="E222" s="167"/>
      <c r="F222" s="167"/>
      <c r="G222" s="167"/>
      <c r="H222" s="167"/>
      <c r="I222" s="167"/>
      <c r="J222" s="167"/>
      <c r="K222" s="167"/>
      <c r="L222" s="173">
        <f t="shared" si="9"/>
        <v>0</v>
      </c>
    </row>
    <row r="223" ht="13.5" hidden="1" spans="2:12">
      <c r="B223" s="165">
        <f t="shared" si="8"/>
        <v>214</v>
      </c>
      <c r="C223" s="166" t="s">
        <v>537</v>
      </c>
      <c r="D223" s="166" t="s">
        <v>538</v>
      </c>
      <c r="E223" s="167"/>
      <c r="F223" s="167"/>
      <c r="G223" s="167"/>
      <c r="H223" s="167"/>
      <c r="I223" s="167"/>
      <c r="J223" s="167"/>
      <c r="K223" s="167"/>
      <c r="L223" s="173">
        <f t="shared" si="9"/>
        <v>0</v>
      </c>
    </row>
    <row r="224" ht="13.5" hidden="1" spans="2:12">
      <c r="B224" s="165">
        <f t="shared" si="8"/>
        <v>215</v>
      </c>
      <c r="C224" s="166" t="s">
        <v>539</v>
      </c>
      <c r="D224" s="166" t="s">
        <v>540</v>
      </c>
      <c r="E224" s="167"/>
      <c r="F224" s="167"/>
      <c r="G224" s="167"/>
      <c r="H224" s="167"/>
      <c r="I224" s="167"/>
      <c r="J224" s="167"/>
      <c r="K224" s="167"/>
      <c r="L224" s="173">
        <f t="shared" si="9"/>
        <v>0</v>
      </c>
    </row>
    <row r="225" ht="13.5" hidden="1" spans="2:12">
      <c r="B225" s="165">
        <f t="shared" si="8"/>
        <v>216</v>
      </c>
      <c r="C225" s="166" t="s">
        <v>541</v>
      </c>
      <c r="D225" s="166" t="s">
        <v>542</v>
      </c>
      <c r="E225" s="167"/>
      <c r="F225" s="167"/>
      <c r="G225" s="167"/>
      <c r="H225" s="167"/>
      <c r="I225" s="167"/>
      <c r="J225" s="167"/>
      <c r="K225" s="167"/>
      <c r="L225" s="173">
        <f t="shared" si="9"/>
        <v>0</v>
      </c>
    </row>
    <row r="226" ht="13.5" hidden="1" spans="2:12">
      <c r="B226" s="165">
        <f t="shared" si="8"/>
        <v>217</v>
      </c>
      <c r="C226" s="166" t="s">
        <v>592</v>
      </c>
      <c r="D226" s="166" t="s">
        <v>545</v>
      </c>
      <c r="E226" s="167"/>
      <c r="F226" s="167"/>
      <c r="G226" s="167"/>
      <c r="H226" s="167"/>
      <c r="I226" s="167"/>
      <c r="J226" s="167"/>
      <c r="K226" s="167"/>
      <c r="L226" s="173">
        <f t="shared" si="9"/>
        <v>0</v>
      </c>
    </row>
    <row r="227" ht="13.5" hidden="1" spans="2:12">
      <c r="B227" s="165">
        <f t="shared" si="8"/>
        <v>218</v>
      </c>
      <c r="C227" s="166" t="s">
        <v>547</v>
      </c>
      <c r="D227" s="166" t="s">
        <v>548</v>
      </c>
      <c r="E227" s="167"/>
      <c r="F227" s="167"/>
      <c r="G227" s="167"/>
      <c r="H227" s="167"/>
      <c r="I227" s="167"/>
      <c r="J227" s="167"/>
      <c r="K227" s="167"/>
      <c r="L227" s="173">
        <f t="shared" si="9"/>
        <v>0</v>
      </c>
    </row>
    <row r="228" ht="13.5" hidden="1" spans="2:12">
      <c r="B228" s="165">
        <f t="shared" si="8"/>
        <v>219</v>
      </c>
      <c r="C228" s="166" t="s">
        <v>549</v>
      </c>
      <c r="D228" s="166" t="s">
        <v>550</v>
      </c>
      <c r="E228" s="167"/>
      <c r="F228" s="167"/>
      <c r="G228" s="167"/>
      <c r="H228" s="167"/>
      <c r="I228" s="167"/>
      <c r="J228" s="167"/>
      <c r="K228" s="167"/>
      <c r="L228" s="173">
        <f t="shared" si="9"/>
        <v>0</v>
      </c>
    </row>
    <row r="229" ht="13.5" hidden="1" spans="2:12">
      <c r="B229" s="165">
        <f t="shared" si="8"/>
        <v>220</v>
      </c>
      <c r="C229" s="166" t="s">
        <v>551</v>
      </c>
      <c r="D229" s="166" t="s">
        <v>552</v>
      </c>
      <c r="E229" s="167"/>
      <c r="F229" s="167"/>
      <c r="G229" s="167"/>
      <c r="H229" s="167"/>
      <c r="I229" s="167"/>
      <c r="J229" s="167"/>
      <c r="K229" s="167"/>
      <c r="L229" s="173">
        <f t="shared" si="9"/>
        <v>0</v>
      </c>
    </row>
    <row r="230" ht="13.5" hidden="1" spans="2:12">
      <c r="B230" s="165">
        <f t="shared" si="8"/>
        <v>221</v>
      </c>
      <c r="C230" s="166" t="s">
        <v>553</v>
      </c>
      <c r="D230" s="166" t="s">
        <v>554</v>
      </c>
      <c r="E230" s="167"/>
      <c r="F230" s="167"/>
      <c r="G230" s="167"/>
      <c r="H230" s="167"/>
      <c r="I230" s="167"/>
      <c r="J230" s="167"/>
      <c r="K230" s="167"/>
      <c r="L230" s="173">
        <f t="shared" si="9"/>
        <v>0</v>
      </c>
    </row>
    <row r="231" ht="13.5" hidden="1" spans="2:12">
      <c r="B231" s="165">
        <f t="shared" si="8"/>
        <v>222</v>
      </c>
      <c r="C231" s="166" t="s">
        <v>555</v>
      </c>
      <c r="D231" s="166" t="s">
        <v>556</v>
      </c>
      <c r="E231" s="167"/>
      <c r="F231" s="167"/>
      <c r="G231" s="167"/>
      <c r="H231" s="167"/>
      <c r="I231" s="167"/>
      <c r="J231" s="167"/>
      <c r="K231" s="167"/>
      <c r="L231" s="173">
        <f t="shared" si="9"/>
        <v>0</v>
      </c>
    </row>
    <row r="232" ht="13.5" hidden="1" spans="2:12">
      <c r="B232" s="165">
        <f t="shared" ref="B232:B236" si="10">ROW()-9</f>
        <v>223</v>
      </c>
      <c r="C232" s="166" t="s">
        <v>557</v>
      </c>
      <c r="D232" s="166" t="s">
        <v>558</v>
      </c>
      <c r="E232" s="167"/>
      <c r="F232" s="167"/>
      <c r="G232" s="167"/>
      <c r="H232" s="167"/>
      <c r="I232" s="167"/>
      <c r="J232" s="167"/>
      <c r="K232" s="167"/>
      <c r="L232" s="173">
        <f t="shared" si="9"/>
        <v>0</v>
      </c>
    </row>
    <row r="233" ht="13.5" hidden="1" spans="2:12">
      <c r="B233" s="165">
        <f t="shared" si="10"/>
        <v>224</v>
      </c>
      <c r="C233" s="166" t="s">
        <v>559</v>
      </c>
      <c r="D233" s="166" t="s">
        <v>560</v>
      </c>
      <c r="E233" s="167"/>
      <c r="F233" s="167"/>
      <c r="G233" s="167"/>
      <c r="H233" s="167"/>
      <c r="I233" s="167"/>
      <c r="J233" s="167"/>
      <c r="K233" s="167"/>
      <c r="L233" s="173">
        <f t="shared" si="9"/>
        <v>0</v>
      </c>
    </row>
    <row r="234" ht="13.5" hidden="1" spans="2:12">
      <c r="B234" s="165">
        <f t="shared" si="10"/>
        <v>225</v>
      </c>
      <c r="C234" s="166" t="s">
        <v>561</v>
      </c>
      <c r="D234" s="166" t="s">
        <v>562</v>
      </c>
      <c r="E234" s="167"/>
      <c r="F234" s="167"/>
      <c r="G234" s="167"/>
      <c r="H234" s="167"/>
      <c r="I234" s="167"/>
      <c r="J234" s="167"/>
      <c r="K234" s="167"/>
      <c r="L234" s="173">
        <f t="shared" si="9"/>
        <v>0</v>
      </c>
    </row>
    <row r="235" ht="13.5" hidden="1" spans="2:12">
      <c r="B235" s="165">
        <f t="shared" si="10"/>
        <v>226</v>
      </c>
      <c r="C235" s="166" t="s">
        <v>563</v>
      </c>
      <c r="D235" s="166" t="s">
        <v>564</v>
      </c>
      <c r="E235" s="167"/>
      <c r="F235" s="167"/>
      <c r="G235" s="167"/>
      <c r="H235" s="167"/>
      <c r="I235" s="167"/>
      <c r="J235" s="167"/>
      <c r="K235" s="167"/>
      <c r="L235" s="173">
        <f t="shared" si="9"/>
        <v>0</v>
      </c>
    </row>
    <row r="236" ht="13.5" hidden="1" spans="2:12">
      <c r="B236" s="165">
        <f t="shared" si="10"/>
        <v>227</v>
      </c>
      <c r="C236" s="166" t="s">
        <v>565</v>
      </c>
      <c r="D236" s="166" t="s">
        <v>566</v>
      </c>
      <c r="E236" s="167"/>
      <c r="F236" s="167"/>
      <c r="G236" s="167"/>
      <c r="H236" s="167"/>
      <c r="I236" s="167"/>
      <c r="J236" s="167"/>
      <c r="K236" s="167"/>
      <c r="L236" s="173">
        <f t="shared" si="9"/>
        <v>0</v>
      </c>
    </row>
    <row r="237" s="146" customFormat="1" ht="13.5" hidden="1" spans="2:12">
      <c r="B237" s="165"/>
      <c r="C237" s="174" t="s">
        <v>593</v>
      </c>
      <c r="D237" s="175"/>
      <c r="E237" s="176">
        <f t="shared" ref="E237:K237" si="11">SUM(E10:E236)</f>
        <v>37030</v>
      </c>
      <c r="F237" s="176">
        <f t="shared" si="11"/>
        <v>1100</v>
      </c>
      <c r="G237" s="176">
        <f t="shared" si="11"/>
        <v>26100</v>
      </c>
      <c r="H237" s="176">
        <f t="shared" si="11"/>
        <v>1400</v>
      </c>
      <c r="I237" s="176">
        <f t="shared" si="11"/>
        <v>123120</v>
      </c>
      <c r="J237" s="176">
        <f t="shared" si="11"/>
        <v>9888</v>
      </c>
      <c r="K237" s="176">
        <f t="shared" si="11"/>
        <v>0</v>
      </c>
      <c r="L237" s="173">
        <f t="shared" ref="L237:L251" si="12">SUM(E237:K237)</f>
        <v>198638</v>
      </c>
    </row>
    <row r="238" ht="13.5" hidden="1" spans="2:12">
      <c r="B238" s="165">
        <v>1</v>
      </c>
      <c r="C238" s="166" t="s">
        <v>594</v>
      </c>
      <c r="D238" s="166" t="s">
        <v>595</v>
      </c>
      <c r="E238" s="167"/>
      <c r="F238" s="167"/>
      <c r="G238" s="167"/>
      <c r="H238" s="167"/>
      <c r="I238" s="167"/>
      <c r="J238" s="167"/>
      <c r="K238" s="167"/>
      <c r="L238" s="173">
        <f t="shared" si="12"/>
        <v>0</v>
      </c>
    </row>
    <row r="239" ht="13.5" hidden="1" spans="2:12">
      <c r="B239" s="165">
        <v>2</v>
      </c>
      <c r="C239" s="166" t="s">
        <v>596</v>
      </c>
      <c r="D239" s="166" t="s">
        <v>597</v>
      </c>
      <c r="E239" s="167"/>
      <c r="F239" s="167"/>
      <c r="G239" s="167"/>
      <c r="H239" s="167"/>
      <c r="I239" s="167"/>
      <c r="J239" s="167"/>
      <c r="K239" s="167"/>
      <c r="L239" s="173">
        <f t="shared" si="12"/>
        <v>0</v>
      </c>
    </row>
    <row r="240" ht="13.5" hidden="1" spans="2:12">
      <c r="B240" s="165">
        <v>3</v>
      </c>
      <c r="C240" s="166" t="s">
        <v>598</v>
      </c>
      <c r="D240" s="166" t="s">
        <v>599</v>
      </c>
      <c r="E240" s="167"/>
      <c r="F240" s="167"/>
      <c r="G240" s="167"/>
      <c r="H240" s="167"/>
      <c r="I240" s="167"/>
      <c r="J240" s="167"/>
      <c r="K240" s="167"/>
      <c r="L240" s="173">
        <f t="shared" si="12"/>
        <v>0</v>
      </c>
    </row>
    <row r="241" ht="13.5" hidden="1" spans="2:12">
      <c r="B241" s="165">
        <v>4</v>
      </c>
      <c r="C241" s="166" t="s">
        <v>600</v>
      </c>
      <c r="D241" s="166" t="s">
        <v>601</v>
      </c>
      <c r="E241" s="167"/>
      <c r="F241" s="167"/>
      <c r="G241" s="167"/>
      <c r="H241" s="167"/>
      <c r="I241" s="167"/>
      <c r="J241" s="167"/>
      <c r="K241" s="167"/>
      <c r="L241" s="173">
        <f t="shared" si="12"/>
        <v>0</v>
      </c>
    </row>
    <row r="242" ht="13.5" hidden="1" spans="2:12">
      <c r="B242" s="165">
        <v>5</v>
      </c>
      <c r="C242" s="166" t="s">
        <v>602</v>
      </c>
      <c r="D242" s="166" t="s">
        <v>603</v>
      </c>
      <c r="E242" s="167"/>
      <c r="F242" s="167"/>
      <c r="G242" s="167"/>
      <c r="H242" s="167"/>
      <c r="I242" s="167"/>
      <c r="J242" s="167"/>
      <c r="K242" s="167"/>
      <c r="L242" s="173">
        <f t="shared" si="12"/>
        <v>0</v>
      </c>
    </row>
    <row r="243" ht="13.5" hidden="1" spans="2:12">
      <c r="B243" s="165">
        <v>6</v>
      </c>
      <c r="C243" s="166" t="s">
        <v>604</v>
      </c>
      <c r="D243" s="166" t="s">
        <v>605</v>
      </c>
      <c r="E243" s="167"/>
      <c r="F243" s="167"/>
      <c r="G243" s="167"/>
      <c r="H243" s="167"/>
      <c r="I243" s="167"/>
      <c r="J243" s="167"/>
      <c r="K243" s="167"/>
      <c r="L243" s="173">
        <f t="shared" si="12"/>
        <v>0</v>
      </c>
    </row>
    <row r="244" ht="13.5" hidden="1" spans="2:12">
      <c r="B244" s="165">
        <v>7</v>
      </c>
      <c r="C244" s="166" t="s">
        <v>606</v>
      </c>
      <c r="D244" s="166" t="s">
        <v>607</v>
      </c>
      <c r="E244" s="167"/>
      <c r="F244" s="167"/>
      <c r="G244" s="167"/>
      <c r="H244" s="167"/>
      <c r="I244" s="167"/>
      <c r="J244" s="167"/>
      <c r="K244" s="167"/>
      <c r="L244" s="173">
        <f t="shared" si="12"/>
        <v>0</v>
      </c>
    </row>
    <row r="245" ht="13.5" hidden="1" spans="2:12">
      <c r="B245" s="165">
        <v>8</v>
      </c>
      <c r="C245" s="166" t="s">
        <v>608</v>
      </c>
      <c r="D245" s="166" t="s">
        <v>609</v>
      </c>
      <c r="E245" s="167"/>
      <c r="F245" s="167"/>
      <c r="G245" s="167"/>
      <c r="H245" s="167"/>
      <c r="I245" s="167"/>
      <c r="J245" s="167"/>
      <c r="K245" s="167"/>
      <c r="L245" s="173">
        <f t="shared" si="12"/>
        <v>0</v>
      </c>
    </row>
    <row r="246" ht="13.5" hidden="1" spans="2:12">
      <c r="B246" s="165">
        <v>9</v>
      </c>
      <c r="C246" s="166" t="s">
        <v>610</v>
      </c>
      <c r="D246" s="166" t="s">
        <v>611</v>
      </c>
      <c r="E246" s="167"/>
      <c r="F246" s="167"/>
      <c r="G246" s="167"/>
      <c r="H246" s="167"/>
      <c r="I246" s="167"/>
      <c r="J246" s="167"/>
      <c r="K246" s="167"/>
      <c r="L246" s="173">
        <f t="shared" si="12"/>
        <v>0</v>
      </c>
    </row>
    <row r="247" ht="13.5" hidden="1" spans="2:12">
      <c r="B247" s="165">
        <v>10</v>
      </c>
      <c r="C247" s="166" t="s">
        <v>612</v>
      </c>
      <c r="D247" s="166" t="s">
        <v>613</v>
      </c>
      <c r="E247" s="167"/>
      <c r="F247" s="167"/>
      <c r="G247" s="167"/>
      <c r="H247" s="167"/>
      <c r="I247" s="167"/>
      <c r="J247" s="167"/>
      <c r="K247" s="167"/>
      <c r="L247" s="173">
        <f t="shared" si="12"/>
        <v>0</v>
      </c>
    </row>
    <row r="248" ht="13.5" hidden="1" spans="2:12">
      <c r="B248" s="165">
        <v>11</v>
      </c>
      <c r="C248" s="166" t="s">
        <v>614</v>
      </c>
      <c r="D248" s="166" t="s">
        <v>615</v>
      </c>
      <c r="E248" s="167"/>
      <c r="F248" s="167"/>
      <c r="G248" s="167"/>
      <c r="H248" s="167"/>
      <c r="I248" s="167"/>
      <c r="J248" s="167"/>
      <c r="K248" s="167"/>
      <c r="L248" s="173">
        <f t="shared" si="12"/>
        <v>0</v>
      </c>
    </row>
    <row r="249" ht="13.5" hidden="1" spans="2:12">
      <c r="B249" s="165">
        <v>12</v>
      </c>
      <c r="C249" s="166" t="s">
        <v>616</v>
      </c>
      <c r="D249" s="166" t="s">
        <v>617</v>
      </c>
      <c r="E249" s="167"/>
      <c r="F249" s="167"/>
      <c r="G249" s="167"/>
      <c r="H249" s="167"/>
      <c r="I249" s="167"/>
      <c r="J249" s="167"/>
      <c r="K249" s="167"/>
      <c r="L249" s="173">
        <f t="shared" si="12"/>
        <v>0</v>
      </c>
    </row>
    <row r="250" s="146" customFormat="1" ht="13.5" spans="2:12">
      <c r="B250" s="165"/>
      <c r="C250" s="174" t="s">
        <v>618</v>
      </c>
      <c r="D250" s="175"/>
      <c r="E250" s="176">
        <f t="shared" ref="E250:K250" si="13">SUM(E238:E249)</f>
        <v>0</v>
      </c>
      <c r="F250" s="176">
        <f t="shared" si="13"/>
        <v>0</v>
      </c>
      <c r="G250" s="176">
        <f t="shared" si="13"/>
        <v>0</v>
      </c>
      <c r="H250" s="176">
        <f t="shared" si="13"/>
        <v>0</v>
      </c>
      <c r="I250" s="176">
        <f t="shared" si="13"/>
        <v>0</v>
      </c>
      <c r="J250" s="176">
        <f t="shared" si="13"/>
        <v>0</v>
      </c>
      <c r="K250" s="176">
        <f t="shared" si="13"/>
        <v>0</v>
      </c>
      <c r="L250" s="173">
        <f t="shared" si="12"/>
        <v>0</v>
      </c>
    </row>
    <row r="251" s="146" customFormat="1" ht="13.5" spans="2:12">
      <c r="B251" s="165"/>
      <c r="C251" s="174" t="s">
        <v>619</v>
      </c>
      <c r="D251" s="175"/>
      <c r="E251" s="176">
        <f t="shared" ref="E251:K251" si="14">+E250+E237</f>
        <v>37030</v>
      </c>
      <c r="F251" s="176">
        <f t="shared" si="14"/>
        <v>1100</v>
      </c>
      <c r="G251" s="176">
        <f t="shared" si="14"/>
        <v>26100</v>
      </c>
      <c r="H251" s="176">
        <f t="shared" si="14"/>
        <v>1400</v>
      </c>
      <c r="I251" s="176">
        <f t="shared" si="14"/>
        <v>123120</v>
      </c>
      <c r="J251" s="176">
        <f t="shared" si="14"/>
        <v>9888</v>
      </c>
      <c r="K251" s="176">
        <f t="shared" si="14"/>
        <v>0</v>
      </c>
      <c r="L251" s="173">
        <f t="shared" si="12"/>
        <v>198638</v>
      </c>
    </row>
    <row r="252" ht="13.5" spans="2:12">
      <c r="B252" s="165"/>
      <c r="C252" s="177" t="s">
        <v>620</v>
      </c>
      <c r="D252" s="178"/>
      <c r="E252" s="179" t="b">
        <f>E251=E265</f>
        <v>1</v>
      </c>
      <c r="F252" s="179" t="b">
        <f t="shared" ref="F252:L252" si="15">F251=F265</f>
        <v>1</v>
      </c>
      <c r="G252" s="179" t="b">
        <f t="shared" si="15"/>
        <v>1</v>
      </c>
      <c r="H252" s="179" t="b">
        <f t="shared" si="15"/>
        <v>1</v>
      </c>
      <c r="I252" s="179" t="b">
        <f t="shared" si="15"/>
        <v>1</v>
      </c>
      <c r="J252" s="179" t="b">
        <f t="shared" si="15"/>
        <v>1</v>
      </c>
      <c r="K252" s="179" t="b">
        <f t="shared" si="15"/>
        <v>1</v>
      </c>
      <c r="L252" s="179" t="b">
        <f t="shared" si="15"/>
        <v>1</v>
      </c>
    </row>
    <row r="253" ht="14" spans="2:12">
      <c r="B253" s="165">
        <v>1</v>
      </c>
      <c r="C253" s="180" t="s">
        <v>13</v>
      </c>
      <c r="D253" s="181"/>
      <c r="E253" s="108">
        <v>4000</v>
      </c>
      <c r="F253" s="182"/>
      <c r="G253" s="182"/>
      <c r="H253" s="182"/>
      <c r="I253" s="108">
        <v>0</v>
      </c>
      <c r="J253" s="108">
        <v>0</v>
      </c>
      <c r="K253" s="182"/>
      <c r="L253" s="183">
        <f t="shared" ref="L253:L265" si="16">SUM(E253:K253)</f>
        <v>4000</v>
      </c>
    </row>
    <row r="254" ht="14" spans="2:12">
      <c r="B254" s="165">
        <v>2</v>
      </c>
      <c r="C254" s="180" t="s">
        <v>14</v>
      </c>
      <c r="D254" s="181"/>
      <c r="E254" s="108">
        <v>25700</v>
      </c>
      <c r="F254" s="182"/>
      <c r="G254" s="182"/>
      <c r="H254" s="182"/>
      <c r="I254" s="108">
        <v>1710</v>
      </c>
      <c r="J254" s="108">
        <v>0</v>
      </c>
      <c r="K254" s="182"/>
      <c r="L254" s="183">
        <f t="shared" si="16"/>
        <v>27410</v>
      </c>
    </row>
    <row r="255" ht="14" spans="2:12">
      <c r="B255" s="165">
        <v>3</v>
      </c>
      <c r="C255" s="180" t="s">
        <v>15</v>
      </c>
      <c r="D255" s="181"/>
      <c r="E255" s="108">
        <v>550</v>
      </c>
      <c r="F255" s="182"/>
      <c r="G255" s="182">
        <v>25550</v>
      </c>
      <c r="H255" s="182"/>
      <c r="I255" s="108">
        <v>5130</v>
      </c>
      <c r="J255" s="108">
        <v>2472</v>
      </c>
      <c r="K255" s="182"/>
      <c r="L255" s="183">
        <f t="shared" si="16"/>
        <v>33702</v>
      </c>
    </row>
    <row r="256" ht="14" spans="2:12">
      <c r="B256" s="165">
        <v>4</v>
      </c>
      <c r="C256" s="180" t="s">
        <v>16</v>
      </c>
      <c r="D256" s="181"/>
      <c r="E256" s="108">
        <v>2920</v>
      </c>
      <c r="F256" s="182"/>
      <c r="G256" s="182"/>
      <c r="H256" s="182"/>
      <c r="I256" s="108">
        <v>6840</v>
      </c>
      <c r="J256" s="108">
        <v>0</v>
      </c>
      <c r="K256" s="182"/>
      <c r="L256" s="183">
        <f t="shared" si="16"/>
        <v>9760</v>
      </c>
    </row>
    <row r="257" ht="14" spans="2:12">
      <c r="B257" s="165">
        <v>5</v>
      </c>
      <c r="C257" s="180" t="s">
        <v>17</v>
      </c>
      <c r="D257" s="181"/>
      <c r="E257" s="108">
        <v>1820</v>
      </c>
      <c r="F257" s="182">
        <v>550</v>
      </c>
      <c r="G257" s="182">
        <v>550</v>
      </c>
      <c r="H257" s="182">
        <v>700</v>
      </c>
      <c r="I257" s="108">
        <v>13680</v>
      </c>
      <c r="J257" s="108">
        <v>0</v>
      </c>
      <c r="K257" s="182"/>
      <c r="L257" s="183">
        <f t="shared" si="16"/>
        <v>17300</v>
      </c>
    </row>
    <row r="258" ht="14" spans="2:12">
      <c r="B258" s="165">
        <v>6</v>
      </c>
      <c r="C258" s="180" t="s">
        <v>18</v>
      </c>
      <c r="D258" s="181"/>
      <c r="E258" s="108">
        <v>2040</v>
      </c>
      <c r="F258" s="182"/>
      <c r="G258" s="182"/>
      <c r="H258" s="182"/>
      <c r="I258" s="108">
        <v>13680</v>
      </c>
      <c r="J258" s="108">
        <v>2472</v>
      </c>
      <c r="K258" s="182"/>
      <c r="L258" s="183">
        <f t="shared" si="16"/>
        <v>18192</v>
      </c>
    </row>
    <row r="259" ht="14" spans="2:12">
      <c r="B259" s="165">
        <v>7</v>
      </c>
      <c r="C259" s="180" t="s">
        <v>19</v>
      </c>
      <c r="D259" s="181"/>
      <c r="E259" s="184"/>
      <c r="F259" s="182"/>
      <c r="G259" s="182"/>
      <c r="H259" s="182"/>
      <c r="I259" s="108">
        <v>13680</v>
      </c>
      <c r="J259" s="108">
        <v>0</v>
      </c>
      <c r="K259" s="182"/>
      <c r="L259" s="183">
        <f t="shared" si="16"/>
        <v>13680</v>
      </c>
    </row>
    <row r="260" ht="14" spans="2:12">
      <c r="B260" s="165">
        <v>8</v>
      </c>
      <c r="C260" s="180" t="s">
        <v>20</v>
      </c>
      <c r="D260" s="181"/>
      <c r="E260" s="184"/>
      <c r="F260" s="182"/>
      <c r="G260" s="182"/>
      <c r="H260" s="182"/>
      <c r="I260" s="108">
        <v>13680</v>
      </c>
      <c r="J260" s="108">
        <v>0</v>
      </c>
      <c r="K260" s="182"/>
      <c r="L260" s="183">
        <f t="shared" si="16"/>
        <v>13680</v>
      </c>
    </row>
    <row r="261" ht="14" spans="2:12">
      <c r="B261" s="165">
        <v>9</v>
      </c>
      <c r="C261" s="180" t="s">
        <v>21</v>
      </c>
      <c r="D261" s="181"/>
      <c r="E261" s="184"/>
      <c r="F261" s="182">
        <v>550</v>
      </c>
      <c r="G261" s="182"/>
      <c r="H261" s="182">
        <v>700</v>
      </c>
      <c r="I261" s="108">
        <v>13680</v>
      </c>
      <c r="J261" s="108">
        <v>2472</v>
      </c>
      <c r="K261" s="182"/>
      <c r="L261" s="183">
        <f t="shared" si="16"/>
        <v>17402</v>
      </c>
    </row>
    <row r="262" ht="14" spans="2:12">
      <c r="B262" s="165">
        <v>10</v>
      </c>
      <c r="C262" s="180" t="s">
        <v>22</v>
      </c>
      <c r="D262" s="181"/>
      <c r="E262" s="184"/>
      <c r="F262" s="182"/>
      <c r="G262" s="182"/>
      <c r="H262" s="182"/>
      <c r="I262" s="108">
        <v>13680</v>
      </c>
      <c r="J262" s="108">
        <v>0</v>
      </c>
      <c r="K262" s="182"/>
      <c r="L262" s="183">
        <f t="shared" si="16"/>
        <v>13680</v>
      </c>
    </row>
    <row r="263" ht="14" spans="2:12">
      <c r="B263" s="165">
        <v>11</v>
      </c>
      <c r="C263" s="180" t="s">
        <v>23</v>
      </c>
      <c r="D263" s="181"/>
      <c r="E263" s="184"/>
      <c r="F263" s="182"/>
      <c r="G263" s="182"/>
      <c r="H263" s="182"/>
      <c r="I263" s="108">
        <v>13680</v>
      </c>
      <c r="J263" s="108">
        <v>0</v>
      </c>
      <c r="K263" s="182"/>
      <c r="L263" s="183">
        <f t="shared" si="16"/>
        <v>13680</v>
      </c>
    </row>
    <row r="264" ht="14" spans="2:12">
      <c r="B264" s="165">
        <v>12</v>
      </c>
      <c r="C264" s="180" t="s">
        <v>24</v>
      </c>
      <c r="D264" s="181"/>
      <c r="E264" s="184"/>
      <c r="F264" s="182"/>
      <c r="G264" s="182"/>
      <c r="H264" s="182"/>
      <c r="I264" s="108">
        <v>13680</v>
      </c>
      <c r="J264" s="108">
        <v>2472</v>
      </c>
      <c r="K264" s="182"/>
      <c r="L264" s="183">
        <f t="shared" si="16"/>
        <v>16152</v>
      </c>
    </row>
    <row r="265" s="147" customFormat="1" ht="13.5" spans="2:12">
      <c r="B265" s="185"/>
      <c r="C265" s="177" t="s">
        <v>583</v>
      </c>
      <c r="D265" s="178"/>
      <c r="E265" s="186">
        <f>SUM(E253:E264)</f>
        <v>37030</v>
      </c>
      <c r="F265" s="186">
        <f t="shared" ref="F265:K265" si="17">SUM(F253:F264)</f>
        <v>1100</v>
      </c>
      <c r="G265" s="186">
        <f t="shared" si="17"/>
        <v>26100</v>
      </c>
      <c r="H265" s="186">
        <f t="shared" si="17"/>
        <v>1400</v>
      </c>
      <c r="I265" s="186">
        <f t="shared" si="17"/>
        <v>123120</v>
      </c>
      <c r="J265" s="186">
        <f t="shared" si="17"/>
        <v>9888</v>
      </c>
      <c r="K265" s="186">
        <f t="shared" si="17"/>
        <v>0</v>
      </c>
      <c r="L265" s="189">
        <f t="shared" si="16"/>
        <v>198638</v>
      </c>
    </row>
    <row r="266" spans="3:12">
      <c r="C266" s="187" t="s">
        <v>621</v>
      </c>
      <c r="D266" s="187"/>
      <c r="E266" s="188">
        <f>E265-E251</f>
        <v>0</v>
      </c>
      <c r="F266" s="188">
        <f t="shared" ref="F266:L266" si="18">F265-F251</f>
        <v>0</v>
      </c>
      <c r="G266" s="188">
        <f t="shared" si="18"/>
        <v>0</v>
      </c>
      <c r="H266" s="188">
        <f t="shared" si="18"/>
        <v>0</v>
      </c>
      <c r="I266" s="188">
        <f t="shared" si="18"/>
        <v>0</v>
      </c>
      <c r="J266" s="188">
        <f t="shared" si="18"/>
        <v>0</v>
      </c>
      <c r="K266" s="188">
        <f t="shared" si="18"/>
        <v>0</v>
      </c>
      <c r="L266" s="188">
        <f t="shared" si="18"/>
        <v>0</v>
      </c>
    </row>
    <row r="267" spans="12:12">
      <c r="L267" s="190"/>
    </row>
  </sheetData>
  <mergeCells count="28">
    <mergeCell ref="B1:L1"/>
    <mergeCell ref="B2:L2"/>
    <mergeCell ref="B3:L3"/>
    <mergeCell ref="B4:L4"/>
    <mergeCell ref="B5:L5"/>
    <mergeCell ref="B6:L6"/>
    <mergeCell ref="B7:L7"/>
    <mergeCell ref="C8:D8"/>
    <mergeCell ref="C237:D237"/>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B8:B9"/>
    <mergeCell ref="L8:L9"/>
  </mergeCells>
  <conditionalFormatting sqref="C251">
    <cfRule type="duplicateValues" dxfId="0" priority="25"/>
    <cfRule type="duplicateValues" dxfId="0" priority="26"/>
  </conditionalFormatting>
  <conditionalFormatting sqref="C252:L252">
    <cfRule type="cellIs" dxfId="1" priority="19" operator="equal">
      <formula>FALSE</formula>
    </cfRule>
  </conditionalFormatting>
  <conditionalFormatting sqref="C10:C236">
    <cfRule type="duplicateValues" dxfId="0" priority="5"/>
    <cfRule type="duplicateValues" dxfId="0" priority="6"/>
  </conditionalFormatting>
  <conditionalFormatting sqref="C238:C243">
    <cfRule type="duplicateValues" dxfId="0" priority="3"/>
    <cfRule type="duplicateValues" dxfId="0" priority="4"/>
  </conditionalFormatting>
  <conditionalFormatting sqref="C244:C249">
    <cfRule type="duplicateValues" dxfId="0" priority="1"/>
    <cfRule type="duplicateValues" dxfId="0" priority="2"/>
  </conditionalFormatting>
  <conditionalFormatting sqref="A252 C252:XFD252">
    <cfRule type="cellIs" dxfId="2" priority="20" operator="equal">
      <formula>TRUE</formula>
    </cfRule>
  </conditionalFormatting>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S61"/>
  <sheetViews>
    <sheetView showGridLines="0" zoomScale="70" zoomScaleNormal="70" workbookViewId="0">
      <selection activeCell="K12" sqref="K12:L12"/>
    </sheetView>
  </sheetViews>
  <sheetFormatPr defaultColWidth="9" defaultRowHeight="13"/>
  <cols>
    <col min="1" max="1" width="2" style="7" customWidth="1"/>
    <col min="2" max="2" width="13.1090909090909" style="7" customWidth="1"/>
    <col min="3" max="3" width="15.3363636363636" style="8" customWidth="1"/>
    <col min="4" max="5" width="6.66363636363636" style="8" customWidth="1"/>
    <col min="6" max="8" width="13.1090909090909" style="7" customWidth="1"/>
    <col min="9" max="9" width="15.6636363636364" style="7" customWidth="1"/>
    <col min="10" max="11" width="13.1090909090909" style="7" customWidth="1"/>
    <col min="12" max="12" width="16.1090909090909" style="7" customWidth="1"/>
    <col min="13" max="17" width="13.1090909090909" style="7" customWidth="1"/>
    <col min="18" max="18" width="2.10909090909091" style="7" customWidth="1"/>
    <col min="19" max="19" width="6.33636363636364" style="7" customWidth="1"/>
    <col min="20" max="222" width="9" style="7"/>
    <col min="223" max="223" width="3.21818181818182" style="7" customWidth="1"/>
    <col min="224" max="224" width="10.2181818181818" style="7" customWidth="1"/>
    <col min="225" max="225" width="23.1090909090909" style="7" customWidth="1"/>
    <col min="226" max="226" width="12.1090909090909" style="7" customWidth="1"/>
    <col min="227" max="227" width="12.4454545454545" style="7" customWidth="1"/>
    <col min="228" max="237" width="9" style="7"/>
    <col min="238" max="242" width="4.89090909090909" style="7" customWidth="1"/>
    <col min="243" max="243" width="53" style="7" customWidth="1"/>
    <col min="244" max="244" width="27.4454545454545" style="7" customWidth="1"/>
    <col min="245" max="478" width="9" style="7"/>
    <col min="479" max="479" width="3.21818181818182" style="7" customWidth="1"/>
    <col min="480" max="480" width="10.2181818181818" style="7" customWidth="1"/>
    <col min="481" max="481" width="23.1090909090909" style="7" customWidth="1"/>
    <col min="482" max="482" width="12.1090909090909" style="7" customWidth="1"/>
    <col min="483" max="483" width="12.4454545454545" style="7" customWidth="1"/>
    <col min="484" max="493" width="9" style="7"/>
    <col min="494" max="498" width="4.89090909090909" style="7" customWidth="1"/>
    <col min="499" max="499" width="53" style="7" customWidth="1"/>
    <col min="500" max="500" width="27.4454545454545" style="7" customWidth="1"/>
    <col min="501" max="734" width="9" style="7"/>
    <col min="735" max="735" width="3.21818181818182" style="7" customWidth="1"/>
    <col min="736" max="736" width="10.2181818181818" style="7" customWidth="1"/>
    <col min="737" max="737" width="23.1090909090909" style="7" customWidth="1"/>
    <col min="738" max="738" width="12.1090909090909" style="7" customWidth="1"/>
    <col min="739" max="739" width="12.4454545454545" style="7" customWidth="1"/>
    <col min="740" max="749" width="9" style="7"/>
    <col min="750" max="754" width="4.89090909090909" style="7" customWidth="1"/>
    <col min="755" max="755" width="53" style="7" customWidth="1"/>
    <col min="756" max="756" width="27.4454545454545" style="7" customWidth="1"/>
    <col min="757" max="990" width="9" style="7"/>
    <col min="991" max="991" width="3.21818181818182" style="7" customWidth="1"/>
    <col min="992" max="992" width="10.2181818181818" style="7" customWidth="1"/>
    <col min="993" max="993" width="23.1090909090909" style="7" customWidth="1"/>
    <col min="994" max="994" width="12.1090909090909" style="7" customWidth="1"/>
    <col min="995" max="995" width="12.4454545454545" style="7" customWidth="1"/>
    <col min="996" max="1005" width="9" style="7"/>
    <col min="1006" max="1010" width="4.89090909090909" style="7" customWidth="1"/>
    <col min="1011" max="1011" width="53" style="7" customWidth="1"/>
    <col min="1012" max="1012" width="27.4454545454545" style="7" customWidth="1"/>
    <col min="1013" max="1246" width="9" style="7"/>
    <col min="1247" max="1247" width="3.21818181818182" style="7" customWidth="1"/>
    <col min="1248" max="1248" width="10.2181818181818" style="7" customWidth="1"/>
    <col min="1249" max="1249" width="23.1090909090909" style="7" customWidth="1"/>
    <col min="1250" max="1250" width="12.1090909090909" style="7" customWidth="1"/>
    <col min="1251" max="1251" width="12.4454545454545" style="7" customWidth="1"/>
    <col min="1252" max="1261" width="9" style="7"/>
    <col min="1262" max="1266" width="4.89090909090909" style="7" customWidth="1"/>
    <col min="1267" max="1267" width="53" style="7" customWidth="1"/>
    <col min="1268" max="1268" width="27.4454545454545" style="7" customWidth="1"/>
    <col min="1269" max="1502" width="9" style="7"/>
    <col min="1503" max="1503" width="3.21818181818182" style="7" customWidth="1"/>
    <col min="1504" max="1504" width="10.2181818181818" style="7" customWidth="1"/>
    <col min="1505" max="1505" width="23.1090909090909" style="7" customWidth="1"/>
    <col min="1506" max="1506" width="12.1090909090909" style="7" customWidth="1"/>
    <col min="1507" max="1507" width="12.4454545454545" style="7" customWidth="1"/>
    <col min="1508" max="1517" width="9" style="7"/>
    <col min="1518" max="1522" width="4.89090909090909" style="7" customWidth="1"/>
    <col min="1523" max="1523" width="53" style="7" customWidth="1"/>
    <col min="1524" max="1524" width="27.4454545454545" style="7" customWidth="1"/>
    <col min="1525" max="1758" width="9" style="7"/>
    <col min="1759" max="1759" width="3.21818181818182" style="7" customWidth="1"/>
    <col min="1760" max="1760" width="10.2181818181818" style="7" customWidth="1"/>
    <col min="1761" max="1761" width="23.1090909090909" style="7" customWidth="1"/>
    <col min="1762" max="1762" width="12.1090909090909" style="7" customWidth="1"/>
    <col min="1763" max="1763" width="12.4454545454545" style="7" customWidth="1"/>
    <col min="1764" max="1773" width="9" style="7"/>
    <col min="1774" max="1778" width="4.89090909090909" style="7" customWidth="1"/>
    <col min="1779" max="1779" width="53" style="7" customWidth="1"/>
    <col min="1780" max="1780" width="27.4454545454545" style="7" customWidth="1"/>
    <col min="1781" max="2014" width="9" style="7"/>
    <col min="2015" max="2015" width="3.21818181818182" style="7" customWidth="1"/>
    <col min="2016" max="2016" width="10.2181818181818" style="7" customWidth="1"/>
    <col min="2017" max="2017" width="23.1090909090909" style="7" customWidth="1"/>
    <col min="2018" max="2018" width="12.1090909090909" style="7" customWidth="1"/>
    <col min="2019" max="2019" width="12.4454545454545" style="7" customWidth="1"/>
    <col min="2020" max="2029" width="9" style="7"/>
    <col min="2030" max="2034" width="4.89090909090909" style="7" customWidth="1"/>
    <col min="2035" max="2035" width="53" style="7" customWidth="1"/>
    <col min="2036" max="2036" width="27.4454545454545" style="7" customWidth="1"/>
    <col min="2037" max="2270" width="9" style="7"/>
    <col min="2271" max="2271" width="3.21818181818182" style="7" customWidth="1"/>
    <col min="2272" max="2272" width="10.2181818181818" style="7" customWidth="1"/>
    <col min="2273" max="2273" width="23.1090909090909" style="7" customWidth="1"/>
    <col min="2274" max="2274" width="12.1090909090909" style="7" customWidth="1"/>
    <col min="2275" max="2275" width="12.4454545454545" style="7" customWidth="1"/>
    <col min="2276" max="2285" width="9" style="7"/>
    <col min="2286" max="2290" width="4.89090909090909" style="7" customWidth="1"/>
    <col min="2291" max="2291" width="53" style="7" customWidth="1"/>
    <col min="2292" max="2292" width="27.4454545454545" style="7" customWidth="1"/>
    <col min="2293" max="2526" width="9" style="7"/>
    <col min="2527" max="2527" width="3.21818181818182" style="7" customWidth="1"/>
    <col min="2528" max="2528" width="10.2181818181818" style="7" customWidth="1"/>
    <col min="2529" max="2529" width="23.1090909090909" style="7" customWidth="1"/>
    <col min="2530" max="2530" width="12.1090909090909" style="7" customWidth="1"/>
    <col min="2531" max="2531" width="12.4454545454545" style="7" customWidth="1"/>
    <col min="2532" max="2541" width="9" style="7"/>
    <col min="2542" max="2546" width="4.89090909090909" style="7" customWidth="1"/>
    <col min="2547" max="2547" width="53" style="7" customWidth="1"/>
    <col min="2548" max="2548" width="27.4454545454545" style="7" customWidth="1"/>
    <col min="2549" max="2782" width="9" style="7"/>
    <col min="2783" max="2783" width="3.21818181818182" style="7" customWidth="1"/>
    <col min="2784" max="2784" width="10.2181818181818" style="7" customWidth="1"/>
    <col min="2785" max="2785" width="23.1090909090909" style="7" customWidth="1"/>
    <col min="2786" max="2786" width="12.1090909090909" style="7" customWidth="1"/>
    <col min="2787" max="2787" width="12.4454545454545" style="7" customWidth="1"/>
    <col min="2788" max="2797" width="9" style="7"/>
    <col min="2798" max="2802" width="4.89090909090909" style="7" customWidth="1"/>
    <col min="2803" max="2803" width="53" style="7" customWidth="1"/>
    <col min="2804" max="2804" width="27.4454545454545" style="7" customWidth="1"/>
    <col min="2805" max="3038" width="9" style="7"/>
    <col min="3039" max="3039" width="3.21818181818182" style="7" customWidth="1"/>
    <col min="3040" max="3040" width="10.2181818181818" style="7" customWidth="1"/>
    <col min="3041" max="3041" width="23.1090909090909" style="7" customWidth="1"/>
    <col min="3042" max="3042" width="12.1090909090909" style="7" customWidth="1"/>
    <col min="3043" max="3043" width="12.4454545454545" style="7" customWidth="1"/>
    <col min="3044" max="3053" width="9" style="7"/>
    <col min="3054" max="3058" width="4.89090909090909" style="7" customWidth="1"/>
    <col min="3059" max="3059" width="53" style="7" customWidth="1"/>
    <col min="3060" max="3060" width="27.4454545454545" style="7" customWidth="1"/>
    <col min="3061" max="3294" width="9" style="7"/>
    <col min="3295" max="3295" width="3.21818181818182" style="7" customWidth="1"/>
    <col min="3296" max="3296" width="10.2181818181818" style="7" customWidth="1"/>
    <col min="3297" max="3297" width="23.1090909090909" style="7" customWidth="1"/>
    <col min="3298" max="3298" width="12.1090909090909" style="7" customWidth="1"/>
    <col min="3299" max="3299" width="12.4454545454545" style="7" customWidth="1"/>
    <col min="3300" max="3309" width="9" style="7"/>
    <col min="3310" max="3314" width="4.89090909090909" style="7" customWidth="1"/>
    <col min="3315" max="3315" width="53" style="7" customWidth="1"/>
    <col min="3316" max="3316" width="27.4454545454545" style="7" customWidth="1"/>
    <col min="3317" max="3550" width="9" style="7"/>
    <col min="3551" max="3551" width="3.21818181818182" style="7" customWidth="1"/>
    <col min="3552" max="3552" width="10.2181818181818" style="7" customWidth="1"/>
    <col min="3553" max="3553" width="23.1090909090909" style="7" customWidth="1"/>
    <col min="3554" max="3554" width="12.1090909090909" style="7" customWidth="1"/>
    <col min="3555" max="3555" width="12.4454545454545" style="7" customWidth="1"/>
    <col min="3556" max="3565" width="9" style="7"/>
    <col min="3566" max="3570" width="4.89090909090909" style="7" customWidth="1"/>
    <col min="3571" max="3571" width="53" style="7" customWidth="1"/>
    <col min="3572" max="3572" width="27.4454545454545" style="7" customWidth="1"/>
    <col min="3573" max="3806" width="9" style="7"/>
    <col min="3807" max="3807" width="3.21818181818182" style="7" customWidth="1"/>
    <col min="3808" max="3808" width="10.2181818181818" style="7" customWidth="1"/>
    <col min="3809" max="3809" width="23.1090909090909" style="7" customWidth="1"/>
    <col min="3810" max="3810" width="12.1090909090909" style="7" customWidth="1"/>
    <col min="3811" max="3811" width="12.4454545454545" style="7" customWidth="1"/>
    <col min="3812" max="3821" width="9" style="7"/>
    <col min="3822" max="3826" width="4.89090909090909" style="7" customWidth="1"/>
    <col min="3827" max="3827" width="53" style="7" customWidth="1"/>
    <col min="3828" max="3828" width="27.4454545454545" style="7" customWidth="1"/>
    <col min="3829" max="4062" width="9" style="7"/>
    <col min="4063" max="4063" width="3.21818181818182" style="7" customWidth="1"/>
    <col min="4064" max="4064" width="10.2181818181818" style="7" customWidth="1"/>
    <col min="4065" max="4065" width="23.1090909090909" style="7" customWidth="1"/>
    <col min="4066" max="4066" width="12.1090909090909" style="7" customWidth="1"/>
    <col min="4067" max="4067" width="12.4454545454545" style="7" customWidth="1"/>
    <col min="4068" max="4077" width="9" style="7"/>
    <col min="4078" max="4082" width="4.89090909090909" style="7" customWidth="1"/>
    <col min="4083" max="4083" width="53" style="7" customWidth="1"/>
    <col min="4084" max="4084" width="27.4454545454545" style="7" customWidth="1"/>
    <col min="4085" max="4318" width="9" style="7"/>
    <col min="4319" max="4319" width="3.21818181818182" style="7" customWidth="1"/>
    <col min="4320" max="4320" width="10.2181818181818" style="7" customWidth="1"/>
    <col min="4321" max="4321" width="23.1090909090909" style="7" customWidth="1"/>
    <col min="4322" max="4322" width="12.1090909090909" style="7" customWidth="1"/>
    <col min="4323" max="4323" width="12.4454545454545" style="7" customWidth="1"/>
    <col min="4324" max="4333" width="9" style="7"/>
    <col min="4334" max="4338" width="4.89090909090909" style="7" customWidth="1"/>
    <col min="4339" max="4339" width="53" style="7" customWidth="1"/>
    <col min="4340" max="4340" width="27.4454545454545" style="7" customWidth="1"/>
    <col min="4341" max="4574" width="9" style="7"/>
    <col min="4575" max="4575" width="3.21818181818182" style="7" customWidth="1"/>
    <col min="4576" max="4576" width="10.2181818181818" style="7" customWidth="1"/>
    <col min="4577" max="4577" width="23.1090909090909" style="7" customWidth="1"/>
    <col min="4578" max="4578" width="12.1090909090909" style="7" customWidth="1"/>
    <col min="4579" max="4579" width="12.4454545454545" style="7" customWidth="1"/>
    <col min="4580" max="4589" width="9" style="7"/>
    <col min="4590" max="4594" width="4.89090909090909" style="7" customWidth="1"/>
    <col min="4595" max="4595" width="53" style="7" customWidth="1"/>
    <col min="4596" max="4596" width="27.4454545454545" style="7" customWidth="1"/>
    <col min="4597" max="4830" width="9" style="7"/>
    <col min="4831" max="4831" width="3.21818181818182" style="7" customWidth="1"/>
    <col min="4832" max="4832" width="10.2181818181818" style="7" customWidth="1"/>
    <col min="4833" max="4833" width="23.1090909090909" style="7" customWidth="1"/>
    <col min="4834" max="4834" width="12.1090909090909" style="7" customWidth="1"/>
    <col min="4835" max="4835" width="12.4454545454545" style="7" customWidth="1"/>
    <col min="4836" max="4845" width="9" style="7"/>
    <col min="4846" max="4850" width="4.89090909090909" style="7" customWidth="1"/>
    <col min="4851" max="4851" width="53" style="7" customWidth="1"/>
    <col min="4852" max="4852" width="27.4454545454545" style="7" customWidth="1"/>
    <col min="4853" max="5086" width="9" style="7"/>
    <col min="5087" max="5087" width="3.21818181818182" style="7" customWidth="1"/>
    <col min="5088" max="5088" width="10.2181818181818" style="7" customWidth="1"/>
    <col min="5089" max="5089" width="23.1090909090909" style="7" customWidth="1"/>
    <col min="5090" max="5090" width="12.1090909090909" style="7" customWidth="1"/>
    <col min="5091" max="5091" width="12.4454545454545" style="7" customWidth="1"/>
    <col min="5092" max="5101" width="9" style="7"/>
    <col min="5102" max="5106" width="4.89090909090909" style="7" customWidth="1"/>
    <col min="5107" max="5107" width="53" style="7" customWidth="1"/>
    <col min="5108" max="5108" width="27.4454545454545" style="7" customWidth="1"/>
    <col min="5109" max="5342" width="9" style="7"/>
    <col min="5343" max="5343" width="3.21818181818182" style="7" customWidth="1"/>
    <col min="5344" max="5344" width="10.2181818181818" style="7" customWidth="1"/>
    <col min="5345" max="5345" width="23.1090909090909" style="7" customWidth="1"/>
    <col min="5346" max="5346" width="12.1090909090909" style="7" customWidth="1"/>
    <col min="5347" max="5347" width="12.4454545454545" style="7" customWidth="1"/>
    <col min="5348" max="5357" width="9" style="7"/>
    <col min="5358" max="5362" width="4.89090909090909" style="7" customWidth="1"/>
    <col min="5363" max="5363" width="53" style="7" customWidth="1"/>
    <col min="5364" max="5364" width="27.4454545454545" style="7" customWidth="1"/>
    <col min="5365" max="5598" width="9" style="7"/>
    <col min="5599" max="5599" width="3.21818181818182" style="7" customWidth="1"/>
    <col min="5600" max="5600" width="10.2181818181818" style="7" customWidth="1"/>
    <col min="5601" max="5601" width="23.1090909090909" style="7" customWidth="1"/>
    <col min="5602" max="5602" width="12.1090909090909" style="7" customWidth="1"/>
    <col min="5603" max="5603" width="12.4454545454545" style="7" customWidth="1"/>
    <col min="5604" max="5613" width="9" style="7"/>
    <col min="5614" max="5618" width="4.89090909090909" style="7" customWidth="1"/>
    <col min="5619" max="5619" width="53" style="7" customWidth="1"/>
    <col min="5620" max="5620" width="27.4454545454545" style="7" customWidth="1"/>
    <col min="5621" max="5854" width="9" style="7"/>
    <col min="5855" max="5855" width="3.21818181818182" style="7" customWidth="1"/>
    <col min="5856" max="5856" width="10.2181818181818" style="7" customWidth="1"/>
    <col min="5857" max="5857" width="23.1090909090909" style="7" customWidth="1"/>
    <col min="5858" max="5858" width="12.1090909090909" style="7" customWidth="1"/>
    <col min="5859" max="5859" width="12.4454545454545" style="7" customWidth="1"/>
    <col min="5860" max="5869" width="9" style="7"/>
    <col min="5870" max="5874" width="4.89090909090909" style="7" customWidth="1"/>
    <col min="5875" max="5875" width="53" style="7" customWidth="1"/>
    <col min="5876" max="5876" width="27.4454545454545" style="7" customWidth="1"/>
    <col min="5877" max="6110" width="9" style="7"/>
    <col min="6111" max="6111" width="3.21818181818182" style="7" customWidth="1"/>
    <col min="6112" max="6112" width="10.2181818181818" style="7" customWidth="1"/>
    <col min="6113" max="6113" width="23.1090909090909" style="7" customWidth="1"/>
    <col min="6114" max="6114" width="12.1090909090909" style="7" customWidth="1"/>
    <col min="6115" max="6115" width="12.4454545454545" style="7" customWidth="1"/>
    <col min="6116" max="6125" width="9" style="7"/>
    <col min="6126" max="6130" width="4.89090909090909" style="7" customWidth="1"/>
    <col min="6131" max="6131" width="53" style="7" customWidth="1"/>
    <col min="6132" max="6132" width="27.4454545454545" style="7" customWidth="1"/>
    <col min="6133" max="6366" width="9" style="7"/>
    <col min="6367" max="6367" width="3.21818181818182" style="7" customWidth="1"/>
    <col min="6368" max="6368" width="10.2181818181818" style="7" customWidth="1"/>
    <col min="6369" max="6369" width="23.1090909090909" style="7" customWidth="1"/>
    <col min="6370" max="6370" width="12.1090909090909" style="7" customWidth="1"/>
    <col min="6371" max="6371" width="12.4454545454545" style="7" customWidth="1"/>
    <col min="6372" max="6381" width="9" style="7"/>
    <col min="6382" max="6386" width="4.89090909090909" style="7" customWidth="1"/>
    <col min="6387" max="6387" width="53" style="7" customWidth="1"/>
    <col min="6388" max="6388" width="27.4454545454545" style="7" customWidth="1"/>
    <col min="6389" max="6622" width="9" style="7"/>
    <col min="6623" max="6623" width="3.21818181818182" style="7" customWidth="1"/>
    <col min="6624" max="6624" width="10.2181818181818" style="7" customWidth="1"/>
    <col min="6625" max="6625" width="23.1090909090909" style="7" customWidth="1"/>
    <col min="6626" max="6626" width="12.1090909090909" style="7" customWidth="1"/>
    <col min="6627" max="6627" width="12.4454545454545" style="7" customWidth="1"/>
    <col min="6628" max="6637" width="9" style="7"/>
    <col min="6638" max="6642" width="4.89090909090909" style="7" customWidth="1"/>
    <col min="6643" max="6643" width="53" style="7" customWidth="1"/>
    <col min="6644" max="6644" width="27.4454545454545" style="7" customWidth="1"/>
    <col min="6645" max="6878" width="9" style="7"/>
    <col min="6879" max="6879" width="3.21818181818182" style="7" customWidth="1"/>
    <col min="6880" max="6880" width="10.2181818181818" style="7" customWidth="1"/>
    <col min="6881" max="6881" width="23.1090909090909" style="7" customWidth="1"/>
    <col min="6882" max="6882" width="12.1090909090909" style="7" customWidth="1"/>
    <col min="6883" max="6883" width="12.4454545454545" style="7" customWidth="1"/>
    <col min="6884" max="6893" width="9" style="7"/>
    <col min="6894" max="6898" width="4.89090909090909" style="7" customWidth="1"/>
    <col min="6899" max="6899" width="53" style="7" customWidth="1"/>
    <col min="6900" max="6900" width="27.4454545454545" style="7" customWidth="1"/>
    <col min="6901" max="7134" width="9" style="7"/>
    <col min="7135" max="7135" width="3.21818181818182" style="7" customWidth="1"/>
    <col min="7136" max="7136" width="10.2181818181818" style="7" customWidth="1"/>
    <col min="7137" max="7137" width="23.1090909090909" style="7" customWidth="1"/>
    <col min="7138" max="7138" width="12.1090909090909" style="7" customWidth="1"/>
    <col min="7139" max="7139" width="12.4454545454545" style="7" customWidth="1"/>
    <col min="7140" max="7149" width="9" style="7"/>
    <col min="7150" max="7154" width="4.89090909090909" style="7" customWidth="1"/>
    <col min="7155" max="7155" width="53" style="7" customWidth="1"/>
    <col min="7156" max="7156" width="27.4454545454545" style="7" customWidth="1"/>
    <col min="7157" max="7390" width="9" style="7"/>
    <col min="7391" max="7391" width="3.21818181818182" style="7" customWidth="1"/>
    <col min="7392" max="7392" width="10.2181818181818" style="7" customWidth="1"/>
    <col min="7393" max="7393" width="23.1090909090909" style="7" customWidth="1"/>
    <col min="7394" max="7394" width="12.1090909090909" style="7" customWidth="1"/>
    <col min="7395" max="7395" width="12.4454545454545" style="7" customWidth="1"/>
    <col min="7396" max="7405" width="9" style="7"/>
    <col min="7406" max="7410" width="4.89090909090909" style="7" customWidth="1"/>
    <col min="7411" max="7411" width="53" style="7" customWidth="1"/>
    <col min="7412" max="7412" width="27.4454545454545" style="7" customWidth="1"/>
    <col min="7413" max="7646" width="9" style="7"/>
    <col min="7647" max="7647" width="3.21818181818182" style="7" customWidth="1"/>
    <col min="7648" max="7648" width="10.2181818181818" style="7" customWidth="1"/>
    <col min="7649" max="7649" width="23.1090909090909" style="7" customWidth="1"/>
    <col min="7650" max="7650" width="12.1090909090909" style="7" customWidth="1"/>
    <col min="7651" max="7651" width="12.4454545454545" style="7" customWidth="1"/>
    <col min="7652" max="7661" width="9" style="7"/>
    <col min="7662" max="7666" width="4.89090909090909" style="7" customWidth="1"/>
    <col min="7667" max="7667" width="53" style="7" customWidth="1"/>
    <col min="7668" max="7668" width="27.4454545454545" style="7" customWidth="1"/>
    <col min="7669" max="7902" width="9" style="7"/>
    <col min="7903" max="7903" width="3.21818181818182" style="7" customWidth="1"/>
    <col min="7904" max="7904" width="10.2181818181818" style="7" customWidth="1"/>
    <col min="7905" max="7905" width="23.1090909090909" style="7" customWidth="1"/>
    <col min="7906" max="7906" width="12.1090909090909" style="7" customWidth="1"/>
    <col min="7907" max="7907" width="12.4454545454545" style="7" customWidth="1"/>
    <col min="7908" max="7917" width="9" style="7"/>
    <col min="7918" max="7922" width="4.89090909090909" style="7" customWidth="1"/>
    <col min="7923" max="7923" width="53" style="7" customWidth="1"/>
    <col min="7924" max="7924" width="27.4454545454545" style="7" customWidth="1"/>
    <col min="7925" max="8158" width="9" style="7"/>
    <col min="8159" max="8159" width="3.21818181818182" style="7" customWidth="1"/>
    <col min="8160" max="8160" width="10.2181818181818" style="7" customWidth="1"/>
    <col min="8161" max="8161" width="23.1090909090909" style="7" customWidth="1"/>
    <col min="8162" max="8162" width="12.1090909090909" style="7" customWidth="1"/>
    <col min="8163" max="8163" width="12.4454545454545" style="7" customWidth="1"/>
    <col min="8164" max="8173" width="9" style="7"/>
    <col min="8174" max="8178" width="4.89090909090909" style="7" customWidth="1"/>
    <col min="8179" max="8179" width="53" style="7" customWidth="1"/>
    <col min="8180" max="8180" width="27.4454545454545" style="7" customWidth="1"/>
    <col min="8181" max="8414" width="9" style="7"/>
    <col min="8415" max="8415" width="3.21818181818182" style="7" customWidth="1"/>
    <col min="8416" max="8416" width="10.2181818181818" style="7" customWidth="1"/>
    <col min="8417" max="8417" width="23.1090909090909" style="7" customWidth="1"/>
    <col min="8418" max="8418" width="12.1090909090909" style="7" customWidth="1"/>
    <col min="8419" max="8419" width="12.4454545454545" style="7" customWidth="1"/>
    <col min="8420" max="8429" width="9" style="7"/>
    <col min="8430" max="8434" width="4.89090909090909" style="7" customWidth="1"/>
    <col min="8435" max="8435" width="53" style="7" customWidth="1"/>
    <col min="8436" max="8436" width="27.4454545454545" style="7" customWidth="1"/>
    <col min="8437" max="8670" width="9" style="7"/>
    <col min="8671" max="8671" width="3.21818181818182" style="7" customWidth="1"/>
    <col min="8672" max="8672" width="10.2181818181818" style="7" customWidth="1"/>
    <col min="8673" max="8673" width="23.1090909090909" style="7" customWidth="1"/>
    <col min="8674" max="8674" width="12.1090909090909" style="7" customWidth="1"/>
    <col min="8675" max="8675" width="12.4454545454545" style="7" customWidth="1"/>
    <col min="8676" max="8685" width="9" style="7"/>
    <col min="8686" max="8690" width="4.89090909090909" style="7" customWidth="1"/>
    <col min="8691" max="8691" width="53" style="7" customWidth="1"/>
    <col min="8692" max="8692" width="27.4454545454545" style="7" customWidth="1"/>
    <col min="8693" max="8926" width="9" style="7"/>
    <col min="8927" max="8927" width="3.21818181818182" style="7" customWidth="1"/>
    <col min="8928" max="8928" width="10.2181818181818" style="7" customWidth="1"/>
    <col min="8929" max="8929" width="23.1090909090909" style="7" customWidth="1"/>
    <col min="8930" max="8930" width="12.1090909090909" style="7" customWidth="1"/>
    <col min="8931" max="8931" width="12.4454545454545" style="7" customWidth="1"/>
    <col min="8932" max="8941" width="9" style="7"/>
    <col min="8942" max="8946" width="4.89090909090909" style="7" customWidth="1"/>
    <col min="8947" max="8947" width="53" style="7" customWidth="1"/>
    <col min="8948" max="8948" width="27.4454545454545" style="7" customWidth="1"/>
    <col min="8949" max="9182" width="9" style="7"/>
    <col min="9183" max="9183" width="3.21818181818182" style="7" customWidth="1"/>
    <col min="9184" max="9184" width="10.2181818181818" style="7" customWidth="1"/>
    <col min="9185" max="9185" width="23.1090909090909" style="7" customWidth="1"/>
    <col min="9186" max="9186" width="12.1090909090909" style="7" customWidth="1"/>
    <col min="9187" max="9187" width="12.4454545454545" style="7" customWidth="1"/>
    <col min="9188" max="9197" width="9" style="7"/>
    <col min="9198" max="9202" width="4.89090909090909" style="7" customWidth="1"/>
    <col min="9203" max="9203" width="53" style="7" customWidth="1"/>
    <col min="9204" max="9204" width="27.4454545454545" style="7" customWidth="1"/>
    <col min="9205" max="9438" width="9" style="7"/>
    <col min="9439" max="9439" width="3.21818181818182" style="7" customWidth="1"/>
    <col min="9440" max="9440" width="10.2181818181818" style="7" customWidth="1"/>
    <col min="9441" max="9441" width="23.1090909090909" style="7" customWidth="1"/>
    <col min="9442" max="9442" width="12.1090909090909" style="7" customWidth="1"/>
    <col min="9443" max="9443" width="12.4454545454545" style="7" customWidth="1"/>
    <col min="9444" max="9453" width="9" style="7"/>
    <col min="9454" max="9458" width="4.89090909090909" style="7" customWidth="1"/>
    <col min="9459" max="9459" width="53" style="7" customWidth="1"/>
    <col min="9460" max="9460" width="27.4454545454545" style="7" customWidth="1"/>
    <col min="9461" max="9694" width="9" style="7"/>
    <col min="9695" max="9695" width="3.21818181818182" style="7" customWidth="1"/>
    <col min="9696" max="9696" width="10.2181818181818" style="7" customWidth="1"/>
    <col min="9697" max="9697" width="23.1090909090909" style="7" customWidth="1"/>
    <col min="9698" max="9698" width="12.1090909090909" style="7" customWidth="1"/>
    <col min="9699" max="9699" width="12.4454545454545" style="7" customWidth="1"/>
    <col min="9700" max="9709" width="9" style="7"/>
    <col min="9710" max="9714" width="4.89090909090909" style="7" customWidth="1"/>
    <col min="9715" max="9715" width="53" style="7" customWidth="1"/>
    <col min="9716" max="9716" width="27.4454545454545" style="7" customWidth="1"/>
    <col min="9717" max="9950" width="9" style="7"/>
    <col min="9951" max="9951" width="3.21818181818182" style="7" customWidth="1"/>
    <col min="9952" max="9952" width="10.2181818181818" style="7" customWidth="1"/>
    <col min="9953" max="9953" width="23.1090909090909" style="7" customWidth="1"/>
    <col min="9954" max="9954" width="12.1090909090909" style="7" customWidth="1"/>
    <col min="9955" max="9955" width="12.4454545454545" style="7" customWidth="1"/>
    <col min="9956" max="9965" width="9" style="7"/>
    <col min="9966" max="9970" width="4.89090909090909" style="7" customWidth="1"/>
    <col min="9971" max="9971" width="53" style="7" customWidth="1"/>
    <col min="9972" max="9972" width="27.4454545454545" style="7" customWidth="1"/>
    <col min="9973" max="10206" width="9" style="7"/>
    <col min="10207" max="10207" width="3.21818181818182" style="7" customWidth="1"/>
    <col min="10208" max="10208" width="10.2181818181818" style="7" customWidth="1"/>
    <col min="10209" max="10209" width="23.1090909090909" style="7" customWidth="1"/>
    <col min="10210" max="10210" width="12.1090909090909" style="7" customWidth="1"/>
    <col min="10211" max="10211" width="12.4454545454545" style="7" customWidth="1"/>
    <col min="10212" max="10221" width="9" style="7"/>
    <col min="10222" max="10226" width="4.89090909090909" style="7" customWidth="1"/>
    <col min="10227" max="10227" width="53" style="7" customWidth="1"/>
    <col min="10228" max="10228" width="27.4454545454545" style="7" customWidth="1"/>
    <col min="10229" max="10462" width="9" style="7"/>
    <col min="10463" max="10463" width="3.21818181818182" style="7" customWidth="1"/>
    <col min="10464" max="10464" width="10.2181818181818" style="7" customWidth="1"/>
    <col min="10465" max="10465" width="23.1090909090909" style="7" customWidth="1"/>
    <col min="10466" max="10466" width="12.1090909090909" style="7" customWidth="1"/>
    <col min="10467" max="10467" width="12.4454545454545" style="7" customWidth="1"/>
    <col min="10468" max="10477" width="9" style="7"/>
    <col min="10478" max="10482" width="4.89090909090909" style="7" customWidth="1"/>
    <col min="10483" max="10483" width="53" style="7" customWidth="1"/>
    <col min="10484" max="10484" width="27.4454545454545" style="7" customWidth="1"/>
    <col min="10485" max="10718" width="9" style="7"/>
    <col min="10719" max="10719" width="3.21818181818182" style="7" customWidth="1"/>
    <col min="10720" max="10720" width="10.2181818181818" style="7" customWidth="1"/>
    <col min="10721" max="10721" width="23.1090909090909" style="7" customWidth="1"/>
    <col min="10722" max="10722" width="12.1090909090909" style="7" customWidth="1"/>
    <col min="10723" max="10723" width="12.4454545454545" style="7" customWidth="1"/>
    <col min="10724" max="10733" width="9" style="7"/>
    <col min="10734" max="10738" width="4.89090909090909" style="7" customWidth="1"/>
    <col min="10739" max="10739" width="53" style="7" customWidth="1"/>
    <col min="10740" max="10740" width="27.4454545454545" style="7" customWidth="1"/>
    <col min="10741" max="10974" width="9" style="7"/>
    <col min="10975" max="10975" width="3.21818181818182" style="7" customWidth="1"/>
    <col min="10976" max="10976" width="10.2181818181818" style="7" customWidth="1"/>
    <col min="10977" max="10977" width="23.1090909090909" style="7" customWidth="1"/>
    <col min="10978" max="10978" width="12.1090909090909" style="7" customWidth="1"/>
    <col min="10979" max="10979" width="12.4454545454545" style="7" customWidth="1"/>
    <col min="10980" max="10989" width="9" style="7"/>
    <col min="10990" max="10994" width="4.89090909090909" style="7" customWidth="1"/>
    <col min="10995" max="10995" width="53" style="7" customWidth="1"/>
    <col min="10996" max="10996" width="27.4454545454545" style="7" customWidth="1"/>
    <col min="10997" max="11230" width="9" style="7"/>
    <col min="11231" max="11231" width="3.21818181818182" style="7" customWidth="1"/>
    <col min="11232" max="11232" width="10.2181818181818" style="7" customWidth="1"/>
    <col min="11233" max="11233" width="23.1090909090909" style="7" customWidth="1"/>
    <col min="11234" max="11234" width="12.1090909090909" style="7" customWidth="1"/>
    <col min="11235" max="11235" width="12.4454545454545" style="7" customWidth="1"/>
    <col min="11236" max="11245" width="9" style="7"/>
    <col min="11246" max="11250" width="4.89090909090909" style="7" customWidth="1"/>
    <col min="11251" max="11251" width="53" style="7" customWidth="1"/>
    <col min="11252" max="11252" width="27.4454545454545" style="7" customWidth="1"/>
    <col min="11253" max="11486" width="9" style="7"/>
    <col min="11487" max="11487" width="3.21818181818182" style="7" customWidth="1"/>
    <col min="11488" max="11488" width="10.2181818181818" style="7" customWidth="1"/>
    <col min="11489" max="11489" width="23.1090909090909" style="7" customWidth="1"/>
    <col min="11490" max="11490" width="12.1090909090909" style="7" customWidth="1"/>
    <col min="11491" max="11491" width="12.4454545454545" style="7" customWidth="1"/>
    <col min="11492" max="11501" width="9" style="7"/>
    <col min="11502" max="11506" width="4.89090909090909" style="7" customWidth="1"/>
    <col min="11507" max="11507" width="53" style="7" customWidth="1"/>
    <col min="11508" max="11508" width="27.4454545454545" style="7" customWidth="1"/>
    <col min="11509" max="11742" width="9" style="7"/>
    <col min="11743" max="11743" width="3.21818181818182" style="7" customWidth="1"/>
    <col min="11744" max="11744" width="10.2181818181818" style="7" customWidth="1"/>
    <col min="11745" max="11745" width="23.1090909090909" style="7" customWidth="1"/>
    <col min="11746" max="11746" width="12.1090909090909" style="7" customWidth="1"/>
    <col min="11747" max="11747" width="12.4454545454545" style="7" customWidth="1"/>
    <col min="11748" max="11757" width="9" style="7"/>
    <col min="11758" max="11762" width="4.89090909090909" style="7" customWidth="1"/>
    <col min="11763" max="11763" width="53" style="7" customWidth="1"/>
    <col min="11764" max="11764" width="27.4454545454545" style="7" customWidth="1"/>
    <col min="11765" max="11998" width="9" style="7"/>
    <col min="11999" max="11999" width="3.21818181818182" style="7" customWidth="1"/>
    <col min="12000" max="12000" width="10.2181818181818" style="7" customWidth="1"/>
    <col min="12001" max="12001" width="23.1090909090909" style="7" customWidth="1"/>
    <col min="12002" max="12002" width="12.1090909090909" style="7" customWidth="1"/>
    <col min="12003" max="12003" width="12.4454545454545" style="7" customWidth="1"/>
    <col min="12004" max="12013" width="9" style="7"/>
    <col min="12014" max="12018" width="4.89090909090909" style="7" customWidth="1"/>
    <col min="12019" max="12019" width="53" style="7" customWidth="1"/>
    <col min="12020" max="12020" width="27.4454545454545" style="7" customWidth="1"/>
    <col min="12021" max="12254" width="9" style="7"/>
    <col min="12255" max="12255" width="3.21818181818182" style="7" customWidth="1"/>
    <col min="12256" max="12256" width="10.2181818181818" style="7" customWidth="1"/>
    <col min="12257" max="12257" width="23.1090909090909" style="7" customWidth="1"/>
    <col min="12258" max="12258" width="12.1090909090909" style="7" customWidth="1"/>
    <col min="12259" max="12259" width="12.4454545454545" style="7" customWidth="1"/>
    <col min="12260" max="12269" width="9" style="7"/>
    <col min="12270" max="12274" width="4.89090909090909" style="7" customWidth="1"/>
    <col min="12275" max="12275" width="53" style="7" customWidth="1"/>
    <col min="12276" max="12276" width="27.4454545454545" style="7" customWidth="1"/>
    <col min="12277" max="12510" width="9" style="7"/>
    <col min="12511" max="12511" width="3.21818181818182" style="7" customWidth="1"/>
    <col min="12512" max="12512" width="10.2181818181818" style="7" customWidth="1"/>
    <col min="12513" max="12513" width="23.1090909090909" style="7" customWidth="1"/>
    <col min="12514" max="12514" width="12.1090909090909" style="7" customWidth="1"/>
    <col min="12515" max="12515" width="12.4454545454545" style="7" customWidth="1"/>
    <col min="12516" max="12525" width="9" style="7"/>
    <col min="12526" max="12530" width="4.89090909090909" style="7" customWidth="1"/>
    <col min="12531" max="12531" width="53" style="7" customWidth="1"/>
    <col min="12532" max="12532" width="27.4454545454545" style="7" customWidth="1"/>
    <col min="12533" max="12766" width="9" style="7"/>
    <col min="12767" max="12767" width="3.21818181818182" style="7" customWidth="1"/>
    <col min="12768" max="12768" width="10.2181818181818" style="7" customWidth="1"/>
    <col min="12769" max="12769" width="23.1090909090909" style="7" customWidth="1"/>
    <col min="12770" max="12770" width="12.1090909090909" style="7" customWidth="1"/>
    <col min="12771" max="12771" width="12.4454545454545" style="7" customWidth="1"/>
    <col min="12772" max="12781" width="9" style="7"/>
    <col min="12782" max="12786" width="4.89090909090909" style="7" customWidth="1"/>
    <col min="12787" max="12787" width="53" style="7" customWidth="1"/>
    <col min="12788" max="12788" width="27.4454545454545" style="7" customWidth="1"/>
    <col min="12789" max="13022" width="9" style="7"/>
    <col min="13023" max="13023" width="3.21818181818182" style="7" customWidth="1"/>
    <col min="13024" max="13024" width="10.2181818181818" style="7" customWidth="1"/>
    <col min="13025" max="13025" width="23.1090909090909" style="7" customWidth="1"/>
    <col min="13026" max="13026" width="12.1090909090909" style="7" customWidth="1"/>
    <col min="13027" max="13027" width="12.4454545454545" style="7" customWidth="1"/>
    <col min="13028" max="13037" width="9" style="7"/>
    <col min="13038" max="13042" width="4.89090909090909" style="7" customWidth="1"/>
    <col min="13043" max="13043" width="53" style="7" customWidth="1"/>
    <col min="13044" max="13044" width="27.4454545454545" style="7" customWidth="1"/>
    <col min="13045" max="13278" width="9" style="7"/>
    <col min="13279" max="13279" width="3.21818181818182" style="7" customWidth="1"/>
    <col min="13280" max="13280" width="10.2181818181818" style="7" customWidth="1"/>
    <col min="13281" max="13281" width="23.1090909090909" style="7" customWidth="1"/>
    <col min="13282" max="13282" width="12.1090909090909" style="7" customWidth="1"/>
    <col min="13283" max="13283" width="12.4454545454545" style="7" customWidth="1"/>
    <col min="13284" max="13293" width="9" style="7"/>
    <col min="13294" max="13298" width="4.89090909090909" style="7" customWidth="1"/>
    <col min="13299" max="13299" width="53" style="7" customWidth="1"/>
    <col min="13300" max="13300" width="27.4454545454545" style="7" customWidth="1"/>
    <col min="13301" max="13534" width="9" style="7"/>
    <col min="13535" max="13535" width="3.21818181818182" style="7" customWidth="1"/>
    <col min="13536" max="13536" width="10.2181818181818" style="7" customWidth="1"/>
    <col min="13537" max="13537" width="23.1090909090909" style="7" customWidth="1"/>
    <col min="13538" max="13538" width="12.1090909090909" style="7" customWidth="1"/>
    <col min="13539" max="13539" width="12.4454545454545" style="7" customWidth="1"/>
    <col min="13540" max="13549" width="9" style="7"/>
    <col min="13550" max="13554" width="4.89090909090909" style="7" customWidth="1"/>
    <col min="13555" max="13555" width="53" style="7" customWidth="1"/>
    <col min="13556" max="13556" width="27.4454545454545" style="7" customWidth="1"/>
    <col min="13557" max="13790" width="9" style="7"/>
    <col min="13791" max="13791" width="3.21818181818182" style="7" customWidth="1"/>
    <col min="13792" max="13792" width="10.2181818181818" style="7" customWidth="1"/>
    <col min="13793" max="13793" width="23.1090909090909" style="7" customWidth="1"/>
    <col min="13794" max="13794" width="12.1090909090909" style="7" customWidth="1"/>
    <col min="13795" max="13795" width="12.4454545454545" style="7" customWidth="1"/>
    <col min="13796" max="13805" width="9" style="7"/>
    <col min="13806" max="13810" width="4.89090909090909" style="7" customWidth="1"/>
    <col min="13811" max="13811" width="53" style="7" customWidth="1"/>
    <col min="13812" max="13812" width="27.4454545454545" style="7" customWidth="1"/>
    <col min="13813" max="14046" width="9" style="7"/>
    <col min="14047" max="14047" width="3.21818181818182" style="7" customWidth="1"/>
    <col min="14048" max="14048" width="10.2181818181818" style="7" customWidth="1"/>
    <col min="14049" max="14049" width="23.1090909090909" style="7" customWidth="1"/>
    <col min="14050" max="14050" width="12.1090909090909" style="7" customWidth="1"/>
    <col min="14051" max="14051" width="12.4454545454545" style="7" customWidth="1"/>
    <col min="14052" max="14061" width="9" style="7"/>
    <col min="14062" max="14066" width="4.89090909090909" style="7" customWidth="1"/>
    <col min="14067" max="14067" width="53" style="7" customWidth="1"/>
    <col min="14068" max="14068" width="27.4454545454545" style="7" customWidth="1"/>
    <col min="14069" max="14302" width="9" style="7"/>
    <col min="14303" max="14303" width="3.21818181818182" style="7" customWidth="1"/>
    <col min="14304" max="14304" width="10.2181818181818" style="7" customWidth="1"/>
    <col min="14305" max="14305" width="23.1090909090909" style="7" customWidth="1"/>
    <col min="14306" max="14306" width="12.1090909090909" style="7" customWidth="1"/>
    <col min="14307" max="14307" width="12.4454545454545" style="7" customWidth="1"/>
    <col min="14308" max="14317" width="9" style="7"/>
    <col min="14318" max="14322" width="4.89090909090909" style="7" customWidth="1"/>
    <col min="14323" max="14323" width="53" style="7" customWidth="1"/>
    <col min="14324" max="14324" width="27.4454545454545" style="7" customWidth="1"/>
    <col min="14325" max="14558" width="9" style="7"/>
    <col min="14559" max="14559" width="3.21818181818182" style="7" customWidth="1"/>
    <col min="14560" max="14560" width="10.2181818181818" style="7" customWidth="1"/>
    <col min="14561" max="14561" width="23.1090909090909" style="7" customWidth="1"/>
    <col min="14562" max="14562" width="12.1090909090909" style="7" customWidth="1"/>
    <col min="14563" max="14563" width="12.4454545454545" style="7" customWidth="1"/>
    <col min="14564" max="14573" width="9" style="7"/>
    <col min="14574" max="14578" width="4.89090909090909" style="7" customWidth="1"/>
    <col min="14579" max="14579" width="53" style="7" customWidth="1"/>
    <col min="14580" max="14580" width="27.4454545454545" style="7" customWidth="1"/>
    <col min="14581" max="14814" width="9" style="7"/>
    <col min="14815" max="14815" width="3.21818181818182" style="7" customWidth="1"/>
    <col min="14816" max="14816" width="10.2181818181818" style="7" customWidth="1"/>
    <col min="14817" max="14817" width="23.1090909090909" style="7" customWidth="1"/>
    <col min="14818" max="14818" width="12.1090909090909" style="7" customWidth="1"/>
    <col min="14819" max="14819" width="12.4454545454545" style="7" customWidth="1"/>
    <col min="14820" max="14829" width="9" style="7"/>
    <col min="14830" max="14834" width="4.89090909090909" style="7" customWidth="1"/>
    <col min="14835" max="14835" width="53" style="7" customWidth="1"/>
    <col min="14836" max="14836" width="27.4454545454545" style="7" customWidth="1"/>
    <col min="14837" max="15070" width="9" style="7"/>
    <col min="15071" max="15071" width="3.21818181818182" style="7" customWidth="1"/>
    <col min="15072" max="15072" width="10.2181818181818" style="7" customWidth="1"/>
    <col min="15073" max="15073" width="23.1090909090909" style="7" customWidth="1"/>
    <col min="15074" max="15074" width="12.1090909090909" style="7" customWidth="1"/>
    <col min="15075" max="15075" width="12.4454545454545" style="7" customWidth="1"/>
    <col min="15076" max="15085" width="9" style="7"/>
    <col min="15086" max="15090" width="4.89090909090909" style="7" customWidth="1"/>
    <col min="15091" max="15091" width="53" style="7" customWidth="1"/>
    <col min="15092" max="15092" width="27.4454545454545" style="7" customWidth="1"/>
    <col min="15093" max="15326" width="9" style="7"/>
    <col min="15327" max="15327" width="3.21818181818182" style="7" customWidth="1"/>
    <col min="15328" max="15328" width="10.2181818181818" style="7" customWidth="1"/>
    <col min="15329" max="15329" width="23.1090909090909" style="7" customWidth="1"/>
    <col min="15330" max="15330" width="12.1090909090909" style="7" customWidth="1"/>
    <col min="15331" max="15331" width="12.4454545454545" style="7" customWidth="1"/>
    <col min="15332" max="15341" width="9" style="7"/>
    <col min="15342" max="15346" width="4.89090909090909" style="7" customWidth="1"/>
    <col min="15347" max="15347" width="53" style="7" customWidth="1"/>
    <col min="15348" max="15348" width="27.4454545454545" style="7" customWidth="1"/>
    <col min="15349" max="15582" width="9" style="7"/>
    <col min="15583" max="15583" width="3.21818181818182" style="7" customWidth="1"/>
    <col min="15584" max="15584" width="10.2181818181818" style="7" customWidth="1"/>
    <col min="15585" max="15585" width="23.1090909090909" style="7" customWidth="1"/>
    <col min="15586" max="15586" width="12.1090909090909" style="7" customWidth="1"/>
    <col min="15587" max="15587" width="12.4454545454545" style="7" customWidth="1"/>
    <col min="15588" max="15597" width="9" style="7"/>
    <col min="15598" max="15602" width="4.89090909090909" style="7" customWidth="1"/>
    <col min="15603" max="15603" width="53" style="7" customWidth="1"/>
    <col min="15604" max="15604" width="27.4454545454545" style="7" customWidth="1"/>
    <col min="15605" max="15838" width="9" style="7"/>
    <col min="15839" max="15839" width="3.21818181818182" style="7" customWidth="1"/>
    <col min="15840" max="15840" width="10.2181818181818" style="7" customWidth="1"/>
    <col min="15841" max="15841" width="23.1090909090909" style="7" customWidth="1"/>
    <col min="15842" max="15842" width="12.1090909090909" style="7" customWidth="1"/>
    <col min="15843" max="15843" width="12.4454545454545" style="7" customWidth="1"/>
    <col min="15844" max="15853" width="9" style="7"/>
    <col min="15854" max="15858" width="4.89090909090909" style="7" customWidth="1"/>
    <col min="15859" max="15859" width="53" style="7" customWidth="1"/>
    <col min="15860" max="15860" width="27.4454545454545" style="7" customWidth="1"/>
    <col min="15861" max="16094" width="9" style="7"/>
    <col min="16095" max="16095" width="3.21818181818182" style="7" customWidth="1"/>
    <col min="16096" max="16096" width="10.2181818181818" style="7" customWidth="1"/>
    <col min="16097" max="16097" width="23.1090909090909" style="7" customWidth="1"/>
    <col min="16098" max="16098" width="12.1090909090909" style="7" customWidth="1"/>
    <col min="16099" max="16099" width="12.4454545454545" style="7" customWidth="1"/>
    <col min="16100" max="16109" width="9" style="7"/>
    <col min="16110" max="16114" width="4.89090909090909" style="7" customWidth="1"/>
    <col min="16115" max="16115" width="53" style="7" customWidth="1"/>
    <col min="16116" max="16116" width="27.4454545454545" style="7" customWidth="1"/>
    <col min="16117" max="16384" width="9" style="7"/>
  </cols>
  <sheetData>
    <row r="1" s="1" customFormat="1" ht="24.9"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632</v>
      </c>
      <c r="D12" s="18"/>
      <c r="E12" s="18"/>
      <c r="F12" s="18"/>
      <c r="G12" s="18" t="s">
        <v>633</v>
      </c>
      <c r="H12" s="18" t="s">
        <v>576</v>
      </c>
      <c r="I12" s="18"/>
      <c r="J12" s="63" t="s">
        <v>634</v>
      </c>
      <c r="K12" s="63" t="s">
        <v>635</v>
      </c>
      <c r="L12" s="63"/>
      <c r="M12" s="18" t="s">
        <v>636</v>
      </c>
      <c r="N12" s="64">
        <f>C61</f>
        <v>37030</v>
      </c>
      <c r="O12" s="64"/>
      <c r="P12" s="18" t="s">
        <v>31</v>
      </c>
      <c r="Q12" s="72">
        <f>C59</f>
        <v>37030</v>
      </c>
      <c r="S12" s="73" t="s">
        <v>637</v>
      </c>
    </row>
    <row r="13" s="5" customFormat="1" ht="14.5" spans="2:19">
      <c r="B13" s="19"/>
      <c r="C13" s="20"/>
      <c r="D13" s="20"/>
      <c r="E13" s="20"/>
      <c r="F13" s="20"/>
      <c r="G13" s="20" t="s">
        <v>638</v>
      </c>
      <c r="H13" s="20" t="s">
        <v>585</v>
      </c>
      <c r="I13" s="20"/>
      <c r="J13" s="63" t="s">
        <v>639</v>
      </c>
      <c r="K13" s="63" t="s">
        <v>640</v>
      </c>
      <c r="L13" s="63"/>
      <c r="M13" s="20"/>
      <c r="N13" s="65"/>
      <c r="O13" s="65"/>
      <c r="P13" s="20" t="s">
        <v>32</v>
      </c>
      <c r="Q13" s="74">
        <f>C60</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14.25" customHeight="1" spans="2:17">
      <c r="B15" s="11" t="s">
        <v>642</v>
      </c>
      <c r="C15" s="12"/>
      <c r="D15" s="12"/>
      <c r="E15" s="12"/>
      <c r="F15" s="12"/>
      <c r="G15" s="12"/>
      <c r="H15" s="12"/>
      <c r="I15" s="12"/>
      <c r="J15" s="12"/>
      <c r="K15" s="12"/>
      <c r="L15" s="12"/>
      <c r="M15" s="12"/>
      <c r="N15" s="12"/>
      <c r="O15" s="12"/>
      <c r="P15" s="12"/>
      <c r="Q15" s="69"/>
    </row>
    <row r="16" s="2" customFormat="1" ht="13.5" spans="2:17">
      <c r="B16" s="11" t="s">
        <v>643</v>
      </c>
      <c r="C16" s="12"/>
      <c r="D16" s="12"/>
      <c r="E16" s="12"/>
      <c r="F16" s="12"/>
      <c r="G16" s="12"/>
      <c r="H16" s="12"/>
      <c r="I16" s="12"/>
      <c r="J16" s="12"/>
      <c r="K16" s="12"/>
      <c r="L16" s="12"/>
      <c r="M16" s="12"/>
      <c r="N16" s="12"/>
      <c r="O16" s="12"/>
      <c r="P16" s="12"/>
      <c r="Q16" s="69"/>
    </row>
    <row r="17" s="2" customFormat="1" ht="13.5" spans="2:17">
      <c r="B17" s="138"/>
      <c r="C17" s="139"/>
      <c r="D17" s="139"/>
      <c r="E17" s="139"/>
      <c r="F17" s="139"/>
      <c r="G17" s="139"/>
      <c r="H17" s="139"/>
      <c r="I17" s="139"/>
      <c r="J17" s="139"/>
      <c r="K17" s="139"/>
      <c r="L17" s="139"/>
      <c r="M17" s="139"/>
      <c r="N17" s="139"/>
      <c r="O17" s="139"/>
      <c r="P17" s="139"/>
      <c r="Q17" s="140"/>
    </row>
    <row r="18" s="2" customFormat="1" ht="14.5" spans="2:17">
      <c r="B18" s="21" t="s">
        <v>644</v>
      </c>
      <c r="C18" s="22"/>
      <c r="D18" s="22"/>
      <c r="E18" s="22"/>
      <c r="F18" s="22"/>
      <c r="G18" s="22"/>
      <c r="H18" s="22"/>
      <c r="I18" s="22"/>
      <c r="J18" s="22"/>
      <c r="K18" s="22"/>
      <c r="L18" s="22"/>
      <c r="M18" s="22"/>
      <c r="N18" s="22"/>
      <c r="O18" s="22"/>
      <c r="P18" s="22"/>
      <c r="Q18" s="76"/>
    </row>
    <row r="19" s="2" customFormat="1" ht="58" customHeight="1" spans="2:17">
      <c r="B19" s="28" t="s">
        <v>645</v>
      </c>
      <c r="C19" s="29"/>
      <c r="D19" s="29"/>
      <c r="E19" s="29"/>
      <c r="F19" s="29"/>
      <c r="G19" s="29"/>
      <c r="H19" s="29"/>
      <c r="I19" s="29"/>
      <c r="J19" s="29"/>
      <c r="K19" s="29"/>
      <c r="L19" s="29"/>
      <c r="M19" s="29"/>
      <c r="N19" s="29"/>
      <c r="O19" s="29"/>
      <c r="P19" s="29"/>
      <c r="Q19" s="79"/>
    </row>
    <row r="20" s="2" customFormat="1" ht="59" customHeight="1" spans="2:17">
      <c r="B20" s="28" t="s">
        <v>646</v>
      </c>
      <c r="C20" s="29"/>
      <c r="D20" s="29"/>
      <c r="E20" s="29"/>
      <c r="F20" s="29"/>
      <c r="G20" s="29"/>
      <c r="H20" s="29"/>
      <c r="I20" s="29"/>
      <c r="J20" s="29"/>
      <c r="K20" s="29"/>
      <c r="L20" s="29"/>
      <c r="M20" s="29"/>
      <c r="N20" s="29"/>
      <c r="O20" s="29"/>
      <c r="P20" s="29"/>
      <c r="Q20" s="79"/>
    </row>
    <row r="21" s="2" customFormat="1" ht="42" customHeight="1" spans="2:17">
      <c r="B21" s="28" t="s">
        <v>647</v>
      </c>
      <c r="C21" s="29"/>
      <c r="D21" s="29"/>
      <c r="E21" s="29"/>
      <c r="F21" s="29"/>
      <c r="G21" s="29"/>
      <c r="H21" s="29"/>
      <c r="I21" s="29"/>
      <c r="J21" s="29"/>
      <c r="K21" s="29"/>
      <c r="L21" s="29"/>
      <c r="M21" s="29"/>
      <c r="N21" s="29"/>
      <c r="O21" s="29"/>
      <c r="P21" s="29"/>
      <c r="Q21" s="79"/>
    </row>
    <row r="22" s="2" customFormat="1" ht="47" customHeight="1" spans="2:17">
      <c r="B22" s="28" t="s">
        <v>648</v>
      </c>
      <c r="C22" s="29"/>
      <c r="D22" s="29"/>
      <c r="E22" s="29"/>
      <c r="F22" s="29"/>
      <c r="G22" s="29"/>
      <c r="H22" s="29"/>
      <c r="I22" s="29"/>
      <c r="J22" s="29"/>
      <c r="K22" s="29"/>
      <c r="L22" s="29"/>
      <c r="M22" s="29"/>
      <c r="N22" s="29"/>
      <c r="O22" s="29"/>
      <c r="P22" s="29"/>
      <c r="Q22" s="79"/>
    </row>
    <row r="23" s="2" customFormat="1" ht="17" customHeight="1" spans="2:17">
      <c r="B23" s="28" t="s">
        <v>649</v>
      </c>
      <c r="C23" s="29"/>
      <c r="D23" s="29"/>
      <c r="E23" s="29"/>
      <c r="F23" s="29"/>
      <c r="G23" s="29"/>
      <c r="H23" s="29"/>
      <c r="I23" s="29"/>
      <c r="J23" s="29"/>
      <c r="K23" s="29"/>
      <c r="L23" s="29"/>
      <c r="M23" s="29"/>
      <c r="N23" s="29"/>
      <c r="O23" s="29"/>
      <c r="P23" s="29"/>
      <c r="Q23" s="79"/>
    </row>
    <row r="24" s="2" customFormat="1" ht="14" customHeight="1" spans="2:17">
      <c r="B24" s="21" t="s">
        <v>650</v>
      </c>
      <c r="C24" s="22"/>
      <c r="D24" s="22"/>
      <c r="E24" s="22"/>
      <c r="F24" s="22"/>
      <c r="G24" s="22"/>
      <c r="H24" s="22"/>
      <c r="I24" s="22"/>
      <c r="J24" s="22"/>
      <c r="K24" s="22"/>
      <c r="L24" s="22"/>
      <c r="M24" s="22"/>
      <c r="N24" s="22"/>
      <c r="O24" s="22"/>
      <c r="P24" s="22"/>
      <c r="Q24" s="76"/>
    </row>
    <row r="25" s="2" customFormat="1" ht="13.5" spans="2:17">
      <c r="B25" s="92" t="s">
        <v>651</v>
      </c>
      <c r="C25" s="93"/>
      <c r="D25" s="93"/>
      <c r="E25" s="93"/>
      <c r="F25" s="93"/>
      <c r="G25" s="93"/>
      <c r="H25" s="93"/>
      <c r="I25" s="93"/>
      <c r="J25" s="93"/>
      <c r="K25" s="93"/>
      <c r="L25" s="93"/>
      <c r="M25" s="93"/>
      <c r="N25" s="93"/>
      <c r="O25" s="93"/>
      <c r="P25" s="93"/>
      <c r="Q25" s="97"/>
    </row>
    <row r="26" s="2" customFormat="1" ht="13.5" spans="2:17">
      <c r="B26" s="92" t="s">
        <v>652</v>
      </c>
      <c r="C26" s="93"/>
      <c r="D26" s="93"/>
      <c r="E26" s="93"/>
      <c r="F26" s="93"/>
      <c r="G26" s="93"/>
      <c r="H26" s="93"/>
      <c r="I26" s="93"/>
      <c r="J26" s="93"/>
      <c r="K26" s="93"/>
      <c r="L26" s="93"/>
      <c r="M26" s="93"/>
      <c r="N26" s="93"/>
      <c r="O26" s="93"/>
      <c r="P26" s="93"/>
      <c r="Q26" s="97"/>
    </row>
    <row r="27" s="2" customFormat="1" ht="13.5" spans="2:17">
      <c r="B27" s="92" t="s">
        <v>653</v>
      </c>
      <c r="C27" s="93"/>
      <c r="D27" s="93"/>
      <c r="E27" s="93"/>
      <c r="F27" s="93"/>
      <c r="G27" s="93"/>
      <c r="H27" s="93"/>
      <c r="I27" s="93"/>
      <c r="J27" s="93"/>
      <c r="K27" s="93"/>
      <c r="L27" s="93"/>
      <c r="M27" s="93"/>
      <c r="N27" s="93"/>
      <c r="O27" s="93"/>
      <c r="P27" s="93"/>
      <c r="Q27" s="97"/>
    </row>
    <row r="28" s="2" customFormat="1" ht="14.5" spans="2:17">
      <c r="B28" s="21" t="s">
        <v>654</v>
      </c>
      <c r="C28" s="22"/>
      <c r="D28" s="22"/>
      <c r="E28" s="22"/>
      <c r="F28" s="22"/>
      <c r="G28" s="22"/>
      <c r="H28" s="22"/>
      <c r="I28" s="22"/>
      <c r="J28" s="22"/>
      <c r="K28" s="22"/>
      <c r="L28" s="22"/>
      <c r="M28" s="22"/>
      <c r="N28" s="22"/>
      <c r="O28" s="22"/>
      <c r="P28" s="22"/>
      <c r="Q28" s="76"/>
    </row>
    <row r="29" s="2" customFormat="1" ht="13.5" spans="2:17">
      <c r="B29" s="94" t="s">
        <v>655</v>
      </c>
      <c r="C29" s="95"/>
      <c r="D29" s="95"/>
      <c r="E29" s="95"/>
      <c r="F29" s="95"/>
      <c r="G29" s="95"/>
      <c r="H29" s="95"/>
      <c r="I29" s="95"/>
      <c r="J29" s="95"/>
      <c r="K29" s="95"/>
      <c r="L29" s="95"/>
      <c r="M29" s="95"/>
      <c r="N29" s="95"/>
      <c r="O29" s="95"/>
      <c r="P29" s="95"/>
      <c r="Q29" s="98"/>
    </row>
    <row r="30" s="2" customFormat="1" ht="13.5" spans="2:17">
      <c r="B30" s="94" t="s">
        <v>656</v>
      </c>
      <c r="C30" s="95"/>
      <c r="D30" s="95"/>
      <c r="E30" s="95"/>
      <c r="F30" s="95"/>
      <c r="G30" s="95"/>
      <c r="H30" s="95"/>
      <c r="I30" s="95"/>
      <c r="J30" s="95"/>
      <c r="K30" s="95"/>
      <c r="L30" s="95"/>
      <c r="M30" s="95"/>
      <c r="N30" s="95"/>
      <c r="O30" s="95"/>
      <c r="P30" s="95"/>
      <c r="Q30" s="98"/>
    </row>
    <row r="31" s="2" customFormat="1" ht="13.5" spans="2:17">
      <c r="B31" s="94" t="s">
        <v>657</v>
      </c>
      <c r="C31" s="95"/>
      <c r="D31" s="95"/>
      <c r="E31" s="95"/>
      <c r="F31" s="95"/>
      <c r="G31" s="95"/>
      <c r="H31" s="95"/>
      <c r="I31" s="95"/>
      <c r="J31" s="95"/>
      <c r="K31" s="95"/>
      <c r="L31" s="95"/>
      <c r="M31" s="95"/>
      <c r="N31" s="95"/>
      <c r="O31" s="95"/>
      <c r="P31" s="95"/>
      <c r="Q31" s="98"/>
    </row>
    <row r="32" s="2" customFormat="1" ht="13.5" spans="2:17">
      <c r="B32" s="94" t="s">
        <v>658</v>
      </c>
      <c r="C32" s="95"/>
      <c r="D32" s="95"/>
      <c r="E32" s="95"/>
      <c r="F32" s="95"/>
      <c r="G32" s="95"/>
      <c r="H32" s="95"/>
      <c r="I32" s="95"/>
      <c r="J32" s="95"/>
      <c r="K32" s="95"/>
      <c r="L32" s="95"/>
      <c r="M32" s="95"/>
      <c r="N32" s="95"/>
      <c r="O32" s="95"/>
      <c r="P32" s="95"/>
      <c r="Q32" s="98"/>
    </row>
    <row r="33" s="2" customFormat="1" ht="14.5" spans="2:17">
      <c r="B33" s="21" t="s">
        <v>659</v>
      </c>
      <c r="C33" s="22"/>
      <c r="D33" s="22"/>
      <c r="E33" s="22"/>
      <c r="F33" s="22"/>
      <c r="G33" s="22"/>
      <c r="H33" s="22"/>
      <c r="I33" s="22"/>
      <c r="J33" s="22"/>
      <c r="K33" s="22"/>
      <c r="L33" s="22"/>
      <c r="M33" s="22"/>
      <c r="N33" s="22"/>
      <c r="O33" s="22"/>
      <c r="P33" s="22"/>
      <c r="Q33" s="76"/>
    </row>
    <row r="34" s="2" customFormat="1" ht="13.5" spans="2:17">
      <c r="B34" s="32" t="s">
        <v>660</v>
      </c>
      <c r="C34" s="33"/>
      <c r="D34" s="33"/>
      <c r="E34" s="33"/>
      <c r="F34" s="34" t="s">
        <v>13</v>
      </c>
      <c r="G34" s="34" t="s">
        <v>14</v>
      </c>
      <c r="H34" s="34" t="s">
        <v>15</v>
      </c>
      <c r="I34" s="34" t="s">
        <v>16</v>
      </c>
      <c r="J34" s="34" t="s">
        <v>17</v>
      </c>
      <c r="K34" s="34" t="s">
        <v>18</v>
      </c>
      <c r="L34" s="34" t="s">
        <v>19</v>
      </c>
      <c r="M34" s="34" t="s">
        <v>20</v>
      </c>
      <c r="N34" s="34" t="s">
        <v>21</v>
      </c>
      <c r="O34" s="34" t="s">
        <v>22</v>
      </c>
      <c r="P34" s="34" t="s">
        <v>23</v>
      </c>
      <c r="Q34" s="81" t="s">
        <v>24</v>
      </c>
    </row>
    <row r="35" s="2" customFormat="1" spans="2:17">
      <c r="B35" s="28"/>
      <c r="C35" s="29"/>
      <c r="D35" s="29"/>
      <c r="E35" s="29"/>
      <c r="F35" s="113" t="s">
        <v>661</v>
      </c>
      <c r="G35" s="114" t="s">
        <v>662</v>
      </c>
      <c r="H35" s="114" t="s">
        <v>663</v>
      </c>
      <c r="I35" s="114" t="s">
        <v>664</v>
      </c>
      <c r="J35" s="114" t="s">
        <v>665</v>
      </c>
      <c r="K35" s="113" t="s">
        <v>666</v>
      </c>
      <c r="L35" s="113"/>
      <c r="M35" s="113"/>
      <c r="N35" s="113"/>
      <c r="O35" s="113"/>
      <c r="P35" s="113"/>
      <c r="Q35" s="118"/>
    </row>
    <row r="36" s="2" customFormat="1" spans="2:17">
      <c r="B36" s="28"/>
      <c r="C36" s="29"/>
      <c r="D36" s="29"/>
      <c r="E36" s="29"/>
      <c r="F36" s="113"/>
      <c r="G36" s="115"/>
      <c r="H36" s="115"/>
      <c r="I36" s="115"/>
      <c r="J36" s="115"/>
      <c r="K36" s="113"/>
      <c r="L36" s="113"/>
      <c r="M36" s="113"/>
      <c r="N36" s="113"/>
      <c r="O36" s="113"/>
      <c r="P36" s="113"/>
      <c r="Q36" s="119"/>
    </row>
    <row r="37" s="2" customFormat="1" spans="2:17">
      <c r="B37" s="28"/>
      <c r="C37" s="29"/>
      <c r="D37" s="29"/>
      <c r="E37" s="29"/>
      <c r="F37" s="113"/>
      <c r="G37" s="115"/>
      <c r="H37" s="115"/>
      <c r="I37" s="115"/>
      <c r="J37" s="115"/>
      <c r="K37" s="113"/>
      <c r="L37" s="113"/>
      <c r="M37" s="113"/>
      <c r="N37" s="113"/>
      <c r="O37" s="113"/>
      <c r="P37" s="113"/>
      <c r="Q37" s="119"/>
    </row>
    <row r="38" s="2" customFormat="1" spans="2:17">
      <c r="B38" s="28"/>
      <c r="C38" s="29"/>
      <c r="D38" s="29"/>
      <c r="E38" s="29"/>
      <c r="F38" s="113"/>
      <c r="G38" s="115"/>
      <c r="H38" s="115"/>
      <c r="I38" s="115"/>
      <c r="J38" s="115"/>
      <c r="K38" s="113"/>
      <c r="L38" s="113"/>
      <c r="M38" s="113"/>
      <c r="N38" s="113"/>
      <c r="O38" s="113"/>
      <c r="P38" s="113"/>
      <c r="Q38" s="119"/>
    </row>
    <row r="39" s="2" customFormat="1" ht="34.5" customHeight="1" spans="2:17">
      <c r="B39" s="28"/>
      <c r="C39" s="29"/>
      <c r="D39" s="29"/>
      <c r="E39" s="29"/>
      <c r="F39" s="113"/>
      <c r="G39" s="116"/>
      <c r="H39" s="116"/>
      <c r="I39" s="116"/>
      <c r="J39" s="116"/>
      <c r="K39" s="113"/>
      <c r="L39" s="113"/>
      <c r="M39" s="113"/>
      <c r="N39" s="113"/>
      <c r="O39" s="113"/>
      <c r="P39" s="113"/>
      <c r="Q39" s="120"/>
    </row>
    <row r="40" s="2" customFormat="1" ht="14.5" spans="2:17">
      <c r="B40" s="36" t="s">
        <v>667</v>
      </c>
      <c r="C40" s="37"/>
      <c r="D40" s="37"/>
      <c r="E40" s="37"/>
      <c r="F40" s="37"/>
      <c r="G40" s="38"/>
      <c r="H40" s="38"/>
      <c r="I40" s="38"/>
      <c r="J40" s="38"/>
      <c r="K40" s="38"/>
      <c r="L40" s="38"/>
      <c r="M40" s="38"/>
      <c r="N40" s="38"/>
      <c r="O40" s="38"/>
      <c r="P40" s="38"/>
      <c r="Q40" s="82"/>
    </row>
    <row r="41" s="6" customFormat="1" ht="27" spans="2:17">
      <c r="B41" s="39" t="s">
        <v>668</v>
      </c>
      <c r="C41" s="40" t="s">
        <v>669</v>
      </c>
      <c r="D41" s="40" t="s">
        <v>11</v>
      </c>
      <c r="E41" s="40" t="s">
        <v>584</v>
      </c>
      <c r="F41" s="41" t="s">
        <v>13</v>
      </c>
      <c r="G41" s="41" t="s">
        <v>14</v>
      </c>
      <c r="H41" s="41" t="s">
        <v>15</v>
      </c>
      <c r="I41" s="41" t="s">
        <v>16</v>
      </c>
      <c r="J41" s="41" t="s">
        <v>17</v>
      </c>
      <c r="K41" s="41" t="s">
        <v>18</v>
      </c>
      <c r="L41" s="41" t="s">
        <v>19</v>
      </c>
      <c r="M41" s="41" t="s">
        <v>20</v>
      </c>
      <c r="N41" s="41" t="s">
        <v>21</v>
      </c>
      <c r="O41" s="41" t="s">
        <v>22</v>
      </c>
      <c r="P41" s="41" t="s">
        <v>23</v>
      </c>
      <c r="Q41" s="121" t="s">
        <v>24</v>
      </c>
    </row>
    <row r="42" ht="13.5" spans="2:17">
      <c r="B42" s="42" t="s">
        <v>670</v>
      </c>
      <c r="C42" s="43" t="s">
        <v>671</v>
      </c>
      <c r="D42" s="43"/>
      <c r="E42" s="43"/>
      <c r="F42" s="44"/>
      <c r="G42" s="44">
        <v>2000</v>
      </c>
      <c r="H42" s="44">
        <v>400</v>
      </c>
      <c r="I42" s="44">
        <v>720</v>
      </c>
      <c r="J42" s="44">
        <v>720</v>
      </c>
      <c r="K42" s="66">
        <v>720</v>
      </c>
      <c r="L42" s="66"/>
      <c r="M42" s="66"/>
      <c r="N42" s="66"/>
      <c r="O42" s="66"/>
      <c r="P42" s="66"/>
      <c r="Q42" s="84"/>
    </row>
    <row r="43" ht="13.5" spans="2:17">
      <c r="B43" s="42"/>
      <c r="C43" s="43" t="s">
        <v>672</v>
      </c>
      <c r="D43" s="43"/>
      <c r="E43" s="43"/>
      <c r="F43" s="44"/>
      <c r="G43" s="44">
        <v>2100</v>
      </c>
      <c r="H43" s="44">
        <v>0</v>
      </c>
      <c r="I43" s="44">
        <v>1800</v>
      </c>
      <c r="J43" s="44">
        <v>900</v>
      </c>
      <c r="K43" s="66">
        <v>1080</v>
      </c>
      <c r="L43" s="66"/>
      <c r="M43" s="66"/>
      <c r="N43" s="66"/>
      <c r="O43" s="66"/>
      <c r="P43" s="66"/>
      <c r="Q43" s="84"/>
    </row>
    <row r="44" ht="13.5" spans="2:17">
      <c r="B44" s="42"/>
      <c r="C44" s="43" t="s">
        <v>673</v>
      </c>
      <c r="D44" s="43"/>
      <c r="E44" s="43"/>
      <c r="F44" s="44"/>
      <c r="G44" s="44"/>
      <c r="H44" s="44">
        <v>150</v>
      </c>
      <c r="I44" s="44">
        <v>400</v>
      </c>
      <c r="J44" s="66">
        <v>200</v>
      </c>
      <c r="K44" s="66">
        <v>240</v>
      </c>
      <c r="L44" s="66"/>
      <c r="M44" s="66"/>
      <c r="N44" s="66"/>
      <c r="O44" s="66"/>
      <c r="P44" s="66"/>
      <c r="Q44" s="84"/>
    </row>
    <row r="45" ht="19" customHeight="1" spans="2:17">
      <c r="B45" s="42"/>
      <c r="C45" s="43" t="s">
        <v>674</v>
      </c>
      <c r="D45" s="43"/>
      <c r="E45" s="43"/>
      <c r="F45" s="44"/>
      <c r="G45" s="44">
        <v>6600</v>
      </c>
      <c r="H45" s="44"/>
      <c r="I45" s="44"/>
      <c r="J45" s="66"/>
      <c r="K45" s="66"/>
      <c r="L45" s="66"/>
      <c r="M45" s="66"/>
      <c r="N45" s="66"/>
      <c r="O45" s="66"/>
      <c r="P45" s="66"/>
      <c r="Q45" s="84"/>
    </row>
    <row r="46" ht="13.5" spans="2:17">
      <c r="B46" s="42"/>
      <c r="C46" s="43" t="s">
        <v>675</v>
      </c>
      <c r="D46" s="43"/>
      <c r="E46" s="43"/>
      <c r="F46" s="44"/>
      <c r="G46" s="44"/>
      <c r="H46" s="44"/>
      <c r="I46" s="44"/>
      <c r="J46" s="66"/>
      <c r="K46" s="66"/>
      <c r="L46" s="66"/>
      <c r="M46" s="66"/>
      <c r="N46" s="66"/>
      <c r="O46" s="66"/>
      <c r="P46" s="66"/>
      <c r="Q46" s="84"/>
    </row>
    <row r="47" ht="13.5" spans="2:17">
      <c r="B47" s="42"/>
      <c r="C47" s="43" t="s">
        <v>676</v>
      </c>
      <c r="D47" s="43"/>
      <c r="E47" s="43"/>
      <c r="F47" s="44"/>
      <c r="G47" s="44">
        <v>15000</v>
      </c>
      <c r="H47" s="44"/>
      <c r="I47" s="44"/>
      <c r="J47" s="66"/>
      <c r="K47" s="66"/>
      <c r="L47" s="66"/>
      <c r="M47" s="66"/>
      <c r="N47" s="66"/>
      <c r="O47" s="66"/>
      <c r="P47" s="66"/>
      <c r="Q47" s="84"/>
    </row>
    <row r="48" ht="14" customHeight="1" spans="2:17">
      <c r="B48" s="42"/>
      <c r="C48" s="43" t="s">
        <v>677</v>
      </c>
      <c r="D48" s="43"/>
      <c r="E48" s="43"/>
      <c r="F48" s="44">
        <v>4000</v>
      </c>
      <c r="G48" s="44"/>
      <c r="H48" s="44"/>
      <c r="I48" s="44"/>
      <c r="J48" s="66"/>
      <c r="K48" s="66"/>
      <c r="L48" s="66"/>
      <c r="M48" s="66"/>
      <c r="N48" s="66"/>
      <c r="O48" s="66"/>
      <c r="P48" s="66"/>
      <c r="Q48" s="84"/>
    </row>
    <row r="49" ht="13.5" spans="2:17">
      <c r="B49" s="42" t="s">
        <v>678</v>
      </c>
      <c r="C49" s="43" t="s">
        <v>679</v>
      </c>
      <c r="D49" s="43"/>
      <c r="E49" s="43"/>
      <c r="F49" s="44"/>
      <c r="G49" s="44"/>
      <c r="H49" s="44"/>
      <c r="I49" s="44"/>
      <c r="J49" s="66"/>
      <c r="K49" s="66"/>
      <c r="L49" s="66"/>
      <c r="M49" s="66"/>
      <c r="N49" s="66"/>
      <c r="O49" s="66"/>
      <c r="P49" s="66"/>
      <c r="Q49" s="84"/>
    </row>
    <row r="50" ht="13.5" spans="2:17">
      <c r="B50" s="42"/>
      <c r="C50" s="43" t="s">
        <v>680</v>
      </c>
      <c r="D50" s="43"/>
      <c r="E50" s="43"/>
      <c r="F50" s="44"/>
      <c r="G50" s="44"/>
      <c r="H50" s="44"/>
      <c r="I50" s="44"/>
      <c r="J50" s="66"/>
      <c r="K50" s="66"/>
      <c r="L50" s="66"/>
      <c r="M50" s="66"/>
      <c r="N50" s="66"/>
      <c r="O50" s="66"/>
      <c r="P50" s="66"/>
      <c r="Q50" s="84"/>
    </row>
    <row r="51" ht="13.5" spans="2:17">
      <c r="B51" s="42"/>
      <c r="C51" s="43" t="s">
        <v>681</v>
      </c>
      <c r="D51" s="43"/>
      <c r="E51" s="43"/>
      <c r="F51" s="44"/>
      <c r="G51" s="44"/>
      <c r="H51" s="44"/>
      <c r="I51" s="44"/>
      <c r="J51" s="66"/>
      <c r="K51" s="66"/>
      <c r="L51" s="66"/>
      <c r="M51" s="66"/>
      <c r="N51" s="66"/>
      <c r="O51" s="66"/>
      <c r="P51" s="66"/>
      <c r="Q51" s="84"/>
    </row>
    <row r="52" ht="13.5" spans="2:17">
      <c r="B52" s="42"/>
      <c r="C52" s="117" t="s">
        <v>682</v>
      </c>
      <c r="D52" s="117"/>
      <c r="E52" s="117"/>
      <c r="F52" s="44"/>
      <c r="G52" s="44"/>
      <c r="H52" s="44"/>
      <c r="I52" s="44"/>
      <c r="J52" s="66"/>
      <c r="K52" s="66"/>
      <c r="L52" s="66"/>
      <c r="M52" s="66"/>
      <c r="N52" s="66"/>
      <c r="O52" s="66"/>
      <c r="P52" s="66"/>
      <c r="Q52" s="84"/>
    </row>
    <row r="53" ht="13.5" spans="2:17">
      <c r="B53" s="42"/>
      <c r="C53" s="43" t="s">
        <v>683</v>
      </c>
      <c r="D53" s="43"/>
      <c r="E53" s="43"/>
      <c r="F53" s="44"/>
      <c r="G53" s="44"/>
      <c r="H53" s="44"/>
      <c r="I53" s="44"/>
      <c r="J53" s="66"/>
      <c r="K53" s="66"/>
      <c r="L53" s="66"/>
      <c r="M53" s="66"/>
      <c r="N53" s="66"/>
      <c r="O53" s="66"/>
      <c r="P53" s="66"/>
      <c r="Q53" s="84"/>
    </row>
    <row r="54" ht="13.5" spans="2:17">
      <c r="B54" s="42"/>
      <c r="C54" s="43" t="s">
        <v>40</v>
      </c>
      <c r="D54" s="43"/>
      <c r="E54" s="43"/>
      <c r="F54" s="44"/>
      <c r="G54" s="44"/>
      <c r="H54" s="44"/>
      <c r="I54" s="44"/>
      <c r="J54" s="66"/>
      <c r="K54" s="66"/>
      <c r="L54" s="66"/>
      <c r="M54" s="66"/>
      <c r="N54" s="66"/>
      <c r="O54" s="66"/>
      <c r="P54" s="66"/>
      <c r="Q54" s="84"/>
    </row>
    <row r="55" ht="13.5" spans="2:17">
      <c r="B55" s="42" t="s">
        <v>40</v>
      </c>
      <c r="C55" s="43" t="s">
        <v>32</v>
      </c>
      <c r="D55" s="43"/>
      <c r="E55" s="43"/>
      <c r="F55" s="44"/>
      <c r="G55" s="44"/>
      <c r="H55" s="44"/>
      <c r="I55" s="44"/>
      <c r="J55" s="66"/>
      <c r="K55" s="66"/>
      <c r="L55" s="66"/>
      <c r="M55" s="66"/>
      <c r="N55" s="66"/>
      <c r="O55" s="66"/>
      <c r="P55" s="66"/>
      <c r="Q55" s="84"/>
    </row>
    <row r="56" ht="13.5" spans="2:17">
      <c r="B56" s="45"/>
      <c r="C56" s="46"/>
      <c r="D56" s="46"/>
      <c r="E56" s="46"/>
      <c r="F56" s="47"/>
      <c r="G56" s="47"/>
      <c r="H56" s="47"/>
      <c r="I56" s="47"/>
      <c r="J56" s="67"/>
      <c r="K56" s="67"/>
      <c r="L56" s="67"/>
      <c r="M56" s="67"/>
      <c r="N56" s="67"/>
      <c r="O56" s="67"/>
      <c r="P56" s="67"/>
      <c r="Q56" s="85"/>
    </row>
    <row r="57" ht="14.5" spans="2:17">
      <c r="B57" s="48" t="s">
        <v>684</v>
      </c>
      <c r="C57" s="49"/>
      <c r="D57" s="49"/>
      <c r="E57" s="49"/>
      <c r="F57" s="49"/>
      <c r="G57" s="49"/>
      <c r="H57" s="49"/>
      <c r="I57" s="49"/>
      <c r="J57" s="49"/>
      <c r="K57" s="49"/>
      <c r="L57" s="49"/>
      <c r="M57" s="49"/>
      <c r="N57" s="49"/>
      <c r="O57" s="49"/>
      <c r="P57" s="49"/>
      <c r="Q57" s="86"/>
    </row>
    <row r="58" ht="14.5" spans="2:17">
      <c r="B58" s="50" t="s">
        <v>685</v>
      </c>
      <c r="C58" s="51" t="s">
        <v>583</v>
      </c>
      <c r="D58" s="51"/>
      <c r="E58" s="51"/>
      <c r="F58" s="51" t="s">
        <v>13</v>
      </c>
      <c r="G58" s="51" t="s">
        <v>14</v>
      </c>
      <c r="H58" s="51" t="s">
        <v>15</v>
      </c>
      <c r="I58" s="51" t="s">
        <v>16</v>
      </c>
      <c r="J58" s="51" t="s">
        <v>17</v>
      </c>
      <c r="K58" s="51" t="s">
        <v>18</v>
      </c>
      <c r="L58" s="51" t="s">
        <v>19</v>
      </c>
      <c r="M58" s="51" t="s">
        <v>20</v>
      </c>
      <c r="N58" s="51" t="s">
        <v>21</v>
      </c>
      <c r="O58" s="51" t="s">
        <v>22</v>
      </c>
      <c r="P58" s="51" t="s">
        <v>23</v>
      </c>
      <c r="Q58" s="87" t="s">
        <v>24</v>
      </c>
    </row>
    <row r="59" ht="14.5" spans="2:17">
      <c r="B59" s="52" t="s">
        <v>686</v>
      </c>
      <c r="C59" s="53">
        <f>SUM(F59:Q59)</f>
        <v>37030</v>
      </c>
      <c r="D59" s="54"/>
      <c r="E59" s="55"/>
      <c r="F59" s="56">
        <f>F48</f>
        <v>4000</v>
      </c>
      <c r="G59" s="56">
        <f>G42+G43+G45+G47</f>
        <v>25700</v>
      </c>
      <c r="H59" s="56">
        <f>H42+H44</f>
        <v>550</v>
      </c>
      <c r="I59" s="56">
        <f>I42+I43+I44</f>
        <v>2920</v>
      </c>
      <c r="J59" s="56">
        <f>J42+J43+J44</f>
        <v>1820</v>
      </c>
      <c r="K59" s="56">
        <f>K42+K43+K44</f>
        <v>2040</v>
      </c>
      <c r="L59" s="56"/>
      <c r="M59" s="56"/>
      <c r="N59" s="56"/>
      <c r="O59" s="56"/>
      <c r="P59" s="56"/>
      <c r="Q59" s="88"/>
    </row>
    <row r="60" ht="14.5" spans="2:17">
      <c r="B60" s="52" t="s">
        <v>687</v>
      </c>
      <c r="C60" s="53">
        <f>SUM(F60:Q60)</f>
        <v>0</v>
      </c>
      <c r="D60" s="54"/>
      <c r="E60" s="55"/>
      <c r="F60" s="56"/>
      <c r="G60" s="56">
        <f>G5</f>
        <v>0</v>
      </c>
      <c r="H60" s="56"/>
      <c r="I60" s="56"/>
      <c r="J60" s="56"/>
      <c r="K60" s="56"/>
      <c r="L60" s="56"/>
      <c r="M60" s="56"/>
      <c r="N60" s="56"/>
      <c r="O60" s="56"/>
      <c r="P60" s="56"/>
      <c r="Q60" s="88"/>
    </row>
    <row r="61" ht="14.5" spans="2:17">
      <c r="B61" s="57" t="s">
        <v>583</v>
      </c>
      <c r="C61" s="58">
        <f>SUM(F61:Q61)</f>
        <v>37030</v>
      </c>
      <c r="D61" s="59"/>
      <c r="E61" s="60"/>
      <c r="F61" s="61">
        <f>SUM(F59:F60)</f>
        <v>4000</v>
      </c>
      <c r="G61" s="61">
        <f t="shared" ref="G61:Q61" si="0">SUM(G59:G60)</f>
        <v>25700</v>
      </c>
      <c r="H61" s="61">
        <f t="shared" si="0"/>
        <v>550</v>
      </c>
      <c r="I61" s="61">
        <f t="shared" si="0"/>
        <v>2920</v>
      </c>
      <c r="J61" s="61">
        <f t="shared" si="0"/>
        <v>1820</v>
      </c>
      <c r="K61" s="61">
        <f t="shared" si="0"/>
        <v>2040</v>
      </c>
      <c r="L61" s="61">
        <f t="shared" si="0"/>
        <v>0</v>
      </c>
      <c r="M61" s="61">
        <f t="shared" si="0"/>
        <v>0</v>
      </c>
      <c r="N61" s="61">
        <f t="shared" si="0"/>
        <v>0</v>
      </c>
      <c r="O61" s="61">
        <f t="shared" si="0"/>
        <v>0</v>
      </c>
      <c r="P61" s="61">
        <f t="shared" si="0"/>
        <v>0</v>
      </c>
      <c r="Q61" s="89">
        <f t="shared" si="0"/>
        <v>0</v>
      </c>
    </row>
  </sheetData>
  <mergeCells count="62">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6:Q26"/>
    <mergeCell ref="B27:Q27"/>
    <mergeCell ref="B28:Q28"/>
    <mergeCell ref="B29:Q29"/>
    <mergeCell ref="B30:Q30"/>
    <mergeCell ref="B31:Q31"/>
    <mergeCell ref="B32:Q32"/>
    <mergeCell ref="B33:Q33"/>
    <mergeCell ref="B34:E34"/>
    <mergeCell ref="B40:E40"/>
    <mergeCell ref="B57:Q57"/>
    <mergeCell ref="C58:E58"/>
    <mergeCell ref="C59:E59"/>
    <mergeCell ref="C60:E60"/>
    <mergeCell ref="C61:E61"/>
    <mergeCell ref="B12:B13"/>
    <mergeCell ref="B42:B48"/>
    <mergeCell ref="B49:B54"/>
    <mergeCell ref="B55:B56"/>
    <mergeCell ref="F35:F39"/>
    <mergeCell ref="G35:G39"/>
    <mergeCell ref="H35:H39"/>
    <mergeCell ref="I35:I39"/>
    <mergeCell ref="J35:J39"/>
    <mergeCell ref="K35:K39"/>
    <mergeCell ref="L35:L39"/>
    <mergeCell ref="M12:M13"/>
    <mergeCell ref="M35:M39"/>
    <mergeCell ref="N35:N39"/>
    <mergeCell ref="O35:O39"/>
    <mergeCell ref="P35:P39"/>
    <mergeCell ref="Q35:Q39"/>
    <mergeCell ref="C12:F13"/>
    <mergeCell ref="N12:O13"/>
    <mergeCell ref="B35:E39"/>
  </mergeCells>
  <pageMargins left="0.156944444444444" right="0.156944444444444" top="0.196527777777778" bottom="0.118055555555556" header="0.31496062992126" footer="0.118055555555556"/>
  <pageSetup paperSize="9" scale="66" orientation="landscape"/>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3"/>
  <sheetViews>
    <sheetView zoomScale="70" zoomScaleNormal="70" topLeftCell="A5" workbookViewId="0">
      <selection activeCell="K12" sqref="K12:L12"/>
    </sheetView>
  </sheetViews>
  <sheetFormatPr defaultColWidth="9" defaultRowHeight="13"/>
  <cols>
    <col min="1" max="1" width="2" style="7" customWidth="1"/>
    <col min="2" max="2" width="13.1272727272727" style="7" customWidth="1"/>
    <col min="3" max="3" width="15.3727272727273" style="8" customWidth="1"/>
    <col min="4" max="5" width="6.62727272727273" style="8" customWidth="1"/>
    <col min="6" max="8" width="13.1272727272727" style="7" customWidth="1"/>
    <col min="9" max="9" width="15.6272727272727" style="7" customWidth="1"/>
    <col min="10" max="11" width="13.1272727272727" style="7" customWidth="1"/>
    <col min="12" max="12" width="16.1272727272727" style="7" customWidth="1"/>
    <col min="13" max="17" width="13.1272727272727" style="7" customWidth="1"/>
    <col min="18" max="18" width="2.12727272727273" style="7" customWidth="1"/>
    <col min="19" max="19" width="6.37272727272727" style="7" customWidth="1"/>
    <col min="20" max="222" width="9" style="7"/>
    <col min="223" max="223" width="3.25454545454545" style="7" customWidth="1"/>
    <col min="224" max="224" width="10.2545454545455" style="7" customWidth="1"/>
    <col min="225" max="225" width="23.1272727272727" style="7" customWidth="1"/>
    <col min="226" max="226" width="12.1272727272727" style="7" customWidth="1"/>
    <col min="227" max="227" width="12.5" style="7" customWidth="1"/>
    <col min="228" max="237" width="9" style="7"/>
    <col min="238" max="242" width="4.87272727272727" style="7" customWidth="1"/>
    <col min="243" max="243" width="53" style="7" customWidth="1"/>
    <col min="244" max="244" width="27.5" style="7" customWidth="1"/>
    <col min="245" max="478" width="9" style="7"/>
    <col min="479" max="479" width="3.25454545454545" style="7" customWidth="1"/>
    <col min="480" max="480" width="10.2545454545455" style="7" customWidth="1"/>
    <col min="481" max="481" width="23.1272727272727" style="7" customWidth="1"/>
    <col min="482" max="482" width="12.1272727272727" style="7" customWidth="1"/>
    <col min="483" max="483" width="12.5" style="7" customWidth="1"/>
    <col min="484" max="493" width="9" style="7"/>
    <col min="494" max="498" width="4.87272727272727" style="7" customWidth="1"/>
    <col min="499" max="499" width="53" style="7" customWidth="1"/>
    <col min="500" max="500" width="27.5" style="7" customWidth="1"/>
    <col min="501" max="734" width="9" style="7"/>
    <col min="735" max="735" width="3.25454545454545" style="7" customWidth="1"/>
    <col min="736" max="736" width="10.2545454545455" style="7" customWidth="1"/>
    <col min="737" max="737" width="23.1272727272727" style="7" customWidth="1"/>
    <col min="738" max="738" width="12.1272727272727" style="7" customWidth="1"/>
    <col min="739" max="739" width="12.5" style="7" customWidth="1"/>
    <col min="740" max="749" width="9" style="7"/>
    <col min="750" max="754" width="4.87272727272727" style="7" customWidth="1"/>
    <col min="755" max="755" width="53" style="7" customWidth="1"/>
    <col min="756" max="756" width="27.5" style="7" customWidth="1"/>
    <col min="757" max="990" width="9" style="7"/>
    <col min="991" max="991" width="3.25454545454545" style="7" customWidth="1"/>
    <col min="992" max="992" width="10.2545454545455" style="7" customWidth="1"/>
    <col min="993" max="993" width="23.1272727272727" style="7" customWidth="1"/>
    <col min="994" max="994" width="12.1272727272727" style="7" customWidth="1"/>
    <col min="995" max="995" width="12.5" style="7" customWidth="1"/>
    <col min="996" max="1005" width="9" style="7"/>
    <col min="1006" max="1010" width="4.87272727272727" style="7" customWidth="1"/>
    <col min="1011" max="1011" width="53" style="7" customWidth="1"/>
    <col min="1012" max="1012" width="27.5" style="7" customWidth="1"/>
    <col min="1013" max="1246" width="9" style="7"/>
    <col min="1247" max="1247" width="3.25454545454545" style="7" customWidth="1"/>
    <col min="1248" max="1248" width="10.2545454545455" style="7" customWidth="1"/>
    <col min="1249" max="1249" width="23.1272727272727" style="7" customWidth="1"/>
    <col min="1250" max="1250" width="12.1272727272727" style="7" customWidth="1"/>
    <col min="1251" max="1251" width="12.5" style="7" customWidth="1"/>
    <col min="1252" max="1261" width="9" style="7"/>
    <col min="1262" max="1266" width="4.87272727272727" style="7" customWidth="1"/>
    <col min="1267" max="1267" width="53" style="7" customWidth="1"/>
    <col min="1268" max="1268" width="27.5" style="7" customWidth="1"/>
    <col min="1269" max="1502" width="9" style="7"/>
    <col min="1503" max="1503" width="3.25454545454545" style="7" customWidth="1"/>
    <col min="1504" max="1504" width="10.2545454545455" style="7" customWidth="1"/>
    <col min="1505" max="1505" width="23.1272727272727" style="7" customWidth="1"/>
    <col min="1506" max="1506" width="12.1272727272727" style="7" customWidth="1"/>
    <col min="1507" max="1507" width="12.5" style="7" customWidth="1"/>
    <col min="1508" max="1517" width="9" style="7"/>
    <col min="1518" max="1522" width="4.87272727272727" style="7" customWidth="1"/>
    <col min="1523" max="1523" width="53" style="7" customWidth="1"/>
    <col min="1524" max="1524" width="27.5" style="7" customWidth="1"/>
    <col min="1525" max="1758" width="9" style="7"/>
    <col min="1759" max="1759" width="3.25454545454545" style="7" customWidth="1"/>
    <col min="1760" max="1760" width="10.2545454545455" style="7" customWidth="1"/>
    <col min="1761" max="1761" width="23.1272727272727" style="7" customWidth="1"/>
    <col min="1762" max="1762" width="12.1272727272727" style="7" customWidth="1"/>
    <col min="1763" max="1763" width="12.5" style="7" customWidth="1"/>
    <col min="1764" max="1773" width="9" style="7"/>
    <col min="1774" max="1778" width="4.87272727272727" style="7" customWidth="1"/>
    <col min="1779" max="1779" width="53" style="7" customWidth="1"/>
    <col min="1780" max="1780" width="27.5" style="7" customWidth="1"/>
    <col min="1781" max="2014" width="9" style="7"/>
    <col min="2015" max="2015" width="3.25454545454545" style="7" customWidth="1"/>
    <col min="2016" max="2016" width="10.2545454545455" style="7" customWidth="1"/>
    <col min="2017" max="2017" width="23.1272727272727" style="7" customWidth="1"/>
    <col min="2018" max="2018" width="12.1272727272727" style="7" customWidth="1"/>
    <col min="2019" max="2019" width="12.5" style="7" customWidth="1"/>
    <col min="2020" max="2029" width="9" style="7"/>
    <col min="2030" max="2034" width="4.87272727272727" style="7" customWidth="1"/>
    <col min="2035" max="2035" width="53" style="7" customWidth="1"/>
    <col min="2036" max="2036" width="27.5" style="7" customWidth="1"/>
    <col min="2037" max="2270" width="9" style="7"/>
    <col min="2271" max="2271" width="3.25454545454545" style="7" customWidth="1"/>
    <col min="2272" max="2272" width="10.2545454545455" style="7" customWidth="1"/>
    <col min="2273" max="2273" width="23.1272727272727" style="7" customWidth="1"/>
    <col min="2274" max="2274" width="12.1272727272727" style="7" customWidth="1"/>
    <col min="2275" max="2275" width="12.5" style="7" customWidth="1"/>
    <col min="2276" max="2285" width="9" style="7"/>
    <col min="2286" max="2290" width="4.87272727272727" style="7" customWidth="1"/>
    <col min="2291" max="2291" width="53" style="7" customWidth="1"/>
    <col min="2292" max="2292" width="27.5" style="7" customWidth="1"/>
    <col min="2293" max="2526" width="9" style="7"/>
    <col min="2527" max="2527" width="3.25454545454545" style="7" customWidth="1"/>
    <col min="2528" max="2528" width="10.2545454545455" style="7" customWidth="1"/>
    <col min="2529" max="2529" width="23.1272727272727" style="7" customWidth="1"/>
    <col min="2530" max="2530" width="12.1272727272727" style="7" customWidth="1"/>
    <col min="2531" max="2531" width="12.5" style="7" customWidth="1"/>
    <col min="2532" max="2541" width="9" style="7"/>
    <col min="2542" max="2546" width="4.87272727272727" style="7" customWidth="1"/>
    <col min="2547" max="2547" width="53" style="7" customWidth="1"/>
    <col min="2548" max="2548" width="27.5" style="7" customWidth="1"/>
    <col min="2549" max="2782" width="9" style="7"/>
    <col min="2783" max="2783" width="3.25454545454545" style="7" customWidth="1"/>
    <col min="2784" max="2784" width="10.2545454545455" style="7" customWidth="1"/>
    <col min="2785" max="2785" width="23.1272727272727" style="7" customWidth="1"/>
    <col min="2786" max="2786" width="12.1272727272727" style="7" customWidth="1"/>
    <col min="2787" max="2787" width="12.5" style="7" customWidth="1"/>
    <col min="2788" max="2797" width="9" style="7"/>
    <col min="2798" max="2802" width="4.87272727272727" style="7" customWidth="1"/>
    <col min="2803" max="2803" width="53" style="7" customWidth="1"/>
    <col min="2804" max="2804" width="27.5" style="7" customWidth="1"/>
    <col min="2805" max="3038" width="9" style="7"/>
    <col min="3039" max="3039" width="3.25454545454545" style="7" customWidth="1"/>
    <col min="3040" max="3040" width="10.2545454545455" style="7" customWidth="1"/>
    <col min="3041" max="3041" width="23.1272727272727" style="7" customWidth="1"/>
    <col min="3042" max="3042" width="12.1272727272727" style="7" customWidth="1"/>
    <col min="3043" max="3043" width="12.5" style="7" customWidth="1"/>
    <col min="3044" max="3053" width="9" style="7"/>
    <col min="3054" max="3058" width="4.87272727272727" style="7" customWidth="1"/>
    <col min="3059" max="3059" width="53" style="7" customWidth="1"/>
    <col min="3060" max="3060" width="27.5" style="7" customWidth="1"/>
    <col min="3061" max="3294" width="9" style="7"/>
    <col min="3295" max="3295" width="3.25454545454545" style="7" customWidth="1"/>
    <col min="3296" max="3296" width="10.2545454545455" style="7" customWidth="1"/>
    <col min="3297" max="3297" width="23.1272727272727" style="7" customWidth="1"/>
    <col min="3298" max="3298" width="12.1272727272727" style="7" customWidth="1"/>
    <col min="3299" max="3299" width="12.5" style="7" customWidth="1"/>
    <col min="3300" max="3309" width="9" style="7"/>
    <col min="3310" max="3314" width="4.87272727272727" style="7" customWidth="1"/>
    <col min="3315" max="3315" width="53" style="7" customWidth="1"/>
    <col min="3316" max="3316" width="27.5" style="7" customWidth="1"/>
    <col min="3317" max="3550" width="9" style="7"/>
    <col min="3551" max="3551" width="3.25454545454545" style="7" customWidth="1"/>
    <col min="3552" max="3552" width="10.2545454545455" style="7" customWidth="1"/>
    <col min="3553" max="3553" width="23.1272727272727" style="7" customWidth="1"/>
    <col min="3554" max="3554" width="12.1272727272727" style="7" customWidth="1"/>
    <col min="3555" max="3555" width="12.5" style="7" customWidth="1"/>
    <col min="3556" max="3565" width="9" style="7"/>
    <col min="3566" max="3570" width="4.87272727272727" style="7" customWidth="1"/>
    <col min="3571" max="3571" width="53" style="7" customWidth="1"/>
    <col min="3572" max="3572" width="27.5" style="7" customWidth="1"/>
    <col min="3573" max="3806" width="9" style="7"/>
    <col min="3807" max="3807" width="3.25454545454545" style="7" customWidth="1"/>
    <col min="3808" max="3808" width="10.2545454545455" style="7" customWidth="1"/>
    <col min="3809" max="3809" width="23.1272727272727" style="7" customWidth="1"/>
    <col min="3810" max="3810" width="12.1272727272727" style="7" customWidth="1"/>
    <col min="3811" max="3811" width="12.5" style="7" customWidth="1"/>
    <col min="3812" max="3821" width="9" style="7"/>
    <col min="3822" max="3826" width="4.87272727272727" style="7" customWidth="1"/>
    <col min="3827" max="3827" width="53" style="7" customWidth="1"/>
    <col min="3828" max="3828" width="27.5" style="7" customWidth="1"/>
    <col min="3829" max="4062" width="9" style="7"/>
    <col min="4063" max="4063" width="3.25454545454545" style="7" customWidth="1"/>
    <col min="4064" max="4064" width="10.2545454545455" style="7" customWidth="1"/>
    <col min="4065" max="4065" width="23.1272727272727" style="7" customWidth="1"/>
    <col min="4066" max="4066" width="12.1272727272727" style="7" customWidth="1"/>
    <col min="4067" max="4067" width="12.5" style="7" customWidth="1"/>
    <col min="4068" max="4077" width="9" style="7"/>
    <col min="4078" max="4082" width="4.87272727272727" style="7" customWidth="1"/>
    <col min="4083" max="4083" width="53" style="7" customWidth="1"/>
    <col min="4084" max="4084" width="27.5" style="7" customWidth="1"/>
    <col min="4085" max="4318" width="9" style="7"/>
    <col min="4319" max="4319" width="3.25454545454545" style="7" customWidth="1"/>
    <col min="4320" max="4320" width="10.2545454545455" style="7" customWidth="1"/>
    <col min="4321" max="4321" width="23.1272727272727" style="7" customWidth="1"/>
    <col min="4322" max="4322" width="12.1272727272727" style="7" customWidth="1"/>
    <col min="4323" max="4323" width="12.5" style="7" customWidth="1"/>
    <col min="4324" max="4333" width="9" style="7"/>
    <col min="4334" max="4338" width="4.87272727272727" style="7" customWidth="1"/>
    <col min="4339" max="4339" width="53" style="7" customWidth="1"/>
    <col min="4340" max="4340" width="27.5" style="7" customWidth="1"/>
    <col min="4341" max="4574" width="9" style="7"/>
    <col min="4575" max="4575" width="3.25454545454545" style="7" customWidth="1"/>
    <col min="4576" max="4576" width="10.2545454545455" style="7" customWidth="1"/>
    <col min="4577" max="4577" width="23.1272727272727" style="7" customWidth="1"/>
    <col min="4578" max="4578" width="12.1272727272727" style="7" customWidth="1"/>
    <col min="4579" max="4579" width="12.5" style="7" customWidth="1"/>
    <col min="4580" max="4589" width="9" style="7"/>
    <col min="4590" max="4594" width="4.87272727272727" style="7" customWidth="1"/>
    <col min="4595" max="4595" width="53" style="7" customWidth="1"/>
    <col min="4596" max="4596" width="27.5" style="7" customWidth="1"/>
    <col min="4597" max="4830" width="9" style="7"/>
    <col min="4831" max="4831" width="3.25454545454545" style="7" customWidth="1"/>
    <col min="4832" max="4832" width="10.2545454545455" style="7" customWidth="1"/>
    <col min="4833" max="4833" width="23.1272727272727" style="7" customWidth="1"/>
    <col min="4834" max="4834" width="12.1272727272727" style="7" customWidth="1"/>
    <col min="4835" max="4835" width="12.5" style="7" customWidth="1"/>
    <col min="4836" max="4845" width="9" style="7"/>
    <col min="4846" max="4850" width="4.87272727272727" style="7" customWidth="1"/>
    <col min="4851" max="4851" width="53" style="7" customWidth="1"/>
    <col min="4852" max="4852" width="27.5" style="7" customWidth="1"/>
    <col min="4853" max="5086" width="9" style="7"/>
    <col min="5087" max="5087" width="3.25454545454545" style="7" customWidth="1"/>
    <col min="5088" max="5088" width="10.2545454545455" style="7" customWidth="1"/>
    <col min="5089" max="5089" width="23.1272727272727" style="7" customWidth="1"/>
    <col min="5090" max="5090" width="12.1272727272727" style="7" customWidth="1"/>
    <col min="5091" max="5091" width="12.5" style="7" customWidth="1"/>
    <col min="5092" max="5101" width="9" style="7"/>
    <col min="5102" max="5106" width="4.87272727272727" style="7" customWidth="1"/>
    <col min="5107" max="5107" width="53" style="7" customWidth="1"/>
    <col min="5108" max="5108" width="27.5" style="7" customWidth="1"/>
    <col min="5109" max="5342" width="9" style="7"/>
    <col min="5343" max="5343" width="3.25454545454545" style="7" customWidth="1"/>
    <col min="5344" max="5344" width="10.2545454545455" style="7" customWidth="1"/>
    <col min="5345" max="5345" width="23.1272727272727" style="7" customWidth="1"/>
    <col min="5346" max="5346" width="12.1272727272727" style="7" customWidth="1"/>
    <col min="5347" max="5347" width="12.5" style="7" customWidth="1"/>
    <col min="5348" max="5357" width="9" style="7"/>
    <col min="5358" max="5362" width="4.87272727272727" style="7" customWidth="1"/>
    <col min="5363" max="5363" width="53" style="7" customWidth="1"/>
    <col min="5364" max="5364" width="27.5" style="7" customWidth="1"/>
    <col min="5365" max="5598" width="9" style="7"/>
    <col min="5599" max="5599" width="3.25454545454545" style="7" customWidth="1"/>
    <col min="5600" max="5600" width="10.2545454545455" style="7" customWidth="1"/>
    <col min="5601" max="5601" width="23.1272727272727" style="7" customWidth="1"/>
    <col min="5602" max="5602" width="12.1272727272727" style="7" customWidth="1"/>
    <col min="5603" max="5603" width="12.5" style="7" customWidth="1"/>
    <col min="5604" max="5613" width="9" style="7"/>
    <col min="5614" max="5618" width="4.87272727272727" style="7" customWidth="1"/>
    <col min="5619" max="5619" width="53" style="7" customWidth="1"/>
    <col min="5620" max="5620" width="27.5" style="7" customWidth="1"/>
    <col min="5621" max="5854" width="9" style="7"/>
    <col min="5855" max="5855" width="3.25454545454545" style="7" customWidth="1"/>
    <col min="5856" max="5856" width="10.2545454545455" style="7" customWidth="1"/>
    <col min="5857" max="5857" width="23.1272727272727" style="7" customWidth="1"/>
    <col min="5858" max="5858" width="12.1272727272727" style="7" customWidth="1"/>
    <col min="5859" max="5859" width="12.5" style="7" customWidth="1"/>
    <col min="5860" max="5869" width="9" style="7"/>
    <col min="5870" max="5874" width="4.87272727272727" style="7" customWidth="1"/>
    <col min="5875" max="5875" width="53" style="7" customWidth="1"/>
    <col min="5876" max="5876" width="27.5" style="7" customWidth="1"/>
    <col min="5877" max="6110" width="9" style="7"/>
    <col min="6111" max="6111" width="3.25454545454545" style="7" customWidth="1"/>
    <col min="6112" max="6112" width="10.2545454545455" style="7" customWidth="1"/>
    <col min="6113" max="6113" width="23.1272727272727" style="7" customWidth="1"/>
    <col min="6114" max="6114" width="12.1272727272727" style="7" customWidth="1"/>
    <col min="6115" max="6115" width="12.5" style="7" customWidth="1"/>
    <col min="6116" max="6125" width="9" style="7"/>
    <col min="6126" max="6130" width="4.87272727272727" style="7" customWidth="1"/>
    <col min="6131" max="6131" width="53" style="7" customWidth="1"/>
    <col min="6132" max="6132" width="27.5" style="7" customWidth="1"/>
    <col min="6133" max="6366" width="9" style="7"/>
    <col min="6367" max="6367" width="3.25454545454545" style="7" customWidth="1"/>
    <col min="6368" max="6368" width="10.2545454545455" style="7" customWidth="1"/>
    <col min="6369" max="6369" width="23.1272727272727" style="7" customWidth="1"/>
    <col min="6370" max="6370" width="12.1272727272727" style="7" customWidth="1"/>
    <col min="6371" max="6371" width="12.5" style="7" customWidth="1"/>
    <col min="6372" max="6381" width="9" style="7"/>
    <col min="6382" max="6386" width="4.87272727272727" style="7" customWidth="1"/>
    <col min="6387" max="6387" width="53" style="7" customWidth="1"/>
    <col min="6388" max="6388" width="27.5" style="7" customWidth="1"/>
    <col min="6389" max="6622" width="9" style="7"/>
    <col min="6623" max="6623" width="3.25454545454545" style="7" customWidth="1"/>
    <col min="6624" max="6624" width="10.2545454545455" style="7" customWidth="1"/>
    <col min="6625" max="6625" width="23.1272727272727" style="7" customWidth="1"/>
    <col min="6626" max="6626" width="12.1272727272727" style="7" customWidth="1"/>
    <col min="6627" max="6627" width="12.5" style="7" customWidth="1"/>
    <col min="6628" max="6637" width="9" style="7"/>
    <col min="6638" max="6642" width="4.87272727272727" style="7" customWidth="1"/>
    <col min="6643" max="6643" width="53" style="7" customWidth="1"/>
    <col min="6644" max="6644" width="27.5" style="7" customWidth="1"/>
    <col min="6645" max="6878" width="9" style="7"/>
    <col min="6879" max="6879" width="3.25454545454545" style="7" customWidth="1"/>
    <col min="6880" max="6880" width="10.2545454545455" style="7" customWidth="1"/>
    <col min="6881" max="6881" width="23.1272727272727" style="7" customWidth="1"/>
    <col min="6882" max="6882" width="12.1272727272727" style="7" customWidth="1"/>
    <col min="6883" max="6883" width="12.5" style="7" customWidth="1"/>
    <col min="6884" max="6893" width="9" style="7"/>
    <col min="6894" max="6898" width="4.87272727272727" style="7" customWidth="1"/>
    <col min="6899" max="6899" width="53" style="7" customWidth="1"/>
    <col min="6900" max="6900" width="27.5" style="7" customWidth="1"/>
    <col min="6901" max="7134" width="9" style="7"/>
    <col min="7135" max="7135" width="3.25454545454545" style="7" customWidth="1"/>
    <col min="7136" max="7136" width="10.2545454545455" style="7" customWidth="1"/>
    <col min="7137" max="7137" width="23.1272727272727" style="7" customWidth="1"/>
    <col min="7138" max="7138" width="12.1272727272727" style="7" customWidth="1"/>
    <col min="7139" max="7139" width="12.5" style="7" customWidth="1"/>
    <col min="7140" max="7149" width="9" style="7"/>
    <col min="7150" max="7154" width="4.87272727272727" style="7" customWidth="1"/>
    <col min="7155" max="7155" width="53" style="7" customWidth="1"/>
    <col min="7156" max="7156" width="27.5" style="7" customWidth="1"/>
    <col min="7157" max="7390" width="9" style="7"/>
    <col min="7391" max="7391" width="3.25454545454545" style="7" customWidth="1"/>
    <col min="7392" max="7392" width="10.2545454545455" style="7" customWidth="1"/>
    <col min="7393" max="7393" width="23.1272727272727" style="7" customWidth="1"/>
    <col min="7394" max="7394" width="12.1272727272727" style="7" customWidth="1"/>
    <col min="7395" max="7395" width="12.5" style="7" customWidth="1"/>
    <col min="7396" max="7405" width="9" style="7"/>
    <col min="7406" max="7410" width="4.87272727272727" style="7" customWidth="1"/>
    <col min="7411" max="7411" width="53" style="7" customWidth="1"/>
    <col min="7412" max="7412" width="27.5" style="7" customWidth="1"/>
    <col min="7413" max="7646" width="9" style="7"/>
    <col min="7647" max="7647" width="3.25454545454545" style="7" customWidth="1"/>
    <col min="7648" max="7648" width="10.2545454545455" style="7" customWidth="1"/>
    <col min="7649" max="7649" width="23.1272727272727" style="7" customWidth="1"/>
    <col min="7650" max="7650" width="12.1272727272727" style="7" customWidth="1"/>
    <col min="7651" max="7651" width="12.5" style="7" customWidth="1"/>
    <col min="7652" max="7661" width="9" style="7"/>
    <col min="7662" max="7666" width="4.87272727272727" style="7" customWidth="1"/>
    <col min="7667" max="7667" width="53" style="7" customWidth="1"/>
    <col min="7668" max="7668" width="27.5" style="7" customWidth="1"/>
    <col min="7669" max="7902" width="9" style="7"/>
    <col min="7903" max="7903" width="3.25454545454545" style="7" customWidth="1"/>
    <col min="7904" max="7904" width="10.2545454545455" style="7" customWidth="1"/>
    <col min="7905" max="7905" width="23.1272727272727" style="7" customWidth="1"/>
    <col min="7906" max="7906" width="12.1272727272727" style="7" customWidth="1"/>
    <col min="7907" max="7907" width="12.5" style="7" customWidth="1"/>
    <col min="7908" max="7917" width="9" style="7"/>
    <col min="7918" max="7922" width="4.87272727272727" style="7" customWidth="1"/>
    <col min="7923" max="7923" width="53" style="7" customWidth="1"/>
    <col min="7924" max="7924" width="27.5" style="7" customWidth="1"/>
    <col min="7925" max="8158" width="9" style="7"/>
    <col min="8159" max="8159" width="3.25454545454545" style="7" customWidth="1"/>
    <col min="8160" max="8160" width="10.2545454545455" style="7" customWidth="1"/>
    <col min="8161" max="8161" width="23.1272727272727" style="7" customWidth="1"/>
    <col min="8162" max="8162" width="12.1272727272727" style="7" customWidth="1"/>
    <col min="8163" max="8163" width="12.5" style="7" customWidth="1"/>
    <col min="8164" max="8173" width="9" style="7"/>
    <col min="8174" max="8178" width="4.87272727272727" style="7" customWidth="1"/>
    <col min="8179" max="8179" width="53" style="7" customWidth="1"/>
    <col min="8180" max="8180" width="27.5" style="7" customWidth="1"/>
    <col min="8181" max="8414" width="9" style="7"/>
    <col min="8415" max="8415" width="3.25454545454545" style="7" customWidth="1"/>
    <col min="8416" max="8416" width="10.2545454545455" style="7" customWidth="1"/>
    <col min="8417" max="8417" width="23.1272727272727" style="7" customWidth="1"/>
    <col min="8418" max="8418" width="12.1272727272727" style="7" customWidth="1"/>
    <col min="8419" max="8419" width="12.5" style="7" customWidth="1"/>
    <col min="8420" max="8429" width="9" style="7"/>
    <col min="8430" max="8434" width="4.87272727272727" style="7" customWidth="1"/>
    <col min="8435" max="8435" width="53" style="7" customWidth="1"/>
    <col min="8436" max="8436" width="27.5" style="7" customWidth="1"/>
    <col min="8437" max="8670" width="9" style="7"/>
    <col min="8671" max="8671" width="3.25454545454545" style="7" customWidth="1"/>
    <col min="8672" max="8672" width="10.2545454545455" style="7" customWidth="1"/>
    <col min="8673" max="8673" width="23.1272727272727" style="7" customWidth="1"/>
    <col min="8674" max="8674" width="12.1272727272727" style="7" customWidth="1"/>
    <col min="8675" max="8675" width="12.5" style="7" customWidth="1"/>
    <col min="8676" max="8685" width="9" style="7"/>
    <col min="8686" max="8690" width="4.87272727272727" style="7" customWidth="1"/>
    <col min="8691" max="8691" width="53" style="7" customWidth="1"/>
    <col min="8692" max="8692" width="27.5" style="7" customWidth="1"/>
    <col min="8693" max="8926" width="9" style="7"/>
    <col min="8927" max="8927" width="3.25454545454545" style="7" customWidth="1"/>
    <col min="8928" max="8928" width="10.2545454545455" style="7" customWidth="1"/>
    <col min="8929" max="8929" width="23.1272727272727" style="7" customWidth="1"/>
    <col min="8930" max="8930" width="12.1272727272727" style="7" customWidth="1"/>
    <col min="8931" max="8931" width="12.5" style="7" customWidth="1"/>
    <col min="8932" max="8941" width="9" style="7"/>
    <col min="8942" max="8946" width="4.87272727272727" style="7" customWidth="1"/>
    <col min="8947" max="8947" width="53" style="7" customWidth="1"/>
    <col min="8948" max="8948" width="27.5" style="7" customWidth="1"/>
    <col min="8949" max="9182" width="9" style="7"/>
    <col min="9183" max="9183" width="3.25454545454545" style="7" customWidth="1"/>
    <col min="9184" max="9184" width="10.2545454545455" style="7" customWidth="1"/>
    <col min="9185" max="9185" width="23.1272727272727" style="7" customWidth="1"/>
    <col min="9186" max="9186" width="12.1272727272727" style="7" customWidth="1"/>
    <col min="9187" max="9187" width="12.5" style="7" customWidth="1"/>
    <col min="9188" max="9197" width="9" style="7"/>
    <col min="9198" max="9202" width="4.87272727272727" style="7" customWidth="1"/>
    <col min="9203" max="9203" width="53" style="7" customWidth="1"/>
    <col min="9204" max="9204" width="27.5" style="7" customWidth="1"/>
    <col min="9205" max="9438" width="9" style="7"/>
    <col min="9439" max="9439" width="3.25454545454545" style="7" customWidth="1"/>
    <col min="9440" max="9440" width="10.2545454545455" style="7" customWidth="1"/>
    <col min="9441" max="9441" width="23.1272727272727" style="7" customWidth="1"/>
    <col min="9442" max="9442" width="12.1272727272727" style="7" customWidth="1"/>
    <col min="9443" max="9443" width="12.5" style="7" customWidth="1"/>
    <col min="9444" max="9453" width="9" style="7"/>
    <col min="9454" max="9458" width="4.87272727272727" style="7" customWidth="1"/>
    <col min="9459" max="9459" width="53" style="7" customWidth="1"/>
    <col min="9460" max="9460" width="27.5" style="7" customWidth="1"/>
    <col min="9461" max="9694" width="9" style="7"/>
    <col min="9695" max="9695" width="3.25454545454545" style="7" customWidth="1"/>
    <col min="9696" max="9696" width="10.2545454545455" style="7" customWidth="1"/>
    <col min="9697" max="9697" width="23.1272727272727" style="7" customWidth="1"/>
    <col min="9698" max="9698" width="12.1272727272727" style="7" customWidth="1"/>
    <col min="9699" max="9699" width="12.5" style="7" customWidth="1"/>
    <col min="9700" max="9709" width="9" style="7"/>
    <col min="9710" max="9714" width="4.87272727272727" style="7" customWidth="1"/>
    <col min="9715" max="9715" width="53" style="7" customWidth="1"/>
    <col min="9716" max="9716" width="27.5" style="7" customWidth="1"/>
    <col min="9717" max="9950" width="9" style="7"/>
    <col min="9951" max="9951" width="3.25454545454545" style="7" customWidth="1"/>
    <col min="9952" max="9952" width="10.2545454545455" style="7" customWidth="1"/>
    <col min="9953" max="9953" width="23.1272727272727" style="7" customWidth="1"/>
    <col min="9954" max="9954" width="12.1272727272727" style="7" customWidth="1"/>
    <col min="9955" max="9955" width="12.5" style="7" customWidth="1"/>
    <col min="9956" max="9965" width="9" style="7"/>
    <col min="9966" max="9970" width="4.87272727272727" style="7" customWidth="1"/>
    <col min="9971" max="9971" width="53" style="7" customWidth="1"/>
    <col min="9972" max="9972" width="27.5" style="7" customWidth="1"/>
    <col min="9973" max="10206" width="9" style="7"/>
    <col min="10207" max="10207" width="3.25454545454545" style="7" customWidth="1"/>
    <col min="10208" max="10208" width="10.2545454545455" style="7" customWidth="1"/>
    <col min="10209" max="10209" width="23.1272727272727" style="7" customWidth="1"/>
    <col min="10210" max="10210" width="12.1272727272727" style="7" customWidth="1"/>
    <col min="10211" max="10211" width="12.5" style="7" customWidth="1"/>
    <col min="10212" max="10221" width="9" style="7"/>
    <col min="10222" max="10226" width="4.87272727272727" style="7" customWidth="1"/>
    <col min="10227" max="10227" width="53" style="7" customWidth="1"/>
    <col min="10228" max="10228" width="27.5" style="7" customWidth="1"/>
    <col min="10229" max="10462" width="9" style="7"/>
    <col min="10463" max="10463" width="3.25454545454545" style="7" customWidth="1"/>
    <col min="10464" max="10464" width="10.2545454545455" style="7" customWidth="1"/>
    <col min="10465" max="10465" width="23.1272727272727" style="7" customWidth="1"/>
    <col min="10466" max="10466" width="12.1272727272727" style="7" customWidth="1"/>
    <col min="10467" max="10467" width="12.5" style="7" customWidth="1"/>
    <col min="10468" max="10477" width="9" style="7"/>
    <col min="10478" max="10482" width="4.87272727272727" style="7" customWidth="1"/>
    <col min="10483" max="10483" width="53" style="7" customWidth="1"/>
    <col min="10484" max="10484" width="27.5" style="7" customWidth="1"/>
    <col min="10485" max="10718" width="9" style="7"/>
    <col min="10719" max="10719" width="3.25454545454545" style="7" customWidth="1"/>
    <col min="10720" max="10720" width="10.2545454545455" style="7" customWidth="1"/>
    <col min="10721" max="10721" width="23.1272727272727" style="7" customWidth="1"/>
    <col min="10722" max="10722" width="12.1272727272727" style="7" customWidth="1"/>
    <col min="10723" max="10723" width="12.5" style="7" customWidth="1"/>
    <col min="10724" max="10733" width="9" style="7"/>
    <col min="10734" max="10738" width="4.87272727272727" style="7" customWidth="1"/>
    <col min="10739" max="10739" width="53" style="7" customWidth="1"/>
    <col min="10740" max="10740" width="27.5" style="7" customWidth="1"/>
    <col min="10741" max="10974" width="9" style="7"/>
    <col min="10975" max="10975" width="3.25454545454545" style="7" customWidth="1"/>
    <col min="10976" max="10976" width="10.2545454545455" style="7" customWidth="1"/>
    <col min="10977" max="10977" width="23.1272727272727" style="7" customWidth="1"/>
    <col min="10978" max="10978" width="12.1272727272727" style="7" customWidth="1"/>
    <col min="10979" max="10979" width="12.5" style="7" customWidth="1"/>
    <col min="10980" max="10989" width="9" style="7"/>
    <col min="10990" max="10994" width="4.87272727272727" style="7" customWidth="1"/>
    <col min="10995" max="10995" width="53" style="7" customWidth="1"/>
    <col min="10996" max="10996" width="27.5" style="7" customWidth="1"/>
    <col min="10997" max="11230" width="9" style="7"/>
    <col min="11231" max="11231" width="3.25454545454545" style="7" customWidth="1"/>
    <col min="11232" max="11232" width="10.2545454545455" style="7" customWidth="1"/>
    <col min="11233" max="11233" width="23.1272727272727" style="7" customWidth="1"/>
    <col min="11234" max="11234" width="12.1272727272727" style="7" customWidth="1"/>
    <col min="11235" max="11235" width="12.5" style="7" customWidth="1"/>
    <col min="11236" max="11245" width="9" style="7"/>
    <col min="11246" max="11250" width="4.87272727272727" style="7" customWidth="1"/>
    <col min="11251" max="11251" width="53" style="7" customWidth="1"/>
    <col min="11252" max="11252" width="27.5" style="7" customWidth="1"/>
    <col min="11253" max="11486" width="9" style="7"/>
    <col min="11487" max="11487" width="3.25454545454545" style="7" customWidth="1"/>
    <col min="11488" max="11488" width="10.2545454545455" style="7" customWidth="1"/>
    <col min="11489" max="11489" width="23.1272727272727" style="7" customWidth="1"/>
    <col min="11490" max="11490" width="12.1272727272727" style="7" customWidth="1"/>
    <col min="11491" max="11491" width="12.5" style="7" customWidth="1"/>
    <col min="11492" max="11501" width="9" style="7"/>
    <col min="11502" max="11506" width="4.87272727272727" style="7" customWidth="1"/>
    <col min="11507" max="11507" width="53" style="7" customWidth="1"/>
    <col min="11508" max="11508" width="27.5" style="7" customWidth="1"/>
    <col min="11509" max="11742" width="9" style="7"/>
    <col min="11743" max="11743" width="3.25454545454545" style="7" customWidth="1"/>
    <col min="11744" max="11744" width="10.2545454545455" style="7" customWidth="1"/>
    <col min="11745" max="11745" width="23.1272727272727" style="7" customWidth="1"/>
    <col min="11746" max="11746" width="12.1272727272727" style="7" customWidth="1"/>
    <col min="11747" max="11747" width="12.5" style="7" customWidth="1"/>
    <col min="11748" max="11757" width="9" style="7"/>
    <col min="11758" max="11762" width="4.87272727272727" style="7" customWidth="1"/>
    <col min="11763" max="11763" width="53" style="7" customWidth="1"/>
    <col min="11764" max="11764" width="27.5" style="7" customWidth="1"/>
    <col min="11765" max="11998" width="9" style="7"/>
    <col min="11999" max="11999" width="3.25454545454545" style="7" customWidth="1"/>
    <col min="12000" max="12000" width="10.2545454545455" style="7" customWidth="1"/>
    <col min="12001" max="12001" width="23.1272727272727" style="7" customWidth="1"/>
    <col min="12002" max="12002" width="12.1272727272727" style="7" customWidth="1"/>
    <col min="12003" max="12003" width="12.5" style="7" customWidth="1"/>
    <col min="12004" max="12013" width="9" style="7"/>
    <col min="12014" max="12018" width="4.87272727272727" style="7" customWidth="1"/>
    <col min="12019" max="12019" width="53" style="7" customWidth="1"/>
    <col min="12020" max="12020" width="27.5" style="7" customWidth="1"/>
    <col min="12021" max="12254" width="9" style="7"/>
    <col min="12255" max="12255" width="3.25454545454545" style="7" customWidth="1"/>
    <col min="12256" max="12256" width="10.2545454545455" style="7" customWidth="1"/>
    <col min="12257" max="12257" width="23.1272727272727" style="7" customWidth="1"/>
    <col min="12258" max="12258" width="12.1272727272727" style="7" customWidth="1"/>
    <col min="12259" max="12259" width="12.5" style="7" customWidth="1"/>
    <col min="12260" max="12269" width="9" style="7"/>
    <col min="12270" max="12274" width="4.87272727272727" style="7" customWidth="1"/>
    <col min="12275" max="12275" width="53" style="7" customWidth="1"/>
    <col min="12276" max="12276" width="27.5" style="7" customWidth="1"/>
    <col min="12277" max="12510" width="9" style="7"/>
    <col min="12511" max="12511" width="3.25454545454545" style="7" customWidth="1"/>
    <col min="12512" max="12512" width="10.2545454545455" style="7" customWidth="1"/>
    <col min="12513" max="12513" width="23.1272727272727" style="7" customWidth="1"/>
    <col min="12514" max="12514" width="12.1272727272727" style="7" customWidth="1"/>
    <col min="12515" max="12515" width="12.5" style="7" customWidth="1"/>
    <col min="12516" max="12525" width="9" style="7"/>
    <col min="12526" max="12530" width="4.87272727272727" style="7" customWidth="1"/>
    <col min="12531" max="12531" width="53" style="7" customWidth="1"/>
    <col min="12532" max="12532" width="27.5" style="7" customWidth="1"/>
    <col min="12533" max="12766" width="9" style="7"/>
    <col min="12767" max="12767" width="3.25454545454545" style="7" customWidth="1"/>
    <col min="12768" max="12768" width="10.2545454545455" style="7" customWidth="1"/>
    <col min="12769" max="12769" width="23.1272727272727" style="7" customWidth="1"/>
    <col min="12770" max="12770" width="12.1272727272727" style="7" customWidth="1"/>
    <col min="12771" max="12771" width="12.5" style="7" customWidth="1"/>
    <col min="12772" max="12781" width="9" style="7"/>
    <col min="12782" max="12786" width="4.87272727272727" style="7" customWidth="1"/>
    <col min="12787" max="12787" width="53" style="7" customWidth="1"/>
    <col min="12788" max="12788" width="27.5" style="7" customWidth="1"/>
    <col min="12789" max="13022" width="9" style="7"/>
    <col min="13023" max="13023" width="3.25454545454545" style="7" customWidth="1"/>
    <col min="13024" max="13024" width="10.2545454545455" style="7" customWidth="1"/>
    <col min="13025" max="13025" width="23.1272727272727" style="7" customWidth="1"/>
    <col min="13026" max="13026" width="12.1272727272727" style="7" customWidth="1"/>
    <col min="13027" max="13027" width="12.5" style="7" customWidth="1"/>
    <col min="13028" max="13037" width="9" style="7"/>
    <col min="13038" max="13042" width="4.87272727272727" style="7" customWidth="1"/>
    <col min="13043" max="13043" width="53" style="7" customWidth="1"/>
    <col min="13044" max="13044" width="27.5" style="7" customWidth="1"/>
    <col min="13045" max="13278" width="9" style="7"/>
    <col min="13279" max="13279" width="3.25454545454545" style="7" customWidth="1"/>
    <col min="13280" max="13280" width="10.2545454545455" style="7" customWidth="1"/>
    <col min="13281" max="13281" width="23.1272727272727" style="7" customWidth="1"/>
    <col min="13282" max="13282" width="12.1272727272727" style="7" customWidth="1"/>
    <col min="13283" max="13283" width="12.5" style="7" customWidth="1"/>
    <col min="13284" max="13293" width="9" style="7"/>
    <col min="13294" max="13298" width="4.87272727272727" style="7" customWidth="1"/>
    <col min="13299" max="13299" width="53" style="7" customWidth="1"/>
    <col min="13300" max="13300" width="27.5" style="7" customWidth="1"/>
    <col min="13301" max="13534" width="9" style="7"/>
    <col min="13535" max="13535" width="3.25454545454545" style="7" customWidth="1"/>
    <col min="13536" max="13536" width="10.2545454545455" style="7" customWidth="1"/>
    <col min="13537" max="13537" width="23.1272727272727" style="7" customWidth="1"/>
    <col min="13538" max="13538" width="12.1272727272727" style="7" customWidth="1"/>
    <col min="13539" max="13539" width="12.5" style="7" customWidth="1"/>
    <col min="13540" max="13549" width="9" style="7"/>
    <col min="13550" max="13554" width="4.87272727272727" style="7" customWidth="1"/>
    <col min="13555" max="13555" width="53" style="7" customWidth="1"/>
    <col min="13556" max="13556" width="27.5" style="7" customWidth="1"/>
    <col min="13557" max="13790" width="9" style="7"/>
    <col min="13791" max="13791" width="3.25454545454545" style="7" customWidth="1"/>
    <col min="13792" max="13792" width="10.2545454545455" style="7" customWidth="1"/>
    <col min="13793" max="13793" width="23.1272727272727" style="7" customWidth="1"/>
    <col min="13794" max="13794" width="12.1272727272727" style="7" customWidth="1"/>
    <col min="13795" max="13795" width="12.5" style="7" customWidth="1"/>
    <col min="13796" max="13805" width="9" style="7"/>
    <col min="13806" max="13810" width="4.87272727272727" style="7" customWidth="1"/>
    <col min="13811" max="13811" width="53" style="7" customWidth="1"/>
    <col min="13812" max="13812" width="27.5" style="7" customWidth="1"/>
    <col min="13813" max="14046" width="9" style="7"/>
    <col min="14047" max="14047" width="3.25454545454545" style="7" customWidth="1"/>
    <col min="14048" max="14048" width="10.2545454545455" style="7" customWidth="1"/>
    <col min="14049" max="14049" width="23.1272727272727" style="7" customWidth="1"/>
    <col min="14050" max="14050" width="12.1272727272727" style="7" customWidth="1"/>
    <col min="14051" max="14051" width="12.5" style="7" customWidth="1"/>
    <col min="14052" max="14061" width="9" style="7"/>
    <col min="14062" max="14066" width="4.87272727272727" style="7" customWidth="1"/>
    <col min="14067" max="14067" width="53" style="7" customWidth="1"/>
    <col min="14068" max="14068" width="27.5" style="7" customWidth="1"/>
    <col min="14069" max="14302" width="9" style="7"/>
    <col min="14303" max="14303" width="3.25454545454545" style="7" customWidth="1"/>
    <col min="14304" max="14304" width="10.2545454545455" style="7" customWidth="1"/>
    <col min="14305" max="14305" width="23.1272727272727" style="7" customWidth="1"/>
    <col min="14306" max="14306" width="12.1272727272727" style="7" customWidth="1"/>
    <col min="14307" max="14307" width="12.5" style="7" customWidth="1"/>
    <col min="14308" max="14317" width="9" style="7"/>
    <col min="14318" max="14322" width="4.87272727272727" style="7" customWidth="1"/>
    <col min="14323" max="14323" width="53" style="7" customWidth="1"/>
    <col min="14324" max="14324" width="27.5" style="7" customWidth="1"/>
    <col min="14325" max="14558" width="9" style="7"/>
    <col min="14559" max="14559" width="3.25454545454545" style="7" customWidth="1"/>
    <col min="14560" max="14560" width="10.2545454545455" style="7" customWidth="1"/>
    <col min="14561" max="14561" width="23.1272727272727" style="7" customWidth="1"/>
    <col min="14562" max="14562" width="12.1272727272727" style="7" customWidth="1"/>
    <col min="14563" max="14563" width="12.5" style="7" customWidth="1"/>
    <col min="14564" max="14573" width="9" style="7"/>
    <col min="14574" max="14578" width="4.87272727272727" style="7" customWidth="1"/>
    <col min="14579" max="14579" width="53" style="7" customWidth="1"/>
    <col min="14580" max="14580" width="27.5" style="7" customWidth="1"/>
    <col min="14581" max="14814" width="9" style="7"/>
    <col min="14815" max="14815" width="3.25454545454545" style="7" customWidth="1"/>
    <col min="14816" max="14816" width="10.2545454545455" style="7" customWidth="1"/>
    <col min="14817" max="14817" width="23.1272727272727" style="7" customWidth="1"/>
    <col min="14818" max="14818" width="12.1272727272727" style="7" customWidth="1"/>
    <col min="14819" max="14819" width="12.5" style="7" customWidth="1"/>
    <col min="14820" max="14829" width="9" style="7"/>
    <col min="14830" max="14834" width="4.87272727272727" style="7" customWidth="1"/>
    <col min="14835" max="14835" width="53" style="7" customWidth="1"/>
    <col min="14836" max="14836" width="27.5" style="7" customWidth="1"/>
    <col min="14837" max="15070" width="9" style="7"/>
    <col min="15071" max="15071" width="3.25454545454545" style="7" customWidth="1"/>
    <col min="15072" max="15072" width="10.2545454545455" style="7" customWidth="1"/>
    <col min="15073" max="15073" width="23.1272727272727" style="7" customWidth="1"/>
    <col min="15074" max="15074" width="12.1272727272727" style="7" customWidth="1"/>
    <col min="15075" max="15075" width="12.5" style="7" customWidth="1"/>
    <col min="15076" max="15085" width="9" style="7"/>
    <col min="15086" max="15090" width="4.87272727272727" style="7" customWidth="1"/>
    <col min="15091" max="15091" width="53" style="7" customWidth="1"/>
    <col min="15092" max="15092" width="27.5" style="7" customWidth="1"/>
    <col min="15093" max="15326" width="9" style="7"/>
    <col min="15327" max="15327" width="3.25454545454545" style="7" customWidth="1"/>
    <col min="15328" max="15328" width="10.2545454545455" style="7" customWidth="1"/>
    <col min="15329" max="15329" width="23.1272727272727" style="7" customWidth="1"/>
    <col min="15330" max="15330" width="12.1272727272727" style="7" customWidth="1"/>
    <col min="15331" max="15331" width="12.5" style="7" customWidth="1"/>
    <col min="15332" max="15341" width="9" style="7"/>
    <col min="15342" max="15346" width="4.87272727272727" style="7" customWidth="1"/>
    <col min="15347" max="15347" width="53" style="7" customWidth="1"/>
    <col min="15348" max="15348" width="27.5" style="7" customWidth="1"/>
    <col min="15349" max="15582" width="9" style="7"/>
    <col min="15583" max="15583" width="3.25454545454545" style="7" customWidth="1"/>
    <col min="15584" max="15584" width="10.2545454545455" style="7" customWidth="1"/>
    <col min="15585" max="15585" width="23.1272727272727" style="7" customWidth="1"/>
    <col min="15586" max="15586" width="12.1272727272727" style="7" customWidth="1"/>
    <col min="15587" max="15587" width="12.5" style="7" customWidth="1"/>
    <col min="15588" max="15597" width="9" style="7"/>
    <col min="15598" max="15602" width="4.87272727272727" style="7" customWidth="1"/>
    <col min="15603" max="15603" width="53" style="7" customWidth="1"/>
    <col min="15604" max="15604" width="27.5" style="7" customWidth="1"/>
    <col min="15605" max="15838" width="9" style="7"/>
    <col min="15839" max="15839" width="3.25454545454545" style="7" customWidth="1"/>
    <col min="15840" max="15840" width="10.2545454545455" style="7" customWidth="1"/>
    <col min="15841" max="15841" width="23.1272727272727" style="7" customWidth="1"/>
    <col min="15842" max="15842" width="12.1272727272727" style="7" customWidth="1"/>
    <col min="15843" max="15843" width="12.5" style="7" customWidth="1"/>
    <col min="15844" max="15853" width="9" style="7"/>
    <col min="15854" max="15858" width="4.87272727272727" style="7" customWidth="1"/>
    <col min="15859" max="15859" width="53" style="7" customWidth="1"/>
    <col min="15860" max="15860" width="27.5" style="7" customWidth="1"/>
    <col min="15861" max="16094" width="9" style="7"/>
    <col min="16095" max="16095" width="3.25454545454545" style="7" customWidth="1"/>
    <col min="16096" max="16096" width="10.2545454545455" style="7" customWidth="1"/>
    <col min="16097" max="16097" width="23.1272727272727" style="7" customWidth="1"/>
    <col min="16098" max="16098" width="12.1272727272727" style="7" customWidth="1"/>
    <col min="16099" max="16099" width="12.5" style="7" customWidth="1"/>
    <col min="16100" max="16109" width="9" style="7"/>
    <col min="16110" max="16114" width="4.87272727272727" style="7" customWidth="1"/>
    <col min="16115" max="16115" width="53" style="7" customWidth="1"/>
    <col min="16116" max="16116" width="27.5" style="7" customWidth="1"/>
    <col min="16117" max="16384" width="9" style="7"/>
  </cols>
  <sheetData>
    <row r="1" s="1" customFormat="1" ht="24.95"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632</v>
      </c>
      <c r="D12" s="18"/>
      <c r="E12" s="18"/>
      <c r="F12" s="18"/>
      <c r="G12" s="18" t="s">
        <v>633</v>
      </c>
      <c r="H12" s="18" t="s">
        <v>577</v>
      </c>
      <c r="I12" s="18"/>
      <c r="J12" s="63" t="s">
        <v>634</v>
      </c>
      <c r="K12" s="63" t="s">
        <v>635</v>
      </c>
      <c r="L12" s="63"/>
      <c r="M12" s="18" t="s">
        <v>636</v>
      </c>
      <c r="N12" s="64">
        <f>C49</f>
        <v>1100</v>
      </c>
      <c r="O12" s="64"/>
      <c r="P12" s="18" t="s">
        <v>31</v>
      </c>
      <c r="Q12" s="72">
        <f>C47</f>
        <v>1100</v>
      </c>
      <c r="S12" s="73" t="s">
        <v>637</v>
      </c>
    </row>
    <row r="13" s="5" customFormat="1" ht="14.5" spans="2:19">
      <c r="B13" s="19"/>
      <c r="C13" s="20"/>
      <c r="D13" s="20"/>
      <c r="E13" s="20"/>
      <c r="F13" s="20"/>
      <c r="G13" s="20" t="s">
        <v>638</v>
      </c>
      <c r="H13" s="20" t="s">
        <v>586</v>
      </c>
      <c r="I13" s="20"/>
      <c r="J13" s="63" t="s">
        <v>639</v>
      </c>
      <c r="K13" s="63" t="s">
        <v>640</v>
      </c>
      <c r="L13" s="63"/>
      <c r="M13" s="20"/>
      <c r="N13" s="65"/>
      <c r="O13" s="65"/>
      <c r="P13" s="20" t="s">
        <v>32</v>
      </c>
      <c r="Q13" s="74">
        <f>C48</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40" customHeight="1" spans="2:17">
      <c r="B15" s="90" t="s">
        <v>688</v>
      </c>
      <c r="C15" s="91"/>
      <c r="D15" s="91"/>
      <c r="E15" s="91"/>
      <c r="F15" s="91"/>
      <c r="G15" s="91"/>
      <c r="H15" s="91"/>
      <c r="I15" s="91"/>
      <c r="J15" s="91"/>
      <c r="K15" s="91"/>
      <c r="L15" s="91"/>
      <c r="M15" s="91"/>
      <c r="N15" s="91"/>
      <c r="O15" s="91"/>
      <c r="P15" s="91"/>
      <c r="Q15" s="96"/>
    </row>
    <row r="16" s="2" customFormat="1" ht="14.5" spans="2:17">
      <c r="B16" s="21" t="s">
        <v>644</v>
      </c>
      <c r="C16" s="22"/>
      <c r="D16" s="22"/>
      <c r="E16" s="22"/>
      <c r="F16" s="22"/>
      <c r="G16" s="22"/>
      <c r="H16" s="22"/>
      <c r="I16" s="22"/>
      <c r="J16" s="22"/>
      <c r="K16" s="22"/>
      <c r="L16" s="22"/>
      <c r="M16" s="22"/>
      <c r="N16" s="22"/>
      <c r="O16" s="22"/>
      <c r="P16" s="22"/>
      <c r="Q16" s="76"/>
    </row>
    <row r="17" s="2" customFormat="1" ht="42" customHeight="1" spans="2:17">
      <c r="B17" s="28" t="s">
        <v>689</v>
      </c>
      <c r="C17" s="29"/>
      <c r="D17" s="29"/>
      <c r="E17" s="29"/>
      <c r="F17" s="29"/>
      <c r="G17" s="29"/>
      <c r="H17" s="29"/>
      <c r="I17" s="29"/>
      <c r="J17" s="29"/>
      <c r="K17" s="29"/>
      <c r="L17" s="29"/>
      <c r="M17" s="29"/>
      <c r="N17" s="29"/>
      <c r="O17" s="29"/>
      <c r="P17" s="29"/>
      <c r="Q17" s="79"/>
    </row>
    <row r="18" s="2" customFormat="1" ht="34" customHeight="1" spans="2:17">
      <c r="B18" s="28"/>
      <c r="C18" s="29"/>
      <c r="D18" s="29"/>
      <c r="E18" s="29"/>
      <c r="F18" s="29"/>
      <c r="G18" s="29"/>
      <c r="H18" s="29"/>
      <c r="I18" s="29"/>
      <c r="J18" s="29"/>
      <c r="K18" s="29"/>
      <c r="L18" s="29"/>
      <c r="M18" s="29"/>
      <c r="N18" s="29"/>
      <c r="O18" s="29"/>
      <c r="P18" s="29"/>
      <c r="Q18" s="79"/>
    </row>
    <row r="19" s="2" customFormat="1" ht="54" customHeight="1" spans="2:17">
      <c r="B19" s="28"/>
      <c r="C19" s="29"/>
      <c r="D19" s="29"/>
      <c r="E19" s="29"/>
      <c r="F19" s="29"/>
      <c r="G19" s="29"/>
      <c r="H19" s="29"/>
      <c r="I19" s="29"/>
      <c r="J19" s="29"/>
      <c r="K19" s="29"/>
      <c r="L19" s="29"/>
      <c r="M19" s="29"/>
      <c r="N19" s="29"/>
      <c r="O19" s="29"/>
      <c r="P19" s="29"/>
      <c r="Q19" s="79"/>
    </row>
    <row r="20" s="2" customFormat="1" ht="14.5" spans="2:17">
      <c r="B20" s="21" t="s">
        <v>650</v>
      </c>
      <c r="C20" s="22"/>
      <c r="D20" s="22"/>
      <c r="E20" s="22"/>
      <c r="F20" s="22"/>
      <c r="G20" s="22"/>
      <c r="H20" s="22"/>
      <c r="I20" s="22"/>
      <c r="J20" s="22"/>
      <c r="K20" s="22"/>
      <c r="L20" s="22"/>
      <c r="M20" s="22"/>
      <c r="N20" s="22"/>
      <c r="O20" s="22"/>
      <c r="P20" s="22"/>
      <c r="Q20" s="76"/>
    </row>
    <row r="21" s="2" customFormat="1" ht="13.5" spans="2:17">
      <c r="B21" s="92" t="s">
        <v>690</v>
      </c>
      <c r="C21" s="93"/>
      <c r="D21" s="93"/>
      <c r="E21" s="93"/>
      <c r="F21" s="93"/>
      <c r="G21" s="93"/>
      <c r="H21" s="93"/>
      <c r="I21" s="93"/>
      <c r="J21" s="93"/>
      <c r="K21" s="93"/>
      <c r="L21" s="93"/>
      <c r="M21" s="93"/>
      <c r="N21" s="93"/>
      <c r="O21" s="93"/>
      <c r="P21" s="93"/>
      <c r="Q21" s="97"/>
    </row>
    <row r="22" s="2" customFormat="1" ht="13.5" spans="2:17">
      <c r="B22" s="28" t="s">
        <v>691</v>
      </c>
      <c r="C22" s="29"/>
      <c r="D22" s="29"/>
      <c r="E22" s="29"/>
      <c r="F22" s="29"/>
      <c r="G22" s="29"/>
      <c r="H22" s="29"/>
      <c r="I22" s="29"/>
      <c r="J22" s="29"/>
      <c r="K22" s="29"/>
      <c r="L22" s="29"/>
      <c r="M22" s="29"/>
      <c r="N22" s="29"/>
      <c r="O22" s="29"/>
      <c r="P22" s="29"/>
      <c r="Q22" s="79"/>
    </row>
    <row r="23" s="2" customFormat="1" ht="13.5" spans="2:17">
      <c r="B23" s="28"/>
      <c r="C23" s="29"/>
      <c r="D23" s="29"/>
      <c r="E23" s="29"/>
      <c r="F23" s="29"/>
      <c r="G23" s="29"/>
      <c r="H23" s="29"/>
      <c r="I23" s="29"/>
      <c r="J23" s="29"/>
      <c r="K23" s="29"/>
      <c r="L23" s="29"/>
      <c r="M23" s="29"/>
      <c r="N23" s="29"/>
      <c r="O23" s="29"/>
      <c r="P23" s="29"/>
      <c r="Q23" s="79"/>
    </row>
    <row r="24" s="2" customFormat="1" ht="14.5" spans="2:17">
      <c r="B24" s="21" t="s">
        <v>654</v>
      </c>
      <c r="C24" s="22"/>
      <c r="D24" s="22"/>
      <c r="E24" s="22"/>
      <c r="F24" s="22"/>
      <c r="G24" s="22"/>
      <c r="H24" s="22"/>
      <c r="I24" s="22"/>
      <c r="J24" s="22"/>
      <c r="K24" s="22"/>
      <c r="L24" s="22"/>
      <c r="M24" s="22"/>
      <c r="N24" s="22"/>
      <c r="O24" s="22"/>
      <c r="P24" s="22"/>
      <c r="Q24" s="76"/>
    </row>
    <row r="25" s="2" customFormat="1" ht="13.5" spans="2:17">
      <c r="B25" s="94" t="s">
        <v>692</v>
      </c>
      <c r="C25" s="95"/>
      <c r="D25" s="95"/>
      <c r="E25" s="95"/>
      <c r="F25" s="95"/>
      <c r="G25" s="95"/>
      <c r="H25" s="95"/>
      <c r="I25" s="95"/>
      <c r="J25" s="95"/>
      <c r="K25" s="95"/>
      <c r="L25" s="95"/>
      <c r="M25" s="95"/>
      <c r="N25" s="95"/>
      <c r="O25" s="95"/>
      <c r="P25" s="95"/>
      <c r="Q25" s="98"/>
    </row>
    <row r="26" s="2" customFormat="1" ht="13.5" spans="2:17">
      <c r="B26" s="28"/>
      <c r="C26" s="29"/>
      <c r="D26" s="29"/>
      <c r="E26" s="29"/>
      <c r="F26" s="29"/>
      <c r="G26" s="29"/>
      <c r="H26" s="29"/>
      <c r="I26" s="29"/>
      <c r="J26" s="29"/>
      <c r="K26" s="29"/>
      <c r="L26" s="29"/>
      <c r="M26" s="29"/>
      <c r="N26" s="29"/>
      <c r="O26" s="29"/>
      <c r="P26" s="29"/>
      <c r="Q26" s="79"/>
    </row>
    <row r="27" s="2" customFormat="1" ht="13.5" spans="2:17">
      <c r="B27" s="28"/>
      <c r="C27" s="29"/>
      <c r="D27" s="29"/>
      <c r="E27" s="29"/>
      <c r="F27" s="29"/>
      <c r="G27" s="29"/>
      <c r="H27" s="29"/>
      <c r="I27" s="29"/>
      <c r="J27" s="29"/>
      <c r="K27" s="29"/>
      <c r="L27" s="29"/>
      <c r="M27" s="29"/>
      <c r="N27" s="29"/>
      <c r="O27" s="29"/>
      <c r="P27" s="29"/>
      <c r="Q27" s="79"/>
    </row>
    <row r="28" s="2" customFormat="1" ht="14.5" spans="2:17">
      <c r="B28" s="21" t="s">
        <v>659</v>
      </c>
      <c r="C28" s="22"/>
      <c r="D28" s="22"/>
      <c r="E28" s="22"/>
      <c r="F28" s="22"/>
      <c r="G28" s="22"/>
      <c r="H28" s="22"/>
      <c r="I28" s="22"/>
      <c r="J28" s="22"/>
      <c r="K28" s="22"/>
      <c r="L28" s="22"/>
      <c r="M28" s="22"/>
      <c r="N28" s="22"/>
      <c r="O28" s="22"/>
      <c r="P28" s="22"/>
      <c r="Q28" s="76"/>
    </row>
    <row r="29" s="2" customFormat="1" ht="13.5" spans="2:17">
      <c r="B29" s="32" t="s">
        <v>660</v>
      </c>
      <c r="C29" s="33"/>
      <c r="D29" s="33"/>
      <c r="E29" s="33"/>
      <c r="F29" s="34" t="s">
        <v>13</v>
      </c>
      <c r="G29" s="34" t="s">
        <v>14</v>
      </c>
      <c r="H29" s="34" t="s">
        <v>15</v>
      </c>
      <c r="I29" s="34" t="s">
        <v>16</v>
      </c>
      <c r="J29" s="34" t="s">
        <v>17</v>
      </c>
      <c r="K29" s="34" t="s">
        <v>18</v>
      </c>
      <c r="L29" s="34" t="s">
        <v>19</v>
      </c>
      <c r="M29" s="34" t="s">
        <v>20</v>
      </c>
      <c r="N29" s="34" t="s">
        <v>21</v>
      </c>
      <c r="O29" s="34" t="s">
        <v>22</v>
      </c>
      <c r="P29" s="34" t="s">
        <v>23</v>
      </c>
      <c r="Q29" s="81" t="s">
        <v>24</v>
      </c>
    </row>
    <row r="30" s="2" customFormat="1" spans="2:17">
      <c r="B30" s="28"/>
      <c r="C30" s="29"/>
      <c r="D30" s="29"/>
      <c r="E30" s="29"/>
      <c r="F30" s="35" t="s">
        <v>693</v>
      </c>
      <c r="G30" s="35"/>
      <c r="H30" s="35"/>
      <c r="I30" s="27"/>
      <c r="J30" s="35" t="s">
        <v>694</v>
      </c>
      <c r="K30" s="35"/>
      <c r="L30" s="27"/>
      <c r="M30" s="35"/>
      <c r="N30" s="35" t="s">
        <v>694</v>
      </c>
      <c r="O30" s="35" t="s">
        <v>695</v>
      </c>
      <c r="P30" s="35"/>
      <c r="Q30" s="35"/>
    </row>
    <row r="31" s="2" customFormat="1" spans="2:17">
      <c r="B31" s="28"/>
      <c r="C31" s="29"/>
      <c r="D31" s="29"/>
      <c r="E31" s="29"/>
      <c r="F31" s="35"/>
      <c r="G31" s="35"/>
      <c r="H31" s="35"/>
      <c r="I31" s="27"/>
      <c r="J31" s="35"/>
      <c r="K31" s="35"/>
      <c r="L31" s="27"/>
      <c r="M31" s="35"/>
      <c r="N31" s="35"/>
      <c r="O31" s="35"/>
      <c r="P31" s="35"/>
      <c r="Q31" s="35"/>
    </row>
    <row r="32" s="2" customFormat="1" spans="2:17">
      <c r="B32" s="28"/>
      <c r="C32" s="29"/>
      <c r="D32" s="29"/>
      <c r="E32" s="29"/>
      <c r="F32" s="35"/>
      <c r="G32" s="35"/>
      <c r="H32" s="35"/>
      <c r="I32" s="27"/>
      <c r="J32" s="35"/>
      <c r="K32" s="35"/>
      <c r="L32" s="27"/>
      <c r="M32" s="35"/>
      <c r="N32" s="35"/>
      <c r="O32" s="35"/>
      <c r="P32" s="35"/>
      <c r="Q32" s="35"/>
    </row>
    <row r="33" s="2" customFormat="1" spans="2:17">
      <c r="B33" s="28"/>
      <c r="C33" s="29"/>
      <c r="D33" s="29"/>
      <c r="E33" s="29"/>
      <c r="F33" s="35"/>
      <c r="G33" s="35"/>
      <c r="H33" s="35"/>
      <c r="I33" s="27"/>
      <c r="J33" s="35"/>
      <c r="K33" s="35"/>
      <c r="L33" s="27"/>
      <c r="M33" s="35"/>
      <c r="N33" s="35"/>
      <c r="O33" s="35"/>
      <c r="P33" s="35"/>
      <c r="Q33" s="35"/>
    </row>
    <row r="34" s="2" customFormat="1" ht="34.5" customHeight="1" spans="2:17">
      <c r="B34" s="28"/>
      <c r="C34" s="29"/>
      <c r="D34" s="29"/>
      <c r="E34" s="29"/>
      <c r="F34" s="35"/>
      <c r="G34" s="35"/>
      <c r="H34" s="35"/>
      <c r="I34" s="27"/>
      <c r="J34" s="35"/>
      <c r="K34" s="35"/>
      <c r="L34" s="27"/>
      <c r="M34" s="35"/>
      <c r="N34" s="35"/>
      <c r="O34" s="35"/>
      <c r="P34" s="35"/>
      <c r="Q34" s="35"/>
    </row>
    <row r="35" s="2" customFormat="1" ht="14.5" spans="2:17">
      <c r="B35" s="36" t="s">
        <v>667</v>
      </c>
      <c r="C35" s="37"/>
      <c r="D35" s="37"/>
      <c r="E35" s="37"/>
      <c r="F35" s="37"/>
      <c r="G35" s="38"/>
      <c r="H35" s="38"/>
      <c r="I35" s="38"/>
      <c r="J35" s="38"/>
      <c r="K35" s="38"/>
      <c r="L35" s="38"/>
      <c r="M35" s="38"/>
      <c r="N35" s="38"/>
      <c r="O35" s="38"/>
      <c r="P35" s="38"/>
      <c r="Q35" s="82"/>
    </row>
    <row r="36" s="6" customFormat="1" ht="27" spans="2:17">
      <c r="B36" s="39" t="s">
        <v>668</v>
      </c>
      <c r="C36" s="40" t="s">
        <v>669</v>
      </c>
      <c r="D36" s="40" t="s">
        <v>11</v>
      </c>
      <c r="E36" s="40" t="s">
        <v>584</v>
      </c>
      <c r="F36" s="41" t="s">
        <v>13</v>
      </c>
      <c r="G36" s="41" t="s">
        <v>14</v>
      </c>
      <c r="H36" s="41" t="s">
        <v>15</v>
      </c>
      <c r="I36" s="41" t="s">
        <v>16</v>
      </c>
      <c r="J36" s="41" t="s">
        <v>17</v>
      </c>
      <c r="K36" s="41" t="s">
        <v>18</v>
      </c>
      <c r="L36" s="41" t="s">
        <v>19</v>
      </c>
      <c r="M36" s="41" t="s">
        <v>20</v>
      </c>
      <c r="N36" s="41" t="s">
        <v>21</v>
      </c>
      <c r="O36" s="41" t="s">
        <v>22</v>
      </c>
      <c r="P36" s="41" t="s">
        <v>23</v>
      </c>
      <c r="Q36" s="83" t="s">
        <v>24</v>
      </c>
    </row>
    <row r="37" ht="13.5" spans="2:17">
      <c r="B37" s="42" t="s">
        <v>670</v>
      </c>
      <c r="C37" s="43" t="s">
        <v>671</v>
      </c>
      <c r="D37" s="43"/>
      <c r="E37" s="43"/>
      <c r="F37" s="44"/>
      <c r="G37" s="44"/>
      <c r="H37" s="44"/>
      <c r="I37" s="44"/>
      <c r="J37" s="44">
        <v>400</v>
      </c>
      <c r="K37" s="66"/>
      <c r="L37" s="66"/>
      <c r="M37" s="66"/>
      <c r="N37" s="66">
        <v>400</v>
      </c>
      <c r="O37" s="66"/>
      <c r="P37" s="66"/>
      <c r="Q37" s="84"/>
    </row>
    <row r="38" ht="13.5" spans="2:17">
      <c r="B38" s="42"/>
      <c r="C38" s="43" t="s">
        <v>672</v>
      </c>
      <c r="D38" s="43"/>
      <c r="E38" s="43"/>
      <c r="F38" s="44"/>
      <c r="G38" s="44"/>
      <c r="H38" s="44"/>
      <c r="I38" s="44"/>
      <c r="J38" s="44"/>
      <c r="K38" s="66"/>
      <c r="L38" s="44"/>
      <c r="M38" s="66"/>
      <c r="N38" s="66"/>
      <c r="O38" s="44"/>
      <c r="P38" s="66"/>
      <c r="Q38" s="84"/>
    </row>
    <row r="39" ht="13.5" spans="2:17">
      <c r="B39" s="42"/>
      <c r="C39" s="43" t="s">
        <v>673</v>
      </c>
      <c r="D39" s="43"/>
      <c r="E39" s="43"/>
      <c r="F39" s="44"/>
      <c r="G39" s="44"/>
      <c r="H39" s="44"/>
      <c r="I39" s="44"/>
      <c r="J39" s="44">
        <v>150</v>
      </c>
      <c r="K39" s="44"/>
      <c r="L39" s="44"/>
      <c r="M39" s="44"/>
      <c r="N39" s="44">
        <v>150</v>
      </c>
      <c r="O39" s="44"/>
      <c r="P39" s="44"/>
      <c r="Q39" s="44"/>
    </row>
    <row r="40" ht="13.5" spans="2:17">
      <c r="B40" s="42"/>
      <c r="C40" s="43" t="s">
        <v>675</v>
      </c>
      <c r="D40" s="43"/>
      <c r="E40" s="43"/>
      <c r="F40" s="44"/>
      <c r="G40" s="44"/>
      <c r="H40" s="44"/>
      <c r="I40" s="44"/>
      <c r="J40" s="66"/>
      <c r="K40" s="66"/>
      <c r="L40" s="66"/>
      <c r="M40" s="66"/>
      <c r="N40" s="66"/>
      <c r="O40" s="66"/>
      <c r="P40" s="66"/>
      <c r="Q40" s="84"/>
    </row>
    <row r="41" ht="13.5" spans="2:17">
      <c r="B41" s="42"/>
      <c r="C41" s="43"/>
      <c r="D41" s="43"/>
      <c r="E41" s="43"/>
      <c r="F41" s="44"/>
      <c r="G41" s="44"/>
      <c r="H41" s="44"/>
      <c r="I41" s="44"/>
      <c r="J41" s="66"/>
      <c r="K41" s="66"/>
      <c r="L41" s="66"/>
      <c r="M41" s="66"/>
      <c r="N41" s="66"/>
      <c r="O41" s="66"/>
      <c r="P41" s="66"/>
      <c r="Q41" s="84"/>
    </row>
    <row r="42" ht="13.5" spans="2:17">
      <c r="B42" s="42"/>
      <c r="C42" s="43"/>
      <c r="D42" s="43"/>
      <c r="E42" s="43"/>
      <c r="F42" s="44"/>
      <c r="G42" s="44"/>
      <c r="H42" s="44"/>
      <c r="I42" s="44"/>
      <c r="J42" s="66"/>
      <c r="K42" s="66"/>
      <c r="L42" s="66"/>
      <c r="M42" s="66"/>
      <c r="N42" s="66"/>
      <c r="O42" s="66"/>
      <c r="P42" s="66"/>
      <c r="Q42" s="84"/>
    </row>
    <row r="43" ht="13.5" spans="2:17">
      <c r="B43" s="42" t="s">
        <v>40</v>
      </c>
      <c r="C43" s="43" t="s">
        <v>32</v>
      </c>
      <c r="D43" s="43"/>
      <c r="E43" s="43"/>
      <c r="F43" s="44"/>
      <c r="G43" s="44"/>
      <c r="H43" s="44"/>
      <c r="I43" s="44"/>
      <c r="J43" s="66"/>
      <c r="K43" s="66"/>
      <c r="L43" s="66"/>
      <c r="M43" s="66"/>
      <c r="N43" s="66"/>
      <c r="O43" s="66"/>
      <c r="P43" s="66"/>
      <c r="Q43" s="84"/>
    </row>
    <row r="44" ht="13.5" spans="2:17">
      <c r="B44" s="45"/>
      <c r="C44" s="46"/>
      <c r="D44" s="46"/>
      <c r="E44" s="46"/>
      <c r="F44" s="47"/>
      <c r="G44" s="47"/>
      <c r="H44" s="47"/>
      <c r="I44" s="47"/>
      <c r="J44" s="67"/>
      <c r="K44" s="67"/>
      <c r="L44" s="67"/>
      <c r="M44" s="67"/>
      <c r="N44" s="67"/>
      <c r="O44" s="67"/>
      <c r="P44" s="67"/>
      <c r="Q44" s="85"/>
    </row>
    <row r="45" ht="14.5" spans="2:17">
      <c r="B45" s="48" t="s">
        <v>684</v>
      </c>
      <c r="C45" s="49"/>
      <c r="D45" s="49"/>
      <c r="E45" s="49"/>
      <c r="F45" s="49"/>
      <c r="G45" s="49"/>
      <c r="H45" s="49"/>
      <c r="I45" s="49"/>
      <c r="J45" s="49"/>
      <c r="K45" s="49"/>
      <c r="L45" s="49"/>
      <c r="M45" s="49"/>
      <c r="N45" s="49"/>
      <c r="O45" s="49"/>
      <c r="P45" s="49"/>
      <c r="Q45" s="86"/>
    </row>
    <row r="46" ht="14.5" spans="2:17">
      <c r="B46" s="50" t="s">
        <v>685</v>
      </c>
      <c r="C46" s="51" t="s">
        <v>583</v>
      </c>
      <c r="D46" s="51"/>
      <c r="E46" s="51"/>
      <c r="F46" s="51" t="s">
        <v>13</v>
      </c>
      <c r="G46" s="51" t="s">
        <v>14</v>
      </c>
      <c r="H46" s="51" t="s">
        <v>15</v>
      </c>
      <c r="I46" s="51" t="s">
        <v>16</v>
      </c>
      <c r="J46" s="51" t="s">
        <v>17</v>
      </c>
      <c r="K46" s="51" t="s">
        <v>18</v>
      </c>
      <c r="L46" s="51" t="s">
        <v>19</v>
      </c>
      <c r="M46" s="51" t="s">
        <v>20</v>
      </c>
      <c r="N46" s="51" t="s">
        <v>21</v>
      </c>
      <c r="O46" s="51" t="s">
        <v>22</v>
      </c>
      <c r="P46" s="51" t="s">
        <v>23</v>
      </c>
      <c r="Q46" s="87" t="s">
        <v>24</v>
      </c>
    </row>
    <row r="47" ht="14.5" spans="2:17">
      <c r="B47" s="52" t="s">
        <v>686</v>
      </c>
      <c r="C47" s="53">
        <f t="shared" ref="C47:C49" si="0">SUM(F47:Q47)</f>
        <v>1100</v>
      </c>
      <c r="D47" s="54"/>
      <c r="E47" s="55"/>
      <c r="F47" s="56">
        <f>F40</f>
        <v>0</v>
      </c>
      <c r="G47" s="56">
        <f t="shared" ref="F47:Q47" si="1">G37+G38+G39</f>
        <v>0</v>
      </c>
      <c r="H47" s="56">
        <f t="shared" si="1"/>
        <v>0</v>
      </c>
      <c r="I47" s="56">
        <f t="shared" si="1"/>
        <v>0</v>
      </c>
      <c r="J47" s="56">
        <f t="shared" si="1"/>
        <v>550</v>
      </c>
      <c r="K47" s="56">
        <f t="shared" si="1"/>
        <v>0</v>
      </c>
      <c r="L47" s="56">
        <f t="shared" si="1"/>
        <v>0</v>
      </c>
      <c r="M47" s="56">
        <f t="shared" si="1"/>
        <v>0</v>
      </c>
      <c r="N47" s="56">
        <f t="shared" si="1"/>
        <v>550</v>
      </c>
      <c r="O47" s="56">
        <f>O40</f>
        <v>0</v>
      </c>
      <c r="P47" s="56">
        <f t="shared" si="1"/>
        <v>0</v>
      </c>
      <c r="Q47" s="56">
        <f t="shared" si="1"/>
        <v>0</v>
      </c>
    </row>
    <row r="48" ht="14.5" spans="2:17">
      <c r="B48" s="52" t="s">
        <v>687</v>
      </c>
      <c r="C48" s="53">
        <f t="shared" si="0"/>
        <v>0</v>
      </c>
      <c r="D48" s="54"/>
      <c r="E48" s="55"/>
      <c r="F48" s="56"/>
      <c r="G48" s="56"/>
      <c r="H48" s="56"/>
      <c r="I48" s="56"/>
      <c r="J48" s="56"/>
      <c r="K48" s="56"/>
      <c r="L48" s="56"/>
      <c r="M48" s="56"/>
      <c r="N48" s="56"/>
      <c r="O48" s="56"/>
      <c r="P48" s="56"/>
      <c r="Q48" s="88"/>
    </row>
    <row r="49" ht="14.5" spans="2:17">
      <c r="B49" s="57" t="s">
        <v>583</v>
      </c>
      <c r="C49" s="58">
        <f t="shared" si="0"/>
        <v>1100</v>
      </c>
      <c r="D49" s="59"/>
      <c r="E49" s="60"/>
      <c r="F49" s="61">
        <f t="shared" ref="F49:Q49" si="2">SUM(F47:F48)</f>
        <v>0</v>
      </c>
      <c r="G49" s="61">
        <f t="shared" si="2"/>
        <v>0</v>
      </c>
      <c r="H49" s="61">
        <f t="shared" si="2"/>
        <v>0</v>
      </c>
      <c r="I49" s="61">
        <f t="shared" si="2"/>
        <v>0</v>
      </c>
      <c r="J49" s="61">
        <f t="shared" si="2"/>
        <v>550</v>
      </c>
      <c r="K49" s="61">
        <f t="shared" si="2"/>
        <v>0</v>
      </c>
      <c r="L49" s="61">
        <f t="shared" si="2"/>
        <v>0</v>
      </c>
      <c r="M49" s="61">
        <f t="shared" si="2"/>
        <v>0</v>
      </c>
      <c r="N49" s="61">
        <f t="shared" si="2"/>
        <v>550</v>
      </c>
      <c r="O49" s="61">
        <f t="shared" si="2"/>
        <v>0</v>
      </c>
      <c r="P49" s="61">
        <f t="shared" si="2"/>
        <v>0</v>
      </c>
      <c r="Q49" s="89">
        <f t="shared" si="2"/>
        <v>0</v>
      </c>
    </row>
    <row r="53" spans="4:4">
      <c r="D53" s="62"/>
    </row>
  </sheetData>
  <mergeCells count="55">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7:Q27"/>
    <mergeCell ref="B28:Q28"/>
    <mergeCell ref="B29:E29"/>
    <mergeCell ref="B35:E35"/>
    <mergeCell ref="B45:Q45"/>
    <mergeCell ref="C46:E46"/>
    <mergeCell ref="C47:E47"/>
    <mergeCell ref="C48:E48"/>
    <mergeCell ref="C49:E49"/>
    <mergeCell ref="B12:B13"/>
    <mergeCell ref="B37:B42"/>
    <mergeCell ref="B43:B44"/>
    <mergeCell ref="F30:F34"/>
    <mergeCell ref="G30:G34"/>
    <mergeCell ref="H30:H34"/>
    <mergeCell ref="I30:I34"/>
    <mergeCell ref="J30:J34"/>
    <mergeCell ref="K30:K34"/>
    <mergeCell ref="L30:L34"/>
    <mergeCell ref="M12:M13"/>
    <mergeCell ref="M30:M34"/>
    <mergeCell ref="N30:N34"/>
    <mergeCell ref="O30:O34"/>
    <mergeCell ref="P30:P34"/>
    <mergeCell ref="Q30:Q34"/>
    <mergeCell ref="C12:F13"/>
    <mergeCell ref="N12:O13"/>
    <mergeCell ref="B30:E34"/>
  </mergeCell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3"/>
  <sheetViews>
    <sheetView zoomScale="70" zoomScaleNormal="70" topLeftCell="A2" workbookViewId="0">
      <selection activeCell="K12" sqref="K12:L12"/>
    </sheetView>
  </sheetViews>
  <sheetFormatPr defaultColWidth="9" defaultRowHeight="13"/>
  <cols>
    <col min="1" max="1" width="2" style="7" customWidth="1"/>
    <col min="2" max="2" width="13.1272727272727" style="7" customWidth="1"/>
    <col min="3" max="3" width="15.3727272727273" style="8" customWidth="1"/>
    <col min="4" max="5" width="6.62727272727273" style="8" customWidth="1"/>
    <col min="6" max="8" width="13.1272727272727" style="7" customWidth="1"/>
    <col min="9" max="9" width="15.6272727272727" style="7" customWidth="1"/>
    <col min="10" max="11" width="13.1272727272727" style="7" customWidth="1"/>
    <col min="12" max="12" width="16.1272727272727" style="7" customWidth="1"/>
    <col min="13" max="17" width="13.1272727272727" style="7" customWidth="1"/>
    <col min="18" max="18" width="2.12727272727273" style="7" customWidth="1"/>
    <col min="19" max="19" width="6.37272727272727" style="7" customWidth="1"/>
    <col min="20" max="222" width="9" style="7"/>
    <col min="223" max="223" width="3.25454545454545" style="7" customWidth="1"/>
    <col min="224" max="224" width="10.2545454545455" style="7" customWidth="1"/>
    <col min="225" max="225" width="23.1272727272727" style="7" customWidth="1"/>
    <col min="226" max="226" width="12.1272727272727" style="7" customWidth="1"/>
    <col min="227" max="227" width="12.5" style="7" customWidth="1"/>
    <col min="228" max="237" width="9" style="7"/>
    <col min="238" max="242" width="4.87272727272727" style="7" customWidth="1"/>
    <col min="243" max="243" width="53" style="7" customWidth="1"/>
    <col min="244" max="244" width="27.5" style="7" customWidth="1"/>
    <col min="245" max="478" width="9" style="7"/>
    <col min="479" max="479" width="3.25454545454545" style="7" customWidth="1"/>
    <col min="480" max="480" width="10.2545454545455" style="7" customWidth="1"/>
    <col min="481" max="481" width="23.1272727272727" style="7" customWidth="1"/>
    <col min="482" max="482" width="12.1272727272727" style="7" customWidth="1"/>
    <col min="483" max="483" width="12.5" style="7" customWidth="1"/>
    <col min="484" max="493" width="9" style="7"/>
    <col min="494" max="498" width="4.87272727272727" style="7" customWidth="1"/>
    <col min="499" max="499" width="53" style="7" customWidth="1"/>
    <col min="500" max="500" width="27.5" style="7" customWidth="1"/>
    <col min="501" max="734" width="9" style="7"/>
    <col min="735" max="735" width="3.25454545454545" style="7" customWidth="1"/>
    <col min="736" max="736" width="10.2545454545455" style="7" customWidth="1"/>
    <col min="737" max="737" width="23.1272727272727" style="7" customWidth="1"/>
    <col min="738" max="738" width="12.1272727272727" style="7" customWidth="1"/>
    <col min="739" max="739" width="12.5" style="7" customWidth="1"/>
    <col min="740" max="749" width="9" style="7"/>
    <col min="750" max="754" width="4.87272727272727" style="7" customWidth="1"/>
    <col min="755" max="755" width="53" style="7" customWidth="1"/>
    <col min="756" max="756" width="27.5" style="7" customWidth="1"/>
    <col min="757" max="990" width="9" style="7"/>
    <col min="991" max="991" width="3.25454545454545" style="7" customWidth="1"/>
    <col min="992" max="992" width="10.2545454545455" style="7" customWidth="1"/>
    <col min="993" max="993" width="23.1272727272727" style="7" customWidth="1"/>
    <col min="994" max="994" width="12.1272727272727" style="7" customWidth="1"/>
    <col min="995" max="995" width="12.5" style="7" customWidth="1"/>
    <col min="996" max="1005" width="9" style="7"/>
    <col min="1006" max="1010" width="4.87272727272727" style="7" customWidth="1"/>
    <col min="1011" max="1011" width="53" style="7" customWidth="1"/>
    <col min="1012" max="1012" width="27.5" style="7" customWidth="1"/>
    <col min="1013" max="1246" width="9" style="7"/>
    <col min="1247" max="1247" width="3.25454545454545" style="7" customWidth="1"/>
    <col min="1248" max="1248" width="10.2545454545455" style="7" customWidth="1"/>
    <col min="1249" max="1249" width="23.1272727272727" style="7" customWidth="1"/>
    <col min="1250" max="1250" width="12.1272727272727" style="7" customWidth="1"/>
    <col min="1251" max="1251" width="12.5" style="7" customWidth="1"/>
    <col min="1252" max="1261" width="9" style="7"/>
    <col min="1262" max="1266" width="4.87272727272727" style="7" customWidth="1"/>
    <col min="1267" max="1267" width="53" style="7" customWidth="1"/>
    <col min="1268" max="1268" width="27.5" style="7" customWidth="1"/>
    <col min="1269" max="1502" width="9" style="7"/>
    <col min="1503" max="1503" width="3.25454545454545" style="7" customWidth="1"/>
    <col min="1504" max="1504" width="10.2545454545455" style="7" customWidth="1"/>
    <col min="1505" max="1505" width="23.1272727272727" style="7" customWidth="1"/>
    <col min="1506" max="1506" width="12.1272727272727" style="7" customWidth="1"/>
    <col min="1507" max="1507" width="12.5" style="7" customWidth="1"/>
    <col min="1508" max="1517" width="9" style="7"/>
    <col min="1518" max="1522" width="4.87272727272727" style="7" customWidth="1"/>
    <col min="1523" max="1523" width="53" style="7" customWidth="1"/>
    <col min="1524" max="1524" width="27.5" style="7" customWidth="1"/>
    <col min="1525" max="1758" width="9" style="7"/>
    <col min="1759" max="1759" width="3.25454545454545" style="7" customWidth="1"/>
    <col min="1760" max="1760" width="10.2545454545455" style="7" customWidth="1"/>
    <col min="1761" max="1761" width="23.1272727272727" style="7" customWidth="1"/>
    <col min="1762" max="1762" width="12.1272727272727" style="7" customWidth="1"/>
    <col min="1763" max="1763" width="12.5" style="7" customWidth="1"/>
    <col min="1764" max="1773" width="9" style="7"/>
    <col min="1774" max="1778" width="4.87272727272727" style="7" customWidth="1"/>
    <col min="1779" max="1779" width="53" style="7" customWidth="1"/>
    <col min="1780" max="1780" width="27.5" style="7" customWidth="1"/>
    <col min="1781" max="2014" width="9" style="7"/>
    <col min="2015" max="2015" width="3.25454545454545" style="7" customWidth="1"/>
    <col min="2016" max="2016" width="10.2545454545455" style="7" customWidth="1"/>
    <col min="2017" max="2017" width="23.1272727272727" style="7" customWidth="1"/>
    <col min="2018" max="2018" width="12.1272727272727" style="7" customWidth="1"/>
    <col min="2019" max="2019" width="12.5" style="7" customWidth="1"/>
    <col min="2020" max="2029" width="9" style="7"/>
    <col min="2030" max="2034" width="4.87272727272727" style="7" customWidth="1"/>
    <col min="2035" max="2035" width="53" style="7" customWidth="1"/>
    <col min="2036" max="2036" width="27.5" style="7" customWidth="1"/>
    <col min="2037" max="2270" width="9" style="7"/>
    <col min="2271" max="2271" width="3.25454545454545" style="7" customWidth="1"/>
    <col min="2272" max="2272" width="10.2545454545455" style="7" customWidth="1"/>
    <col min="2273" max="2273" width="23.1272727272727" style="7" customWidth="1"/>
    <col min="2274" max="2274" width="12.1272727272727" style="7" customWidth="1"/>
    <col min="2275" max="2275" width="12.5" style="7" customWidth="1"/>
    <col min="2276" max="2285" width="9" style="7"/>
    <col min="2286" max="2290" width="4.87272727272727" style="7" customWidth="1"/>
    <col min="2291" max="2291" width="53" style="7" customWidth="1"/>
    <col min="2292" max="2292" width="27.5" style="7" customWidth="1"/>
    <col min="2293" max="2526" width="9" style="7"/>
    <col min="2527" max="2527" width="3.25454545454545" style="7" customWidth="1"/>
    <col min="2528" max="2528" width="10.2545454545455" style="7" customWidth="1"/>
    <col min="2529" max="2529" width="23.1272727272727" style="7" customWidth="1"/>
    <col min="2530" max="2530" width="12.1272727272727" style="7" customWidth="1"/>
    <col min="2531" max="2531" width="12.5" style="7" customWidth="1"/>
    <col min="2532" max="2541" width="9" style="7"/>
    <col min="2542" max="2546" width="4.87272727272727" style="7" customWidth="1"/>
    <col min="2547" max="2547" width="53" style="7" customWidth="1"/>
    <col min="2548" max="2548" width="27.5" style="7" customWidth="1"/>
    <col min="2549" max="2782" width="9" style="7"/>
    <col min="2783" max="2783" width="3.25454545454545" style="7" customWidth="1"/>
    <col min="2784" max="2784" width="10.2545454545455" style="7" customWidth="1"/>
    <col min="2785" max="2785" width="23.1272727272727" style="7" customWidth="1"/>
    <col min="2786" max="2786" width="12.1272727272727" style="7" customWidth="1"/>
    <col min="2787" max="2787" width="12.5" style="7" customWidth="1"/>
    <col min="2788" max="2797" width="9" style="7"/>
    <col min="2798" max="2802" width="4.87272727272727" style="7" customWidth="1"/>
    <col min="2803" max="2803" width="53" style="7" customWidth="1"/>
    <col min="2804" max="2804" width="27.5" style="7" customWidth="1"/>
    <col min="2805" max="3038" width="9" style="7"/>
    <col min="3039" max="3039" width="3.25454545454545" style="7" customWidth="1"/>
    <col min="3040" max="3040" width="10.2545454545455" style="7" customWidth="1"/>
    <col min="3041" max="3041" width="23.1272727272727" style="7" customWidth="1"/>
    <col min="3042" max="3042" width="12.1272727272727" style="7" customWidth="1"/>
    <col min="3043" max="3043" width="12.5" style="7" customWidth="1"/>
    <col min="3044" max="3053" width="9" style="7"/>
    <col min="3054" max="3058" width="4.87272727272727" style="7" customWidth="1"/>
    <col min="3059" max="3059" width="53" style="7" customWidth="1"/>
    <col min="3060" max="3060" width="27.5" style="7" customWidth="1"/>
    <col min="3061" max="3294" width="9" style="7"/>
    <col min="3295" max="3295" width="3.25454545454545" style="7" customWidth="1"/>
    <col min="3296" max="3296" width="10.2545454545455" style="7" customWidth="1"/>
    <col min="3297" max="3297" width="23.1272727272727" style="7" customWidth="1"/>
    <col min="3298" max="3298" width="12.1272727272727" style="7" customWidth="1"/>
    <col min="3299" max="3299" width="12.5" style="7" customWidth="1"/>
    <col min="3300" max="3309" width="9" style="7"/>
    <col min="3310" max="3314" width="4.87272727272727" style="7" customWidth="1"/>
    <col min="3315" max="3315" width="53" style="7" customWidth="1"/>
    <col min="3316" max="3316" width="27.5" style="7" customWidth="1"/>
    <col min="3317" max="3550" width="9" style="7"/>
    <col min="3551" max="3551" width="3.25454545454545" style="7" customWidth="1"/>
    <col min="3552" max="3552" width="10.2545454545455" style="7" customWidth="1"/>
    <col min="3553" max="3553" width="23.1272727272727" style="7" customWidth="1"/>
    <col min="3554" max="3554" width="12.1272727272727" style="7" customWidth="1"/>
    <col min="3555" max="3555" width="12.5" style="7" customWidth="1"/>
    <col min="3556" max="3565" width="9" style="7"/>
    <col min="3566" max="3570" width="4.87272727272727" style="7" customWidth="1"/>
    <col min="3571" max="3571" width="53" style="7" customWidth="1"/>
    <col min="3572" max="3572" width="27.5" style="7" customWidth="1"/>
    <col min="3573" max="3806" width="9" style="7"/>
    <col min="3807" max="3807" width="3.25454545454545" style="7" customWidth="1"/>
    <col min="3808" max="3808" width="10.2545454545455" style="7" customWidth="1"/>
    <col min="3809" max="3809" width="23.1272727272727" style="7" customWidth="1"/>
    <col min="3810" max="3810" width="12.1272727272727" style="7" customWidth="1"/>
    <col min="3811" max="3811" width="12.5" style="7" customWidth="1"/>
    <col min="3812" max="3821" width="9" style="7"/>
    <col min="3822" max="3826" width="4.87272727272727" style="7" customWidth="1"/>
    <col min="3827" max="3827" width="53" style="7" customWidth="1"/>
    <col min="3828" max="3828" width="27.5" style="7" customWidth="1"/>
    <col min="3829" max="4062" width="9" style="7"/>
    <col min="4063" max="4063" width="3.25454545454545" style="7" customWidth="1"/>
    <col min="4064" max="4064" width="10.2545454545455" style="7" customWidth="1"/>
    <col min="4065" max="4065" width="23.1272727272727" style="7" customWidth="1"/>
    <col min="4066" max="4066" width="12.1272727272727" style="7" customWidth="1"/>
    <col min="4067" max="4067" width="12.5" style="7" customWidth="1"/>
    <col min="4068" max="4077" width="9" style="7"/>
    <col min="4078" max="4082" width="4.87272727272727" style="7" customWidth="1"/>
    <col min="4083" max="4083" width="53" style="7" customWidth="1"/>
    <col min="4084" max="4084" width="27.5" style="7" customWidth="1"/>
    <col min="4085" max="4318" width="9" style="7"/>
    <col min="4319" max="4319" width="3.25454545454545" style="7" customWidth="1"/>
    <col min="4320" max="4320" width="10.2545454545455" style="7" customWidth="1"/>
    <col min="4321" max="4321" width="23.1272727272727" style="7" customWidth="1"/>
    <col min="4322" max="4322" width="12.1272727272727" style="7" customWidth="1"/>
    <col min="4323" max="4323" width="12.5" style="7" customWidth="1"/>
    <col min="4324" max="4333" width="9" style="7"/>
    <col min="4334" max="4338" width="4.87272727272727" style="7" customWidth="1"/>
    <col min="4339" max="4339" width="53" style="7" customWidth="1"/>
    <col min="4340" max="4340" width="27.5" style="7" customWidth="1"/>
    <col min="4341" max="4574" width="9" style="7"/>
    <col min="4575" max="4575" width="3.25454545454545" style="7" customWidth="1"/>
    <col min="4576" max="4576" width="10.2545454545455" style="7" customWidth="1"/>
    <col min="4577" max="4577" width="23.1272727272727" style="7" customWidth="1"/>
    <col min="4578" max="4578" width="12.1272727272727" style="7" customWidth="1"/>
    <col min="4579" max="4579" width="12.5" style="7" customWidth="1"/>
    <col min="4580" max="4589" width="9" style="7"/>
    <col min="4590" max="4594" width="4.87272727272727" style="7" customWidth="1"/>
    <col min="4595" max="4595" width="53" style="7" customWidth="1"/>
    <col min="4596" max="4596" width="27.5" style="7" customWidth="1"/>
    <col min="4597" max="4830" width="9" style="7"/>
    <col min="4831" max="4831" width="3.25454545454545" style="7" customWidth="1"/>
    <col min="4832" max="4832" width="10.2545454545455" style="7" customWidth="1"/>
    <col min="4833" max="4833" width="23.1272727272727" style="7" customWidth="1"/>
    <col min="4834" max="4834" width="12.1272727272727" style="7" customWidth="1"/>
    <col min="4835" max="4835" width="12.5" style="7" customWidth="1"/>
    <col min="4836" max="4845" width="9" style="7"/>
    <col min="4846" max="4850" width="4.87272727272727" style="7" customWidth="1"/>
    <col min="4851" max="4851" width="53" style="7" customWidth="1"/>
    <col min="4852" max="4852" width="27.5" style="7" customWidth="1"/>
    <col min="4853" max="5086" width="9" style="7"/>
    <col min="5087" max="5087" width="3.25454545454545" style="7" customWidth="1"/>
    <col min="5088" max="5088" width="10.2545454545455" style="7" customWidth="1"/>
    <col min="5089" max="5089" width="23.1272727272727" style="7" customWidth="1"/>
    <col min="5090" max="5090" width="12.1272727272727" style="7" customWidth="1"/>
    <col min="5091" max="5091" width="12.5" style="7" customWidth="1"/>
    <col min="5092" max="5101" width="9" style="7"/>
    <col min="5102" max="5106" width="4.87272727272727" style="7" customWidth="1"/>
    <col min="5107" max="5107" width="53" style="7" customWidth="1"/>
    <col min="5108" max="5108" width="27.5" style="7" customWidth="1"/>
    <col min="5109" max="5342" width="9" style="7"/>
    <col min="5343" max="5343" width="3.25454545454545" style="7" customWidth="1"/>
    <col min="5344" max="5344" width="10.2545454545455" style="7" customWidth="1"/>
    <col min="5345" max="5345" width="23.1272727272727" style="7" customWidth="1"/>
    <col min="5346" max="5346" width="12.1272727272727" style="7" customWidth="1"/>
    <col min="5347" max="5347" width="12.5" style="7" customWidth="1"/>
    <col min="5348" max="5357" width="9" style="7"/>
    <col min="5358" max="5362" width="4.87272727272727" style="7" customWidth="1"/>
    <col min="5363" max="5363" width="53" style="7" customWidth="1"/>
    <col min="5364" max="5364" width="27.5" style="7" customWidth="1"/>
    <col min="5365" max="5598" width="9" style="7"/>
    <col min="5599" max="5599" width="3.25454545454545" style="7" customWidth="1"/>
    <col min="5600" max="5600" width="10.2545454545455" style="7" customWidth="1"/>
    <col min="5601" max="5601" width="23.1272727272727" style="7" customWidth="1"/>
    <col min="5602" max="5602" width="12.1272727272727" style="7" customWidth="1"/>
    <col min="5603" max="5603" width="12.5" style="7" customWidth="1"/>
    <col min="5604" max="5613" width="9" style="7"/>
    <col min="5614" max="5618" width="4.87272727272727" style="7" customWidth="1"/>
    <col min="5619" max="5619" width="53" style="7" customWidth="1"/>
    <col min="5620" max="5620" width="27.5" style="7" customWidth="1"/>
    <col min="5621" max="5854" width="9" style="7"/>
    <col min="5855" max="5855" width="3.25454545454545" style="7" customWidth="1"/>
    <col min="5856" max="5856" width="10.2545454545455" style="7" customWidth="1"/>
    <col min="5857" max="5857" width="23.1272727272727" style="7" customWidth="1"/>
    <col min="5858" max="5858" width="12.1272727272727" style="7" customWidth="1"/>
    <col min="5859" max="5859" width="12.5" style="7" customWidth="1"/>
    <col min="5860" max="5869" width="9" style="7"/>
    <col min="5870" max="5874" width="4.87272727272727" style="7" customWidth="1"/>
    <col min="5875" max="5875" width="53" style="7" customWidth="1"/>
    <col min="5876" max="5876" width="27.5" style="7" customWidth="1"/>
    <col min="5877" max="6110" width="9" style="7"/>
    <col min="6111" max="6111" width="3.25454545454545" style="7" customWidth="1"/>
    <col min="6112" max="6112" width="10.2545454545455" style="7" customWidth="1"/>
    <col min="6113" max="6113" width="23.1272727272727" style="7" customWidth="1"/>
    <col min="6114" max="6114" width="12.1272727272727" style="7" customWidth="1"/>
    <col min="6115" max="6115" width="12.5" style="7" customWidth="1"/>
    <col min="6116" max="6125" width="9" style="7"/>
    <col min="6126" max="6130" width="4.87272727272727" style="7" customWidth="1"/>
    <col min="6131" max="6131" width="53" style="7" customWidth="1"/>
    <col min="6132" max="6132" width="27.5" style="7" customWidth="1"/>
    <col min="6133" max="6366" width="9" style="7"/>
    <col min="6367" max="6367" width="3.25454545454545" style="7" customWidth="1"/>
    <col min="6368" max="6368" width="10.2545454545455" style="7" customWidth="1"/>
    <col min="6369" max="6369" width="23.1272727272727" style="7" customWidth="1"/>
    <col min="6370" max="6370" width="12.1272727272727" style="7" customWidth="1"/>
    <col min="6371" max="6371" width="12.5" style="7" customWidth="1"/>
    <col min="6372" max="6381" width="9" style="7"/>
    <col min="6382" max="6386" width="4.87272727272727" style="7" customWidth="1"/>
    <col min="6387" max="6387" width="53" style="7" customWidth="1"/>
    <col min="6388" max="6388" width="27.5" style="7" customWidth="1"/>
    <col min="6389" max="6622" width="9" style="7"/>
    <col min="6623" max="6623" width="3.25454545454545" style="7" customWidth="1"/>
    <col min="6624" max="6624" width="10.2545454545455" style="7" customWidth="1"/>
    <col min="6625" max="6625" width="23.1272727272727" style="7" customWidth="1"/>
    <col min="6626" max="6626" width="12.1272727272727" style="7" customWidth="1"/>
    <col min="6627" max="6627" width="12.5" style="7" customWidth="1"/>
    <col min="6628" max="6637" width="9" style="7"/>
    <col min="6638" max="6642" width="4.87272727272727" style="7" customWidth="1"/>
    <col min="6643" max="6643" width="53" style="7" customWidth="1"/>
    <col min="6644" max="6644" width="27.5" style="7" customWidth="1"/>
    <col min="6645" max="6878" width="9" style="7"/>
    <col min="6879" max="6879" width="3.25454545454545" style="7" customWidth="1"/>
    <col min="6880" max="6880" width="10.2545454545455" style="7" customWidth="1"/>
    <col min="6881" max="6881" width="23.1272727272727" style="7" customWidth="1"/>
    <col min="6882" max="6882" width="12.1272727272727" style="7" customWidth="1"/>
    <col min="6883" max="6883" width="12.5" style="7" customWidth="1"/>
    <col min="6884" max="6893" width="9" style="7"/>
    <col min="6894" max="6898" width="4.87272727272727" style="7" customWidth="1"/>
    <col min="6899" max="6899" width="53" style="7" customWidth="1"/>
    <col min="6900" max="6900" width="27.5" style="7" customWidth="1"/>
    <col min="6901" max="7134" width="9" style="7"/>
    <col min="7135" max="7135" width="3.25454545454545" style="7" customWidth="1"/>
    <col min="7136" max="7136" width="10.2545454545455" style="7" customWidth="1"/>
    <col min="7137" max="7137" width="23.1272727272727" style="7" customWidth="1"/>
    <col min="7138" max="7138" width="12.1272727272727" style="7" customWidth="1"/>
    <col min="7139" max="7139" width="12.5" style="7" customWidth="1"/>
    <col min="7140" max="7149" width="9" style="7"/>
    <col min="7150" max="7154" width="4.87272727272727" style="7" customWidth="1"/>
    <col min="7155" max="7155" width="53" style="7" customWidth="1"/>
    <col min="7156" max="7156" width="27.5" style="7" customWidth="1"/>
    <col min="7157" max="7390" width="9" style="7"/>
    <col min="7391" max="7391" width="3.25454545454545" style="7" customWidth="1"/>
    <col min="7392" max="7392" width="10.2545454545455" style="7" customWidth="1"/>
    <col min="7393" max="7393" width="23.1272727272727" style="7" customWidth="1"/>
    <col min="7394" max="7394" width="12.1272727272727" style="7" customWidth="1"/>
    <col min="7395" max="7395" width="12.5" style="7" customWidth="1"/>
    <col min="7396" max="7405" width="9" style="7"/>
    <col min="7406" max="7410" width="4.87272727272727" style="7" customWidth="1"/>
    <col min="7411" max="7411" width="53" style="7" customWidth="1"/>
    <col min="7412" max="7412" width="27.5" style="7" customWidth="1"/>
    <col min="7413" max="7646" width="9" style="7"/>
    <col min="7647" max="7647" width="3.25454545454545" style="7" customWidth="1"/>
    <col min="7648" max="7648" width="10.2545454545455" style="7" customWidth="1"/>
    <col min="7649" max="7649" width="23.1272727272727" style="7" customWidth="1"/>
    <col min="7650" max="7650" width="12.1272727272727" style="7" customWidth="1"/>
    <col min="7651" max="7651" width="12.5" style="7" customWidth="1"/>
    <col min="7652" max="7661" width="9" style="7"/>
    <col min="7662" max="7666" width="4.87272727272727" style="7" customWidth="1"/>
    <col min="7667" max="7667" width="53" style="7" customWidth="1"/>
    <col min="7668" max="7668" width="27.5" style="7" customWidth="1"/>
    <col min="7669" max="7902" width="9" style="7"/>
    <col min="7903" max="7903" width="3.25454545454545" style="7" customWidth="1"/>
    <col min="7904" max="7904" width="10.2545454545455" style="7" customWidth="1"/>
    <col min="7905" max="7905" width="23.1272727272727" style="7" customWidth="1"/>
    <col min="7906" max="7906" width="12.1272727272727" style="7" customWidth="1"/>
    <col min="7907" max="7907" width="12.5" style="7" customWidth="1"/>
    <col min="7908" max="7917" width="9" style="7"/>
    <col min="7918" max="7922" width="4.87272727272727" style="7" customWidth="1"/>
    <col min="7923" max="7923" width="53" style="7" customWidth="1"/>
    <col min="7924" max="7924" width="27.5" style="7" customWidth="1"/>
    <col min="7925" max="8158" width="9" style="7"/>
    <col min="8159" max="8159" width="3.25454545454545" style="7" customWidth="1"/>
    <col min="8160" max="8160" width="10.2545454545455" style="7" customWidth="1"/>
    <col min="8161" max="8161" width="23.1272727272727" style="7" customWidth="1"/>
    <col min="8162" max="8162" width="12.1272727272727" style="7" customWidth="1"/>
    <col min="8163" max="8163" width="12.5" style="7" customWidth="1"/>
    <col min="8164" max="8173" width="9" style="7"/>
    <col min="8174" max="8178" width="4.87272727272727" style="7" customWidth="1"/>
    <col min="8179" max="8179" width="53" style="7" customWidth="1"/>
    <col min="8180" max="8180" width="27.5" style="7" customWidth="1"/>
    <col min="8181" max="8414" width="9" style="7"/>
    <col min="8415" max="8415" width="3.25454545454545" style="7" customWidth="1"/>
    <col min="8416" max="8416" width="10.2545454545455" style="7" customWidth="1"/>
    <col min="8417" max="8417" width="23.1272727272727" style="7" customWidth="1"/>
    <col min="8418" max="8418" width="12.1272727272727" style="7" customWidth="1"/>
    <col min="8419" max="8419" width="12.5" style="7" customWidth="1"/>
    <col min="8420" max="8429" width="9" style="7"/>
    <col min="8430" max="8434" width="4.87272727272727" style="7" customWidth="1"/>
    <col min="8435" max="8435" width="53" style="7" customWidth="1"/>
    <col min="8436" max="8436" width="27.5" style="7" customWidth="1"/>
    <col min="8437" max="8670" width="9" style="7"/>
    <col min="8671" max="8671" width="3.25454545454545" style="7" customWidth="1"/>
    <col min="8672" max="8672" width="10.2545454545455" style="7" customWidth="1"/>
    <col min="8673" max="8673" width="23.1272727272727" style="7" customWidth="1"/>
    <col min="8674" max="8674" width="12.1272727272727" style="7" customWidth="1"/>
    <col min="8675" max="8675" width="12.5" style="7" customWidth="1"/>
    <col min="8676" max="8685" width="9" style="7"/>
    <col min="8686" max="8690" width="4.87272727272727" style="7" customWidth="1"/>
    <col min="8691" max="8691" width="53" style="7" customWidth="1"/>
    <col min="8692" max="8692" width="27.5" style="7" customWidth="1"/>
    <col min="8693" max="8926" width="9" style="7"/>
    <col min="8927" max="8927" width="3.25454545454545" style="7" customWidth="1"/>
    <col min="8928" max="8928" width="10.2545454545455" style="7" customWidth="1"/>
    <col min="8929" max="8929" width="23.1272727272727" style="7" customWidth="1"/>
    <col min="8930" max="8930" width="12.1272727272727" style="7" customWidth="1"/>
    <col min="8931" max="8931" width="12.5" style="7" customWidth="1"/>
    <col min="8932" max="8941" width="9" style="7"/>
    <col min="8942" max="8946" width="4.87272727272727" style="7" customWidth="1"/>
    <col min="8947" max="8947" width="53" style="7" customWidth="1"/>
    <col min="8948" max="8948" width="27.5" style="7" customWidth="1"/>
    <col min="8949" max="9182" width="9" style="7"/>
    <col min="9183" max="9183" width="3.25454545454545" style="7" customWidth="1"/>
    <col min="9184" max="9184" width="10.2545454545455" style="7" customWidth="1"/>
    <col min="9185" max="9185" width="23.1272727272727" style="7" customWidth="1"/>
    <col min="9186" max="9186" width="12.1272727272727" style="7" customWidth="1"/>
    <col min="9187" max="9187" width="12.5" style="7" customWidth="1"/>
    <col min="9188" max="9197" width="9" style="7"/>
    <col min="9198" max="9202" width="4.87272727272727" style="7" customWidth="1"/>
    <col min="9203" max="9203" width="53" style="7" customWidth="1"/>
    <col min="9204" max="9204" width="27.5" style="7" customWidth="1"/>
    <col min="9205" max="9438" width="9" style="7"/>
    <col min="9439" max="9439" width="3.25454545454545" style="7" customWidth="1"/>
    <col min="9440" max="9440" width="10.2545454545455" style="7" customWidth="1"/>
    <col min="9441" max="9441" width="23.1272727272727" style="7" customWidth="1"/>
    <col min="9442" max="9442" width="12.1272727272727" style="7" customWidth="1"/>
    <col min="9443" max="9443" width="12.5" style="7" customWidth="1"/>
    <col min="9444" max="9453" width="9" style="7"/>
    <col min="9454" max="9458" width="4.87272727272727" style="7" customWidth="1"/>
    <col min="9459" max="9459" width="53" style="7" customWidth="1"/>
    <col min="9460" max="9460" width="27.5" style="7" customWidth="1"/>
    <col min="9461" max="9694" width="9" style="7"/>
    <col min="9695" max="9695" width="3.25454545454545" style="7" customWidth="1"/>
    <col min="9696" max="9696" width="10.2545454545455" style="7" customWidth="1"/>
    <col min="9697" max="9697" width="23.1272727272727" style="7" customWidth="1"/>
    <col min="9698" max="9698" width="12.1272727272727" style="7" customWidth="1"/>
    <col min="9699" max="9699" width="12.5" style="7" customWidth="1"/>
    <col min="9700" max="9709" width="9" style="7"/>
    <col min="9710" max="9714" width="4.87272727272727" style="7" customWidth="1"/>
    <col min="9715" max="9715" width="53" style="7" customWidth="1"/>
    <col min="9716" max="9716" width="27.5" style="7" customWidth="1"/>
    <col min="9717" max="9950" width="9" style="7"/>
    <col min="9951" max="9951" width="3.25454545454545" style="7" customWidth="1"/>
    <col min="9952" max="9952" width="10.2545454545455" style="7" customWidth="1"/>
    <col min="9953" max="9953" width="23.1272727272727" style="7" customWidth="1"/>
    <col min="9954" max="9954" width="12.1272727272727" style="7" customWidth="1"/>
    <col min="9955" max="9955" width="12.5" style="7" customWidth="1"/>
    <col min="9956" max="9965" width="9" style="7"/>
    <col min="9966" max="9970" width="4.87272727272727" style="7" customWidth="1"/>
    <col min="9971" max="9971" width="53" style="7" customWidth="1"/>
    <col min="9972" max="9972" width="27.5" style="7" customWidth="1"/>
    <col min="9973" max="10206" width="9" style="7"/>
    <col min="10207" max="10207" width="3.25454545454545" style="7" customWidth="1"/>
    <col min="10208" max="10208" width="10.2545454545455" style="7" customWidth="1"/>
    <col min="10209" max="10209" width="23.1272727272727" style="7" customWidth="1"/>
    <col min="10210" max="10210" width="12.1272727272727" style="7" customWidth="1"/>
    <col min="10211" max="10211" width="12.5" style="7" customWidth="1"/>
    <col min="10212" max="10221" width="9" style="7"/>
    <col min="10222" max="10226" width="4.87272727272727" style="7" customWidth="1"/>
    <col min="10227" max="10227" width="53" style="7" customWidth="1"/>
    <col min="10228" max="10228" width="27.5" style="7" customWidth="1"/>
    <col min="10229" max="10462" width="9" style="7"/>
    <col min="10463" max="10463" width="3.25454545454545" style="7" customWidth="1"/>
    <col min="10464" max="10464" width="10.2545454545455" style="7" customWidth="1"/>
    <col min="10465" max="10465" width="23.1272727272727" style="7" customWidth="1"/>
    <col min="10466" max="10466" width="12.1272727272727" style="7" customWidth="1"/>
    <col min="10467" max="10467" width="12.5" style="7" customWidth="1"/>
    <col min="10468" max="10477" width="9" style="7"/>
    <col min="10478" max="10482" width="4.87272727272727" style="7" customWidth="1"/>
    <col min="10483" max="10483" width="53" style="7" customWidth="1"/>
    <col min="10484" max="10484" width="27.5" style="7" customWidth="1"/>
    <col min="10485" max="10718" width="9" style="7"/>
    <col min="10719" max="10719" width="3.25454545454545" style="7" customWidth="1"/>
    <col min="10720" max="10720" width="10.2545454545455" style="7" customWidth="1"/>
    <col min="10721" max="10721" width="23.1272727272727" style="7" customWidth="1"/>
    <col min="10722" max="10722" width="12.1272727272727" style="7" customWidth="1"/>
    <col min="10723" max="10723" width="12.5" style="7" customWidth="1"/>
    <col min="10724" max="10733" width="9" style="7"/>
    <col min="10734" max="10738" width="4.87272727272727" style="7" customWidth="1"/>
    <col min="10739" max="10739" width="53" style="7" customWidth="1"/>
    <col min="10740" max="10740" width="27.5" style="7" customWidth="1"/>
    <col min="10741" max="10974" width="9" style="7"/>
    <col min="10975" max="10975" width="3.25454545454545" style="7" customWidth="1"/>
    <col min="10976" max="10976" width="10.2545454545455" style="7" customWidth="1"/>
    <col min="10977" max="10977" width="23.1272727272727" style="7" customWidth="1"/>
    <col min="10978" max="10978" width="12.1272727272727" style="7" customWidth="1"/>
    <col min="10979" max="10979" width="12.5" style="7" customWidth="1"/>
    <col min="10980" max="10989" width="9" style="7"/>
    <col min="10990" max="10994" width="4.87272727272727" style="7" customWidth="1"/>
    <col min="10995" max="10995" width="53" style="7" customWidth="1"/>
    <col min="10996" max="10996" width="27.5" style="7" customWidth="1"/>
    <col min="10997" max="11230" width="9" style="7"/>
    <col min="11231" max="11231" width="3.25454545454545" style="7" customWidth="1"/>
    <col min="11232" max="11232" width="10.2545454545455" style="7" customWidth="1"/>
    <col min="11233" max="11233" width="23.1272727272727" style="7" customWidth="1"/>
    <col min="11234" max="11234" width="12.1272727272727" style="7" customWidth="1"/>
    <col min="11235" max="11235" width="12.5" style="7" customWidth="1"/>
    <col min="11236" max="11245" width="9" style="7"/>
    <col min="11246" max="11250" width="4.87272727272727" style="7" customWidth="1"/>
    <col min="11251" max="11251" width="53" style="7" customWidth="1"/>
    <col min="11252" max="11252" width="27.5" style="7" customWidth="1"/>
    <col min="11253" max="11486" width="9" style="7"/>
    <col min="11487" max="11487" width="3.25454545454545" style="7" customWidth="1"/>
    <col min="11488" max="11488" width="10.2545454545455" style="7" customWidth="1"/>
    <col min="11489" max="11489" width="23.1272727272727" style="7" customWidth="1"/>
    <col min="11490" max="11490" width="12.1272727272727" style="7" customWidth="1"/>
    <col min="11491" max="11491" width="12.5" style="7" customWidth="1"/>
    <col min="11492" max="11501" width="9" style="7"/>
    <col min="11502" max="11506" width="4.87272727272727" style="7" customWidth="1"/>
    <col min="11507" max="11507" width="53" style="7" customWidth="1"/>
    <col min="11508" max="11508" width="27.5" style="7" customWidth="1"/>
    <col min="11509" max="11742" width="9" style="7"/>
    <col min="11743" max="11743" width="3.25454545454545" style="7" customWidth="1"/>
    <col min="11744" max="11744" width="10.2545454545455" style="7" customWidth="1"/>
    <col min="11745" max="11745" width="23.1272727272727" style="7" customWidth="1"/>
    <col min="11746" max="11746" width="12.1272727272727" style="7" customWidth="1"/>
    <col min="11747" max="11747" width="12.5" style="7" customWidth="1"/>
    <col min="11748" max="11757" width="9" style="7"/>
    <col min="11758" max="11762" width="4.87272727272727" style="7" customWidth="1"/>
    <col min="11763" max="11763" width="53" style="7" customWidth="1"/>
    <col min="11764" max="11764" width="27.5" style="7" customWidth="1"/>
    <col min="11765" max="11998" width="9" style="7"/>
    <col min="11999" max="11999" width="3.25454545454545" style="7" customWidth="1"/>
    <col min="12000" max="12000" width="10.2545454545455" style="7" customWidth="1"/>
    <col min="12001" max="12001" width="23.1272727272727" style="7" customWidth="1"/>
    <col min="12002" max="12002" width="12.1272727272727" style="7" customWidth="1"/>
    <col min="12003" max="12003" width="12.5" style="7" customWidth="1"/>
    <col min="12004" max="12013" width="9" style="7"/>
    <col min="12014" max="12018" width="4.87272727272727" style="7" customWidth="1"/>
    <col min="12019" max="12019" width="53" style="7" customWidth="1"/>
    <col min="12020" max="12020" width="27.5" style="7" customWidth="1"/>
    <col min="12021" max="12254" width="9" style="7"/>
    <col min="12255" max="12255" width="3.25454545454545" style="7" customWidth="1"/>
    <col min="12256" max="12256" width="10.2545454545455" style="7" customWidth="1"/>
    <col min="12257" max="12257" width="23.1272727272727" style="7" customWidth="1"/>
    <col min="12258" max="12258" width="12.1272727272727" style="7" customWidth="1"/>
    <col min="12259" max="12259" width="12.5" style="7" customWidth="1"/>
    <col min="12260" max="12269" width="9" style="7"/>
    <col min="12270" max="12274" width="4.87272727272727" style="7" customWidth="1"/>
    <col min="12275" max="12275" width="53" style="7" customWidth="1"/>
    <col min="12276" max="12276" width="27.5" style="7" customWidth="1"/>
    <col min="12277" max="12510" width="9" style="7"/>
    <col min="12511" max="12511" width="3.25454545454545" style="7" customWidth="1"/>
    <col min="12512" max="12512" width="10.2545454545455" style="7" customWidth="1"/>
    <col min="12513" max="12513" width="23.1272727272727" style="7" customWidth="1"/>
    <col min="12514" max="12514" width="12.1272727272727" style="7" customWidth="1"/>
    <col min="12515" max="12515" width="12.5" style="7" customWidth="1"/>
    <col min="12516" max="12525" width="9" style="7"/>
    <col min="12526" max="12530" width="4.87272727272727" style="7" customWidth="1"/>
    <col min="12531" max="12531" width="53" style="7" customWidth="1"/>
    <col min="12532" max="12532" width="27.5" style="7" customWidth="1"/>
    <col min="12533" max="12766" width="9" style="7"/>
    <col min="12767" max="12767" width="3.25454545454545" style="7" customWidth="1"/>
    <col min="12768" max="12768" width="10.2545454545455" style="7" customWidth="1"/>
    <col min="12769" max="12769" width="23.1272727272727" style="7" customWidth="1"/>
    <col min="12770" max="12770" width="12.1272727272727" style="7" customWidth="1"/>
    <col min="12771" max="12771" width="12.5" style="7" customWidth="1"/>
    <col min="12772" max="12781" width="9" style="7"/>
    <col min="12782" max="12786" width="4.87272727272727" style="7" customWidth="1"/>
    <col min="12787" max="12787" width="53" style="7" customWidth="1"/>
    <col min="12788" max="12788" width="27.5" style="7" customWidth="1"/>
    <col min="12789" max="13022" width="9" style="7"/>
    <col min="13023" max="13023" width="3.25454545454545" style="7" customWidth="1"/>
    <col min="13024" max="13024" width="10.2545454545455" style="7" customWidth="1"/>
    <col min="13025" max="13025" width="23.1272727272727" style="7" customWidth="1"/>
    <col min="13026" max="13026" width="12.1272727272727" style="7" customWidth="1"/>
    <col min="13027" max="13027" width="12.5" style="7" customWidth="1"/>
    <col min="13028" max="13037" width="9" style="7"/>
    <col min="13038" max="13042" width="4.87272727272727" style="7" customWidth="1"/>
    <col min="13043" max="13043" width="53" style="7" customWidth="1"/>
    <col min="13044" max="13044" width="27.5" style="7" customWidth="1"/>
    <col min="13045" max="13278" width="9" style="7"/>
    <col min="13279" max="13279" width="3.25454545454545" style="7" customWidth="1"/>
    <col min="13280" max="13280" width="10.2545454545455" style="7" customWidth="1"/>
    <col min="13281" max="13281" width="23.1272727272727" style="7" customWidth="1"/>
    <col min="13282" max="13282" width="12.1272727272727" style="7" customWidth="1"/>
    <col min="13283" max="13283" width="12.5" style="7" customWidth="1"/>
    <col min="13284" max="13293" width="9" style="7"/>
    <col min="13294" max="13298" width="4.87272727272727" style="7" customWidth="1"/>
    <col min="13299" max="13299" width="53" style="7" customWidth="1"/>
    <col min="13300" max="13300" width="27.5" style="7" customWidth="1"/>
    <col min="13301" max="13534" width="9" style="7"/>
    <col min="13535" max="13535" width="3.25454545454545" style="7" customWidth="1"/>
    <col min="13536" max="13536" width="10.2545454545455" style="7" customWidth="1"/>
    <col min="13537" max="13537" width="23.1272727272727" style="7" customWidth="1"/>
    <col min="13538" max="13538" width="12.1272727272727" style="7" customWidth="1"/>
    <col min="13539" max="13539" width="12.5" style="7" customWidth="1"/>
    <col min="13540" max="13549" width="9" style="7"/>
    <col min="13550" max="13554" width="4.87272727272727" style="7" customWidth="1"/>
    <col min="13555" max="13555" width="53" style="7" customWidth="1"/>
    <col min="13556" max="13556" width="27.5" style="7" customWidth="1"/>
    <col min="13557" max="13790" width="9" style="7"/>
    <col min="13791" max="13791" width="3.25454545454545" style="7" customWidth="1"/>
    <col min="13792" max="13792" width="10.2545454545455" style="7" customWidth="1"/>
    <col min="13793" max="13793" width="23.1272727272727" style="7" customWidth="1"/>
    <col min="13794" max="13794" width="12.1272727272727" style="7" customWidth="1"/>
    <col min="13795" max="13795" width="12.5" style="7" customWidth="1"/>
    <col min="13796" max="13805" width="9" style="7"/>
    <col min="13806" max="13810" width="4.87272727272727" style="7" customWidth="1"/>
    <col min="13811" max="13811" width="53" style="7" customWidth="1"/>
    <col min="13812" max="13812" width="27.5" style="7" customWidth="1"/>
    <col min="13813" max="14046" width="9" style="7"/>
    <col min="14047" max="14047" width="3.25454545454545" style="7" customWidth="1"/>
    <col min="14048" max="14048" width="10.2545454545455" style="7" customWidth="1"/>
    <col min="14049" max="14049" width="23.1272727272727" style="7" customWidth="1"/>
    <col min="14050" max="14050" width="12.1272727272727" style="7" customWidth="1"/>
    <col min="14051" max="14051" width="12.5" style="7" customWidth="1"/>
    <col min="14052" max="14061" width="9" style="7"/>
    <col min="14062" max="14066" width="4.87272727272727" style="7" customWidth="1"/>
    <col min="14067" max="14067" width="53" style="7" customWidth="1"/>
    <col min="14068" max="14068" width="27.5" style="7" customWidth="1"/>
    <col min="14069" max="14302" width="9" style="7"/>
    <col min="14303" max="14303" width="3.25454545454545" style="7" customWidth="1"/>
    <col min="14304" max="14304" width="10.2545454545455" style="7" customWidth="1"/>
    <col min="14305" max="14305" width="23.1272727272727" style="7" customWidth="1"/>
    <col min="14306" max="14306" width="12.1272727272727" style="7" customWidth="1"/>
    <col min="14307" max="14307" width="12.5" style="7" customWidth="1"/>
    <col min="14308" max="14317" width="9" style="7"/>
    <col min="14318" max="14322" width="4.87272727272727" style="7" customWidth="1"/>
    <col min="14323" max="14323" width="53" style="7" customWidth="1"/>
    <col min="14324" max="14324" width="27.5" style="7" customWidth="1"/>
    <col min="14325" max="14558" width="9" style="7"/>
    <col min="14559" max="14559" width="3.25454545454545" style="7" customWidth="1"/>
    <col min="14560" max="14560" width="10.2545454545455" style="7" customWidth="1"/>
    <col min="14561" max="14561" width="23.1272727272727" style="7" customWidth="1"/>
    <col min="14562" max="14562" width="12.1272727272727" style="7" customWidth="1"/>
    <col min="14563" max="14563" width="12.5" style="7" customWidth="1"/>
    <col min="14564" max="14573" width="9" style="7"/>
    <col min="14574" max="14578" width="4.87272727272727" style="7" customWidth="1"/>
    <col min="14579" max="14579" width="53" style="7" customWidth="1"/>
    <col min="14580" max="14580" width="27.5" style="7" customWidth="1"/>
    <col min="14581" max="14814" width="9" style="7"/>
    <col min="14815" max="14815" width="3.25454545454545" style="7" customWidth="1"/>
    <col min="14816" max="14816" width="10.2545454545455" style="7" customWidth="1"/>
    <col min="14817" max="14817" width="23.1272727272727" style="7" customWidth="1"/>
    <col min="14818" max="14818" width="12.1272727272727" style="7" customWidth="1"/>
    <col min="14819" max="14819" width="12.5" style="7" customWidth="1"/>
    <col min="14820" max="14829" width="9" style="7"/>
    <col min="14830" max="14834" width="4.87272727272727" style="7" customWidth="1"/>
    <col min="14835" max="14835" width="53" style="7" customWidth="1"/>
    <col min="14836" max="14836" width="27.5" style="7" customWidth="1"/>
    <col min="14837" max="15070" width="9" style="7"/>
    <col min="15071" max="15071" width="3.25454545454545" style="7" customWidth="1"/>
    <col min="15072" max="15072" width="10.2545454545455" style="7" customWidth="1"/>
    <col min="15073" max="15073" width="23.1272727272727" style="7" customWidth="1"/>
    <col min="15074" max="15074" width="12.1272727272727" style="7" customWidth="1"/>
    <col min="15075" max="15075" width="12.5" style="7" customWidth="1"/>
    <col min="15076" max="15085" width="9" style="7"/>
    <col min="15086" max="15090" width="4.87272727272727" style="7" customWidth="1"/>
    <col min="15091" max="15091" width="53" style="7" customWidth="1"/>
    <col min="15092" max="15092" width="27.5" style="7" customWidth="1"/>
    <col min="15093" max="15326" width="9" style="7"/>
    <col min="15327" max="15327" width="3.25454545454545" style="7" customWidth="1"/>
    <col min="15328" max="15328" width="10.2545454545455" style="7" customWidth="1"/>
    <col min="15329" max="15329" width="23.1272727272727" style="7" customWidth="1"/>
    <col min="15330" max="15330" width="12.1272727272727" style="7" customWidth="1"/>
    <col min="15331" max="15331" width="12.5" style="7" customWidth="1"/>
    <col min="15332" max="15341" width="9" style="7"/>
    <col min="15342" max="15346" width="4.87272727272727" style="7" customWidth="1"/>
    <col min="15347" max="15347" width="53" style="7" customWidth="1"/>
    <col min="15348" max="15348" width="27.5" style="7" customWidth="1"/>
    <col min="15349" max="15582" width="9" style="7"/>
    <col min="15583" max="15583" width="3.25454545454545" style="7" customWidth="1"/>
    <col min="15584" max="15584" width="10.2545454545455" style="7" customWidth="1"/>
    <col min="15585" max="15585" width="23.1272727272727" style="7" customWidth="1"/>
    <col min="15586" max="15586" width="12.1272727272727" style="7" customWidth="1"/>
    <col min="15587" max="15587" width="12.5" style="7" customWidth="1"/>
    <col min="15588" max="15597" width="9" style="7"/>
    <col min="15598" max="15602" width="4.87272727272727" style="7" customWidth="1"/>
    <col min="15603" max="15603" width="53" style="7" customWidth="1"/>
    <col min="15604" max="15604" width="27.5" style="7" customWidth="1"/>
    <col min="15605" max="15838" width="9" style="7"/>
    <col min="15839" max="15839" width="3.25454545454545" style="7" customWidth="1"/>
    <col min="15840" max="15840" width="10.2545454545455" style="7" customWidth="1"/>
    <col min="15841" max="15841" width="23.1272727272727" style="7" customWidth="1"/>
    <col min="15842" max="15842" width="12.1272727272727" style="7" customWidth="1"/>
    <col min="15843" max="15843" width="12.5" style="7" customWidth="1"/>
    <col min="15844" max="15853" width="9" style="7"/>
    <col min="15854" max="15858" width="4.87272727272727" style="7" customWidth="1"/>
    <col min="15859" max="15859" width="53" style="7" customWidth="1"/>
    <col min="15860" max="15860" width="27.5" style="7" customWidth="1"/>
    <col min="15861" max="16094" width="9" style="7"/>
    <col min="16095" max="16095" width="3.25454545454545" style="7" customWidth="1"/>
    <col min="16096" max="16096" width="10.2545454545455" style="7" customWidth="1"/>
    <col min="16097" max="16097" width="23.1272727272727" style="7" customWidth="1"/>
    <col min="16098" max="16098" width="12.1272727272727" style="7" customWidth="1"/>
    <col min="16099" max="16099" width="12.5" style="7" customWidth="1"/>
    <col min="16100" max="16109" width="9" style="7"/>
    <col min="16110" max="16114" width="4.87272727272727" style="7" customWidth="1"/>
    <col min="16115" max="16115" width="53" style="7" customWidth="1"/>
    <col min="16116" max="16116" width="27.5" style="7" customWidth="1"/>
    <col min="16117" max="16384" width="9" style="7"/>
  </cols>
  <sheetData>
    <row r="1" s="1" customFormat="1" ht="24.95"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632</v>
      </c>
      <c r="D12" s="18"/>
      <c r="E12" s="18"/>
      <c r="F12" s="18"/>
      <c r="G12" s="18" t="s">
        <v>633</v>
      </c>
      <c r="H12" s="18" t="s">
        <v>578</v>
      </c>
      <c r="I12" s="18"/>
      <c r="J12" s="63" t="s">
        <v>634</v>
      </c>
      <c r="K12" s="63" t="s">
        <v>635</v>
      </c>
      <c r="L12" s="63"/>
      <c r="M12" s="18" t="s">
        <v>636</v>
      </c>
      <c r="N12" s="64">
        <f>C49</f>
        <v>26100</v>
      </c>
      <c r="O12" s="64"/>
      <c r="P12" s="18" t="s">
        <v>31</v>
      </c>
      <c r="Q12" s="72">
        <f>C47</f>
        <v>26100</v>
      </c>
      <c r="S12" s="73" t="s">
        <v>637</v>
      </c>
    </row>
    <row r="13" s="5" customFormat="1" ht="14.5" spans="2:19">
      <c r="B13" s="19"/>
      <c r="C13" s="20"/>
      <c r="D13" s="20"/>
      <c r="E13" s="20"/>
      <c r="F13" s="20"/>
      <c r="G13" s="20" t="s">
        <v>638</v>
      </c>
      <c r="H13" s="20" t="s">
        <v>587</v>
      </c>
      <c r="I13" s="20"/>
      <c r="J13" s="63" t="s">
        <v>639</v>
      </c>
      <c r="K13" s="63" t="s">
        <v>640</v>
      </c>
      <c r="L13" s="63"/>
      <c r="M13" s="20"/>
      <c r="N13" s="65"/>
      <c r="O13" s="65"/>
      <c r="P13" s="20" t="s">
        <v>32</v>
      </c>
      <c r="Q13" s="74">
        <f>C48</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40" customHeight="1" spans="2:17">
      <c r="B15" s="90" t="s">
        <v>696</v>
      </c>
      <c r="C15" s="91"/>
      <c r="D15" s="91"/>
      <c r="E15" s="91"/>
      <c r="F15" s="91"/>
      <c r="G15" s="91"/>
      <c r="H15" s="91"/>
      <c r="I15" s="91"/>
      <c r="J15" s="91"/>
      <c r="K15" s="91"/>
      <c r="L15" s="91"/>
      <c r="M15" s="91"/>
      <c r="N15" s="91"/>
      <c r="O15" s="91"/>
      <c r="P15" s="91"/>
      <c r="Q15" s="96"/>
    </row>
    <row r="16" s="2" customFormat="1" ht="14.5" spans="2:17">
      <c r="B16" s="21" t="s">
        <v>644</v>
      </c>
      <c r="C16" s="22"/>
      <c r="D16" s="22"/>
      <c r="E16" s="22"/>
      <c r="F16" s="22"/>
      <c r="G16" s="22"/>
      <c r="H16" s="22"/>
      <c r="I16" s="22"/>
      <c r="J16" s="22"/>
      <c r="K16" s="22"/>
      <c r="L16" s="22"/>
      <c r="M16" s="22"/>
      <c r="N16" s="22"/>
      <c r="O16" s="22"/>
      <c r="P16" s="22"/>
      <c r="Q16" s="76"/>
    </row>
    <row r="17" s="2" customFormat="1" ht="42" customHeight="1" spans="2:17">
      <c r="B17" s="28" t="s">
        <v>697</v>
      </c>
      <c r="C17" s="29"/>
      <c r="D17" s="29"/>
      <c r="E17" s="29"/>
      <c r="F17" s="29"/>
      <c r="G17" s="29"/>
      <c r="H17" s="29"/>
      <c r="I17" s="29"/>
      <c r="J17" s="29"/>
      <c r="K17" s="29"/>
      <c r="L17" s="29"/>
      <c r="M17" s="29"/>
      <c r="N17" s="29"/>
      <c r="O17" s="29"/>
      <c r="P17" s="29"/>
      <c r="Q17" s="79"/>
    </row>
    <row r="18" s="2" customFormat="1" ht="34" customHeight="1" spans="2:17">
      <c r="B18" s="28" t="s">
        <v>698</v>
      </c>
      <c r="C18" s="29"/>
      <c r="D18" s="29"/>
      <c r="E18" s="29"/>
      <c r="F18" s="29"/>
      <c r="G18" s="29"/>
      <c r="H18" s="29"/>
      <c r="I18" s="29"/>
      <c r="J18" s="29"/>
      <c r="K18" s="29"/>
      <c r="L18" s="29"/>
      <c r="M18" s="29"/>
      <c r="N18" s="29"/>
      <c r="O18" s="29"/>
      <c r="P18" s="29"/>
      <c r="Q18" s="79"/>
    </row>
    <row r="19" s="2" customFormat="1" ht="54" customHeight="1" spans="2:17">
      <c r="B19" s="28" t="s">
        <v>699</v>
      </c>
      <c r="C19" s="29"/>
      <c r="D19" s="29"/>
      <c r="E19" s="29"/>
      <c r="F19" s="29"/>
      <c r="G19" s="29"/>
      <c r="H19" s="29"/>
      <c r="I19" s="29"/>
      <c r="J19" s="29"/>
      <c r="K19" s="29"/>
      <c r="L19" s="29"/>
      <c r="M19" s="29"/>
      <c r="N19" s="29"/>
      <c r="O19" s="29"/>
      <c r="P19" s="29"/>
      <c r="Q19" s="79"/>
    </row>
    <row r="20" s="2" customFormat="1" ht="14.5" spans="2:17">
      <c r="B20" s="21" t="s">
        <v>650</v>
      </c>
      <c r="C20" s="22"/>
      <c r="D20" s="22"/>
      <c r="E20" s="22"/>
      <c r="F20" s="22"/>
      <c r="G20" s="22"/>
      <c r="H20" s="22"/>
      <c r="I20" s="22"/>
      <c r="J20" s="22"/>
      <c r="K20" s="22"/>
      <c r="L20" s="22"/>
      <c r="M20" s="22"/>
      <c r="N20" s="22"/>
      <c r="O20" s="22"/>
      <c r="P20" s="22"/>
      <c r="Q20" s="76"/>
    </row>
    <row r="21" s="2" customFormat="1" ht="13.5" spans="2:17">
      <c r="B21" s="92" t="s">
        <v>690</v>
      </c>
      <c r="C21" s="93"/>
      <c r="D21" s="93"/>
      <c r="E21" s="93"/>
      <c r="F21" s="93"/>
      <c r="G21" s="93"/>
      <c r="H21" s="93"/>
      <c r="I21" s="93"/>
      <c r="J21" s="93"/>
      <c r="K21" s="93"/>
      <c r="L21" s="93"/>
      <c r="M21" s="93"/>
      <c r="N21" s="93"/>
      <c r="O21" s="93"/>
      <c r="P21" s="93"/>
      <c r="Q21" s="97"/>
    </row>
    <row r="22" s="2" customFormat="1" ht="13.5" spans="2:17">
      <c r="B22" s="28" t="s">
        <v>691</v>
      </c>
      <c r="C22" s="29"/>
      <c r="D22" s="29"/>
      <c r="E22" s="29"/>
      <c r="F22" s="29"/>
      <c r="G22" s="29"/>
      <c r="H22" s="29"/>
      <c r="I22" s="29"/>
      <c r="J22" s="29"/>
      <c r="K22" s="29"/>
      <c r="L22" s="29"/>
      <c r="M22" s="29"/>
      <c r="N22" s="29"/>
      <c r="O22" s="29"/>
      <c r="P22" s="29"/>
      <c r="Q22" s="79"/>
    </row>
    <row r="23" s="2" customFormat="1" ht="13.5" spans="2:17">
      <c r="B23" s="28"/>
      <c r="C23" s="29"/>
      <c r="D23" s="29"/>
      <c r="E23" s="29"/>
      <c r="F23" s="29"/>
      <c r="G23" s="29"/>
      <c r="H23" s="29"/>
      <c r="I23" s="29"/>
      <c r="J23" s="29"/>
      <c r="K23" s="29"/>
      <c r="L23" s="29"/>
      <c r="M23" s="29"/>
      <c r="N23" s="29"/>
      <c r="O23" s="29"/>
      <c r="P23" s="29"/>
      <c r="Q23" s="79"/>
    </row>
    <row r="24" s="2" customFormat="1" ht="14.5" spans="2:17">
      <c r="B24" s="21" t="s">
        <v>654</v>
      </c>
      <c r="C24" s="22"/>
      <c r="D24" s="22"/>
      <c r="E24" s="22"/>
      <c r="F24" s="22"/>
      <c r="G24" s="22"/>
      <c r="H24" s="22"/>
      <c r="I24" s="22"/>
      <c r="J24" s="22"/>
      <c r="K24" s="22"/>
      <c r="L24" s="22"/>
      <c r="M24" s="22"/>
      <c r="N24" s="22"/>
      <c r="O24" s="22"/>
      <c r="P24" s="22"/>
      <c r="Q24" s="76"/>
    </row>
    <row r="25" s="2" customFormat="1" ht="13.5" spans="2:17">
      <c r="B25" s="94"/>
      <c r="C25" s="95"/>
      <c r="D25" s="95"/>
      <c r="E25" s="95"/>
      <c r="F25" s="95"/>
      <c r="G25" s="95"/>
      <c r="H25" s="95"/>
      <c r="I25" s="95"/>
      <c r="J25" s="95"/>
      <c r="K25" s="95"/>
      <c r="L25" s="95"/>
      <c r="M25" s="95"/>
      <c r="N25" s="95"/>
      <c r="O25" s="95"/>
      <c r="P25" s="95"/>
      <c r="Q25" s="98"/>
    </row>
    <row r="26" s="2" customFormat="1" ht="13.5" spans="2:17">
      <c r="B26" s="28"/>
      <c r="C26" s="29"/>
      <c r="D26" s="29"/>
      <c r="E26" s="29"/>
      <c r="F26" s="29"/>
      <c r="G26" s="29"/>
      <c r="H26" s="29"/>
      <c r="I26" s="29"/>
      <c r="J26" s="29"/>
      <c r="K26" s="29"/>
      <c r="L26" s="29"/>
      <c r="M26" s="29"/>
      <c r="N26" s="29"/>
      <c r="O26" s="29"/>
      <c r="P26" s="29"/>
      <c r="Q26" s="79"/>
    </row>
    <row r="27" s="2" customFormat="1" ht="13.5" spans="2:17">
      <c r="B27" s="28"/>
      <c r="C27" s="29"/>
      <c r="D27" s="29"/>
      <c r="E27" s="29"/>
      <c r="F27" s="29"/>
      <c r="G27" s="29"/>
      <c r="H27" s="29"/>
      <c r="I27" s="29"/>
      <c r="J27" s="29"/>
      <c r="K27" s="29"/>
      <c r="L27" s="29"/>
      <c r="M27" s="29"/>
      <c r="N27" s="29"/>
      <c r="O27" s="29"/>
      <c r="P27" s="29"/>
      <c r="Q27" s="79"/>
    </row>
    <row r="28" s="2" customFormat="1" ht="14.5" spans="2:17">
      <c r="B28" s="21" t="s">
        <v>659</v>
      </c>
      <c r="C28" s="22"/>
      <c r="D28" s="22"/>
      <c r="E28" s="22"/>
      <c r="F28" s="22"/>
      <c r="G28" s="22"/>
      <c r="H28" s="22"/>
      <c r="I28" s="22"/>
      <c r="J28" s="22"/>
      <c r="K28" s="22"/>
      <c r="L28" s="22"/>
      <c r="M28" s="22"/>
      <c r="N28" s="22"/>
      <c r="O28" s="22"/>
      <c r="P28" s="22"/>
      <c r="Q28" s="76"/>
    </row>
    <row r="29" s="2" customFormat="1" ht="13.5" spans="2:17">
      <c r="B29" s="32" t="s">
        <v>660</v>
      </c>
      <c r="C29" s="33"/>
      <c r="D29" s="33"/>
      <c r="E29" s="33"/>
      <c r="F29" s="34" t="s">
        <v>13</v>
      </c>
      <c r="G29" s="34" t="s">
        <v>14</v>
      </c>
      <c r="H29" s="34" t="s">
        <v>15</v>
      </c>
      <c r="I29" s="34" t="s">
        <v>16</v>
      </c>
      <c r="J29" s="34" t="s">
        <v>17</v>
      </c>
      <c r="K29" s="34" t="s">
        <v>18</v>
      </c>
      <c r="L29" s="34" t="s">
        <v>19</v>
      </c>
      <c r="M29" s="34" t="s">
        <v>20</v>
      </c>
      <c r="N29" s="34" t="s">
        <v>21</v>
      </c>
      <c r="O29" s="34" t="s">
        <v>22</v>
      </c>
      <c r="P29" s="34" t="s">
        <v>23</v>
      </c>
      <c r="Q29" s="81" t="s">
        <v>24</v>
      </c>
    </row>
    <row r="30" s="2" customFormat="1" spans="2:17">
      <c r="B30" s="28"/>
      <c r="C30" s="29"/>
      <c r="D30" s="29"/>
      <c r="E30" s="29"/>
      <c r="F30" s="35"/>
      <c r="G30" s="35"/>
      <c r="H30" s="35" t="s">
        <v>700</v>
      </c>
      <c r="I30" s="27"/>
      <c r="J30" s="35"/>
      <c r="K30" s="35"/>
      <c r="L30" s="27"/>
      <c r="M30" s="35"/>
      <c r="N30" s="35"/>
      <c r="O30" s="35"/>
      <c r="P30" s="35"/>
      <c r="Q30" s="35"/>
    </row>
    <row r="31" s="2" customFormat="1" spans="2:17">
      <c r="B31" s="28"/>
      <c r="C31" s="29"/>
      <c r="D31" s="29"/>
      <c r="E31" s="29"/>
      <c r="F31" s="35"/>
      <c r="G31" s="35"/>
      <c r="H31" s="35"/>
      <c r="I31" s="27"/>
      <c r="J31" s="35"/>
      <c r="K31" s="35"/>
      <c r="L31" s="27"/>
      <c r="M31" s="35"/>
      <c r="N31" s="35"/>
      <c r="O31" s="35"/>
      <c r="P31" s="35"/>
      <c r="Q31" s="35"/>
    </row>
    <row r="32" s="2" customFormat="1" spans="2:17">
      <c r="B32" s="28"/>
      <c r="C32" s="29"/>
      <c r="D32" s="29"/>
      <c r="E32" s="29"/>
      <c r="F32" s="35"/>
      <c r="G32" s="35"/>
      <c r="H32" s="35"/>
      <c r="I32" s="27"/>
      <c r="J32" s="35"/>
      <c r="K32" s="35"/>
      <c r="L32" s="27"/>
      <c r="M32" s="35"/>
      <c r="N32" s="35"/>
      <c r="O32" s="35"/>
      <c r="P32" s="35"/>
      <c r="Q32" s="35"/>
    </row>
    <row r="33" s="2" customFormat="1" spans="2:17">
      <c r="B33" s="28"/>
      <c r="C33" s="29"/>
      <c r="D33" s="29"/>
      <c r="E33" s="29"/>
      <c r="F33" s="35"/>
      <c r="G33" s="35"/>
      <c r="H33" s="35"/>
      <c r="I33" s="27"/>
      <c r="J33" s="35"/>
      <c r="K33" s="35"/>
      <c r="L33" s="27"/>
      <c r="M33" s="35"/>
      <c r="N33" s="35"/>
      <c r="O33" s="35"/>
      <c r="P33" s="35"/>
      <c r="Q33" s="35"/>
    </row>
    <row r="34" s="2" customFormat="1" ht="34.5" customHeight="1" spans="2:17">
      <c r="B34" s="28"/>
      <c r="C34" s="29"/>
      <c r="D34" s="29"/>
      <c r="E34" s="29"/>
      <c r="F34" s="35"/>
      <c r="G34" s="35"/>
      <c r="H34" s="35"/>
      <c r="I34" s="27"/>
      <c r="J34" s="35"/>
      <c r="K34" s="35"/>
      <c r="L34" s="27"/>
      <c r="M34" s="35"/>
      <c r="N34" s="35"/>
      <c r="O34" s="35"/>
      <c r="P34" s="35"/>
      <c r="Q34" s="35"/>
    </row>
    <row r="35" s="2" customFormat="1" ht="14.5" spans="2:17">
      <c r="B35" s="36" t="s">
        <v>667</v>
      </c>
      <c r="C35" s="37"/>
      <c r="D35" s="37"/>
      <c r="E35" s="37"/>
      <c r="F35" s="37"/>
      <c r="G35" s="38"/>
      <c r="H35" s="38"/>
      <c r="I35" s="38"/>
      <c r="J35" s="38"/>
      <c r="K35" s="38"/>
      <c r="L35" s="38"/>
      <c r="M35" s="38"/>
      <c r="N35" s="38"/>
      <c r="O35" s="38"/>
      <c r="P35" s="38"/>
      <c r="Q35" s="82"/>
    </row>
    <row r="36" s="6" customFormat="1" ht="27" spans="2:17">
      <c r="B36" s="39" t="s">
        <v>668</v>
      </c>
      <c r="C36" s="40" t="s">
        <v>669</v>
      </c>
      <c r="D36" s="40" t="s">
        <v>11</v>
      </c>
      <c r="E36" s="40" t="s">
        <v>584</v>
      </c>
      <c r="F36" s="41" t="s">
        <v>13</v>
      </c>
      <c r="G36" s="41" t="s">
        <v>14</v>
      </c>
      <c r="H36" s="41" t="s">
        <v>15</v>
      </c>
      <c r="I36" s="41" t="s">
        <v>16</v>
      </c>
      <c r="J36" s="41" t="s">
        <v>17</v>
      </c>
      <c r="K36" s="41" t="s">
        <v>18</v>
      </c>
      <c r="L36" s="41" t="s">
        <v>19</v>
      </c>
      <c r="M36" s="41" t="s">
        <v>20</v>
      </c>
      <c r="N36" s="41" t="s">
        <v>21</v>
      </c>
      <c r="O36" s="41" t="s">
        <v>22</v>
      </c>
      <c r="P36" s="41" t="s">
        <v>23</v>
      </c>
      <c r="Q36" s="83" t="s">
        <v>24</v>
      </c>
    </row>
    <row r="37" ht="13.5" spans="2:17">
      <c r="B37" s="42" t="s">
        <v>670</v>
      </c>
      <c r="C37" s="43" t="s">
        <v>671</v>
      </c>
      <c r="D37" s="43"/>
      <c r="E37" s="43"/>
      <c r="F37" s="44"/>
      <c r="G37" s="44"/>
      <c r="H37" s="44">
        <v>400</v>
      </c>
      <c r="I37" s="44"/>
      <c r="J37" s="44">
        <v>400</v>
      </c>
      <c r="K37" s="66"/>
      <c r="L37" s="66"/>
      <c r="M37" s="66"/>
      <c r="N37" s="66"/>
      <c r="O37" s="66"/>
      <c r="P37" s="66"/>
      <c r="Q37" s="84"/>
    </row>
    <row r="38" ht="13.5" spans="2:17">
      <c r="B38" s="42"/>
      <c r="C38" s="43" t="s">
        <v>672</v>
      </c>
      <c r="D38" s="43"/>
      <c r="E38" s="43"/>
      <c r="F38" s="44"/>
      <c r="G38" s="44"/>
      <c r="H38" s="44"/>
      <c r="I38" s="44"/>
      <c r="J38" s="44"/>
      <c r="K38" s="66"/>
      <c r="L38" s="44"/>
      <c r="M38" s="66"/>
      <c r="N38" s="66"/>
      <c r="O38" s="44"/>
      <c r="P38" s="66"/>
      <c r="Q38" s="84"/>
    </row>
    <row r="39" ht="13.5" spans="2:17">
      <c r="B39" s="42"/>
      <c r="C39" s="43" t="s">
        <v>673</v>
      </c>
      <c r="D39" s="43"/>
      <c r="E39" s="43"/>
      <c r="F39" s="44"/>
      <c r="G39" s="44"/>
      <c r="H39" s="44">
        <v>150</v>
      </c>
      <c r="I39" s="44"/>
      <c r="J39" s="44">
        <v>150</v>
      </c>
      <c r="K39" s="44"/>
      <c r="L39" s="44"/>
      <c r="M39" s="44"/>
      <c r="N39" s="44"/>
      <c r="O39" s="44"/>
      <c r="P39" s="44"/>
      <c r="Q39" s="44"/>
    </row>
    <row r="40" ht="13.5" spans="2:17">
      <c r="B40" s="42"/>
      <c r="C40" s="43" t="s">
        <v>675</v>
      </c>
      <c r="D40" s="43"/>
      <c r="E40" s="43"/>
      <c r="F40" s="44"/>
      <c r="G40" s="44"/>
      <c r="H40" s="44"/>
      <c r="I40" s="44"/>
      <c r="J40" s="66"/>
      <c r="K40" s="66"/>
      <c r="L40" s="66"/>
      <c r="M40" s="66"/>
      <c r="N40" s="66"/>
      <c r="O40" s="66"/>
      <c r="P40" s="66"/>
      <c r="Q40" s="84"/>
    </row>
    <row r="41" ht="13.5" spans="2:17">
      <c r="B41" s="42"/>
      <c r="C41" s="43" t="s">
        <v>676</v>
      </c>
      <c r="D41" s="43"/>
      <c r="E41" s="43"/>
      <c r="F41" s="44"/>
      <c r="G41" s="44"/>
      <c r="H41" s="44">
        <v>25000</v>
      </c>
      <c r="I41" s="44"/>
      <c r="J41" s="66"/>
      <c r="K41" s="66"/>
      <c r="L41" s="66"/>
      <c r="M41" s="66"/>
      <c r="N41" s="66"/>
      <c r="O41" s="66"/>
      <c r="P41" s="66"/>
      <c r="Q41" s="84"/>
    </row>
    <row r="42" ht="13.5" spans="2:17">
      <c r="B42" s="42"/>
      <c r="C42" s="43"/>
      <c r="D42" s="43"/>
      <c r="E42" s="43"/>
      <c r="F42" s="44"/>
      <c r="G42" s="44"/>
      <c r="H42" s="44"/>
      <c r="I42" s="44"/>
      <c r="J42" s="66"/>
      <c r="K42" s="66"/>
      <c r="L42" s="66"/>
      <c r="M42" s="66"/>
      <c r="N42" s="66"/>
      <c r="O42" s="66"/>
      <c r="P42" s="66"/>
      <c r="Q42" s="84"/>
    </row>
    <row r="43" ht="13.5" spans="2:17">
      <c r="B43" s="42" t="s">
        <v>40</v>
      </c>
      <c r="C43" s="43" t="s">
        <v>32</v>
      </c>
      <c r="D43" s="43"/>
      <c r="E43" s="43"/>
      <c r="F43" s="44"/>
      <c r="G43" s="44"/>
      <c r="H43" s="44"/>
      <c r="I43" s="44"/>
      <c r="J43" s="66"/>
      <c r="K43" s="66"/>
      <c r="L43" s="66"/>
      <c r="M43" s="66"/>
      <c r="N43" s="66"/>
      <c r="O43" s="66"/>
      <c r="P43" s="66"/>
      <c r="Q43" s="84"/>
    </row>
    <row r="44" ht="13.5" spans="2:17">
      <c r="B44" s="45"/>
      <c r="C44" s="46"/>
      <c r="D44" s="46"/>
      <c r="E44" s="46"/>
      <c r="F44" s="47"/>
      <c r="G44" s="47"/>
      <c r="H44" s="47"/>
      <c r="I44" s="47"/>
      <c r="J44" s="67"/>
      <c r="K44" s="67"/>
      <c r="L44" s="67"/>
      <c r="M44" s="67"/>
      <c r="N44" s="67"/>
      <c r="O44" s="67"/>
      <c r="P44" s="67"/>
      <c r="Q44" s="85"/>
    </row>
    <row r="45" ht="14.5" spans="2:17">
      <c r="B45" s="48" t="s">
        <v>684</v>
      </c>
      <c r="C45" s="49"/>
      <c r="D45" s="49"/>
      <c r="E45" s="49"/>
      <c r="F45" s="49"/>
      <c r="G45" s="49"/>
      <c r="H45" s="49"/>
      <c r="I45" s="49"/>
      <c r="J45" s="49"/>
      <c r="K45" s="49"/>
      <c r="L45" s="49"/>
      <c r="M45" s="49"/>
      <c r="N45" s="49"/>
      <c r="O45" s="49"/>
      <c r="P45" s="49"/>
      <c r="Q45" s="86"/>
    </row>
    <row r="46" ht="14.5" spans="2:17">
      <c r="B46" s="50" t="s">
        <v>685</v>
      </c>
      <c r="C46" s="51" t="s">
        <v>583</v>
      </c>
      <c r="D46" s="51"/>
      <c r="E46" s="51"/>
      <c r="F46" s="51" t="s">
        <v>13</v>
      </c>
      <c r="G46" s="51" t="s">
        <v>14</v>
      </c>
      <c r="H46" s="51" t="s">
        <v>15</v>
      </c>
      <c r="I46" s="51" t="s">
        <v>16</v>
      </c>
      <c r="J46" s="51" t="s">
        <v>17</v>
      </c>
      <c r="K46" s="51" t="s">
        <v>18</v>
      </c>
      <c r="L46" s="51" t="s">
        <v>19</v>
      </c>
      <c r="M46" s="51" t="s">
        <v>20</v>
      </c>
      <c r="N46" s="51" t="s">
        <v>21</v>
      </c>
      <c r="O46" s="51" t="s">
        <v>22</v>
      </c>
      <c r="P46" s="51" t="s">
        <v>23</v>
      </c>
      <c r="Q46" s="87" t="s">
        <v>24</v>
      </c>
    </row>
    <row r="47" ht="14.5" spans="2:17">
      <c r="B47" s="52" t="s">
        <v>686</v>
      </c>
      <c r="C47" s="53">
        <f t="shared" ref="C47:C49" si="0">SUM(F47:Q47)</f>
        <v>26100</v>
      </c>
      <c r="D47" s="54"/>
      <c r="E47" s="55"/>
      <c r="F47" s="56">
        <f>F40</f>
        <v>0</v>
      </c>
      <c r="G47" s="56">
        <f t="shared" ref="G47:N47" si="1">G37+G38+G39</f>
        <v>0</v>
      </c>
      <c r="H47" s="56">
        <f>H37+H39+H41</f>
        <v>25550</v>
      </c>
      <c r="I47" s="56">
        <f t="shared" si="1"/>
        <v>0</v>
      </c>
      <c r="J47" s="56">
        <f t="shared" si="1"/>
        <v>550</v>
      </c>
      <c r="K47" s="56">
        <f t="shared" si="1"/>
        <v>0</v>
      </c>
      <c r="L47" s="56">
        <f t="shared" si="1"/>
        <v>0</v>
      </c>
      <c r="M47" s="56">
        <f t="shared" si="1"/>
        <v>0</v>
      </c>
      <c r="N47" s="56">
        <f t="shared" si="1"/>
        <v>0</v>
      </c>
      <c r="O47" s="56">
        <f>O40</f>
        <v>0</v>
      </c>
      <c r="P47" s="56">
        <f>P37+P38+P39</f>
        <v>0</v>
      </c>
      <c r="Q47" s="56">
        <f>Q37+Q38+Q39</f>
        <v>0</v>
      </c>
    </row>
    <row r="48" ht="14.5" spans="2:17">
      <c r="B48" s="52" t="s">
        <v>687</v>
      </c>
      <c r="C48" s="53">
        <f t="shared" si="0"/>
        <v>0</v>
      </c>
      <c r="D48" s="54"/>
      <c r="E48" s="55"/>
      <c r="F48" s="56"/>
      <c r="G48" s="56"/>
      <c r="H48" s="56"/>
      <c r="I48" s="56"/>
      <c r="J48" s="56"/>
      <c r="K48" s="56"/>
      <c r="L48" s="56"/>
      <c r="M48" s="56"/>
      <c r="N48" s="56"/>
      <c r="O48" s="56"/>
      <c r="P48" s="56"/>
      <c r="Q48" s="88"/>
    </row>
    <row r="49" ht="14.5" spans="2:17">
      <c r="B49" s="57" t="s">
        <v>583</v>
      </c>
      <c r="C49" s="58">
        <f t="shared" si="0"/>
        <v>26100</v>
      </c>
      <c r="D49" s="59"/>
      <c r="E49" s="60"/>
      <c r="F49" s="61">
        <f t="shared" ref="F49:Q49" si="2">SUM(F47:F48)</f>
        <v>0</v>
      </c>
      <c r="G49" s="61">
        <f t="shared" si="2"/>
        <v>0</v>
      </c>
      <c r="H49" s="61">
        <f t="shared" si="2"/>
        <v>25550</v>
      </c>
      <c r="I49" s="61">
        <f t="shared" si="2"/>
        <v>0</v>
      </c>
      <c r="J49" s="61">
        <f t="shared" si="2"/>
        <v>550</v>
      </c>
      <c r="K49" s="61">
        <f t="shared" si="2"/>
        <v>0</v>
      </c>
      <c r="L49" s="61">
        <f t="shared" si="2"/>
        <v>0</v>
      </c>
      <c r="M49" s="61">
        <f t="shared" si="2"/>
        <v>0</v>
      </c>
      <c r="N49" s="61">
        <f t="shared" si="2"/>
        <v>0</v>
      </c>
      <c r="O49" s="61">
        <f t="shared" si="2"/>
        <v>0</v>
      </c>
      <c r="P49" s="61">
        <f t="shared" si="2"/>
        <v>0</v>
      </c>
      <c r="Q49" s="89">
        <f t="shared" si="2"/>
        <v>0</v>
      </c>
    </row>
    <row r="53" spans="4:4">
      <c r="D53" s="62"/>
    </row>
  </sheetData>
  <mergeCells count="55">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7:Q27"/>
    <mergeCell ref="B28:Q28"/>
    <mergeCell ref="B29:E29"/>
    <mergeCell ref="B35:E35"/>
    <mergeCell ref="B45:Q45"/>
    <mergeCell ref="C46:E46"/>
    <mergeCell ref="C47:E47"/>
    <mergeCell ref="C48:E48"/>
    <mergeCell ref="C49:E49"/>
    <mergeCell ref="B12:B13"/>
    <mergeCell ref="B37:B42"/>
    <mergeCell ref="B43:B44"/>
    <mergeCell ref="F30:F34"/>
    <mergeCell ref="G30:G34"/>
    <mergeCell ref="H30:H34"/>
    <mergeCell ref="I30:I34"/>
    <mergeCell ref="J30:J34"/>
    <mergeCell ref="K30:K34"/>
    <mergeCell ref="L30:L34"/>
    <mergeCell ref="M12:M13"/>
    <mergeCell ref="M30:M34"/>
    <mergeCell ref="N30:N34"/>
    <mergeCell ref="O30:O34"/>
    <mergeCell ref="P30:P34"/>
    <mergeCell ref="Q30:Q34"/>
    <mergeCell ref="C12:F13"/>
    <mergeCell ref="N12:O13"/>
    <mergeCell ref="B30:E34"/>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2"/>
  <sheetViews>
    <sheetView zoomScale="70" zoomScaleNormal="70" workbookViewId="0">
      <selection activeCell="B18" sqref="B18:Q18"/>
    </sheetView>
  </sheetViews>
  <sheetFormatPr defaultColWidth="9" defaultRowHeight="13"/>
  <cols>
    <col min="1" max="1" width="2" style="7" customWidth="1"/>
    <col min="2" max="2" width="13.1272727272727" style="7" customWidth="1"/>
    <col min="3" max="3" width="15.3727272727273" style="8" customWidth="1"/>
    <col min="4" max="5" width="6.62727272727273" style="8" customWidth="1"/>
    <col min="6" max="8" width="13.1272727272727" style="7" customWidth="1"/>
    <col min="9" max="9" width="15.6272727272727" style="7" customWidth="1"/>
    <col min="10" max="11" width="13.1272727272727" style="7" customWidth="1"/>
    <col min="12" max="12" width="16.1272727272727" style="7" customWidth="1"/>
    <col min="13" max="17" width="13.1272727272727" style="7" customWidth="1"/>
    <col min="18" max="18" width="2.12727272727273" style="7" customWidth="1"/>
    <col min="19" max="19" width="6.37272727272727" style="7" customWidth="1"/>
    <col min="20" max="222" width="9" style="7"/>
    <col min="223" max="223" width="3.25454545454545" style="7" customWidth="1"/>
    <col min="224" max="224" width="10.2545454545455" style="7" customWidth="1"/>
    <col min="225" max="225" width="23.1272727272727" style="7" customWidth="1"/>
    <col min="226" max="226" width="12.1272727272727" style="7" customWidth="1"/>
    <col min="227" max="227" width="12.5" style="7" customWidth="1"/>
    <col min="228" max="237" width="9" style="7"/>
    <col min="238" max="242" width="4.87272727272727" style="7" customWidth="1"/>
    <col min="243" max="243" width="53" style="7" customWidth="1"/>
    <col min="244" max="244" width="27.5" style="7" customWidth="1"/>
    <col min="245" max="478" width="9" style="7"/>
    <col min="479" max="479" width="3.25454545454545" style="7" customWidth="1"/>
    <col min="480" max="480" width="10.2545454545455" style="7" customWidth="1"/>
    <col min="481" max="481" width="23.1272727272727" style="7" customWidth="1"/>
    <col min="482" max="482" width="12.1272727272727" style="7" customWidth="1"/>
    <col min="483" max="483" width="12.5" style="7" customWidth="1"/>
    <col min="484" max="493" width="9" style="7"/>
    <col min="494" max="498" width="4.87272727272727" style="7" customWidth="1"/>
    <col min="499" max="499" width="53" style="7" customWidth="1"/>
    <col min="500" max="500" width="27.5" style="7" customWidth="1"/>
    <col min="501" max="734" width="9" style="7"/>
    <col min="735" max="735" width="3.25454545454545" style="7" customWidth="1"/>
    <col min="736" max="736" width="10.2545454545455" style="7" customWidth="1"/>
    <col min="737" max="737" width="23.1272727272727" style="7" customWidth="1"/>
    <col min="738" max="738" width="12.1272727272727" style="7" customWidth="1"/>
    <col min="739" max="739" width="12.5" style="7" customWidth="1"/>
    <col min="740" max="749" width="9" style="7"/>
    <col min="750" max="754" width="4.87272727272727" style="7" customWidth="1"/>
    <col min="755" max="755" width="53" style="7" customWidth="1"/>
    <col min="756" max="756" width="27.5" style="7" customWidth="1"/>
    <col min="757" max="990" width="9" style="7"/>
    <col min="991" max="991" width="3.25454545454545" style="7" customWidth="1"/>
    <col min="992" max="992" width="10.2545454545455" style="7" customWidth="1"/>
    <col min="993" max="993" width="23.1272727272727" style="7" customWidth="1"/>
    <col min="994" max="994" width="12.1272727272727" style="7" customWidth="1"/>
    <col min="995" max="995" width="12.5" style="7" customWidth="1"/>
    <col min="996" max="1005" width="9" style="7"/>
    <col min="1006" max="1010" width="4.87272727272727" style="7" customWidth="1"/>
    <col min="1011" max="1011" width="53" style="7" customWidth="1"/>
    <col min="1012" max="1012" width="27.5" style="7" customWidth="1"/>
    <col min="1013" max="1246" width="9" style="7"/>
    <col min="1247" max="1247" width="3.25454545454545" style="7" customWidth="1"/>
    <col min="1248" max="1248" width="10.2545454545455" style="7" customWidth="1"/>
    <col min="1249" max="1249" width="23.1272727272727" style="7" customWidth="1"/>
    <col min="1250" max="1250" width="12.1272727272727" style="7" customWidth="1"/>
    <col min="1251" max="1251" width="12.5" style="7" customWidth="1"/>
    <col min="1252" max="1261" width="9" style="7"/>
    <col min="1262" max="1266" width="4.87272727272727" style="7" customWidth="1"/>
    <col min="1267" max="1267" width="53" style="7" customWidth="1"/>
    <col min="1268" max="1268" width="27.5" style="7" customWidth="1"/>
    <col min="1269" max="1502" width="9" style="7"/>
    <col min="1503" max="1503" width="3.25454545454545" style="7" customWidth="1"/>
    <col min="1504" max="1504" width="10.2545454545455" style="7" customWidth="1"/>
    <col min="1505" max="1505" width="23.1272727272727" style="7" customWidth="1"/>
    <col min="1506" max="1506" width="12.1272727272727" style="7" customWidth="1"/>
    <col min="1507" max="1507" width="12.5" style="7" customWidth="1"/>
    <col min="1508" max="1517" width="9" style="7"/>
    <col min="1518" max="1522" width="4.87272727272727" style="7" customWidth="1"/>
    <col min="1523" max="1523" width="53" style="7" customWidth="1"/>
    <col min="1524" max="1524" width="27.5" style="7" customWidth="1"/>
    <col min="1525" max="1758" width="9" style="7"/>
    <col min="1759" max="1759" width="3.25454545454545" style="7" customWidth="1"/>
    <col min="1760" max="1760" width="10.2545454545455" style="7" customWidth="1"/>
    <col min="1761" max="1761" width="23.1272727272727" style="7" customWidth="1"/>
    <col min="1762" max="1762" width="12.1272727272727" style="7" customWidth="1"/>
    <col min="1763" max="1763" width="12.5" style="7" customWidth="1"/>
    <col min="1764" max="1773" width="9" style="7"/>
    <col min="1774" max="1778" width="4.87272727272727" style="7" customWidth="1"/>
    <col min="1779" max="1779" width="53" style="7" customWidth="1"/>
    <col min="1780" max="1780" width="27.5" style="7" customWidth="1"/>
    <col min="1781" max="2014" width="9" style="7"/>
    <col min="2015" max="2015" width="3.25454545454545" style="7" customWidth="1"/>
    <col min="2016" max="2016" width="10.2545454545455" style="7" customWidth="1"/>
    <col min="2017" max="2017" width="23.1272727272727" style="7" customWidth="1"/>
    <col min="2018" max="2018" width="12.1272727272727" style="7" customWidth="1"/>
    <col min="2019" max="2019" width="12.5" style="7" customWidth="1"/>
    <col min="2020" max="2029" width="9" style="7"/>
    <col min="2030" max="2034" width="4.87272727272727" style="7" customWidth="1"/>
    <col min="2035" max="2035" width="53" style="7" customWidth="1"/>
    <col min="2036" max="2036" width="27.5" style="7" customWidth="1"/>
    <col min="2037" max="2270" width="9" style="7"/>
    <col min="2271" max="2271" width="3.25454545454545" style="7" customWidth="1"/>
    <col min="2272" max="2272" width="10.2545454545455" style="7" customWidth="1"/>
    <col min="2273" max="2273" width="23.1272727272727" style="7" customWidth="1"/>
    <col min="2274" max="2274" width="12.1272727272727" style="7" customWidth="1"/>
    <col min="2275" max="2275" width="12.5" style="7" customWidth="1"/>
    <col min="2276" max="2285" width="9" style="7"/>
    <col min="2286" max="2290" width="4.87272727272727" style="7" customWidth="1"/>
    <col min="2291" max="2291" width="53" style="7" customWidth="1"/>
    <col min="2292" max="2292" width="27.5" style="7" customWidth="1"/>
    <col min="2293" max="2526" width="9" style="7"/>
    <col min="2527" max="2527" width="3.25454545454545" style="7" customWidth="1"/>
    <col min="2528" max="2528" width="10.2545454545455" style="7" customWidth="1"/>
    <col min="2529" max="2529" width="23.1272727272727" style="7" customWidth="1"/>
    <col min="2530" max="2530" width="12.1272727272727" style="7" customWidth="1"/>
    <col min="2531" max="2531" width="12.5" style="7" customWidth="1"/>
    <col min="2532" max="2541" width="9" style="7"/>
    <col min="2542" max="2546" width="4.87272727272727" style="7" customWidth="1"/>
    <col min="2547" max="2547" width="53" style="7" customWidth="1"/>
    <col min="2548" max="2548" width="27.5" style="7" customWidth="1"/>
    <col min="2549" max="2782" width="9" style="7"/>
    <col min="2783" max="2783" width="3.25454545454545" style="7" customWidth="1"/>
    <col min="2784" max="2784" width="10.2545454545455" style="7" customWidth="1"/>
    <col min="2785" max="2785" width="23.1272727272727" style="7" customWidth="1"/>
    <col min="2786" max="2786" width="12.1272727272727" style="7" customWidth="1"/>
    <col min="2787" max="2787" width="12.5" style="7" customWidth="1"/>
    <col min="2788" max="2797" width="9" style="7"/>
    <col min="2798" max="2802" width="4.87272727272727" style="7" customWidth="1"/>
    <col min="2803" max="2803" width="53" style="7" customWidth="1"/>
    <col min="2804" max="2804" width="27.5" style="7" customWidth="1"/>
    <col min="2805" max="3038" width="9" style="7"/>
    <col min="3039" max="3039" width="3.25454545454545" style="7" customWidth="1"/>
    <col min="3040" max="3040" width="10.2545454545455" style="7" customWidth="1"/>
    <col min="3041" max="3041" width="23.1272727272727" style="7" customWidth="1"/>
    <col min="3042" max="3042" width="12.1272727272727" style="7" customWidth="1"/>
    <col min="3043" max="3043" width="12.5" style="7" customWidth="1"/>
    <col min="3044" max="3053" width="9" style="7"/>
    <col min="3054" max="3058" width="4.87272727272727" style="7" customWidth="1"/>
    <col min="3059" max="3059" width="53" style="7" customWidth="1"/>
    <col min="3060" max="3060" width="27.5" style="7" customWidth="1"/>
    <col min="3061" max="3294" width="9" style="7"/>
    <col min="3295" max="3295" width="3.25454545454545" style="7" customWidth="1"/>
    <col min="3296" max="3296" width="10.2545454545455" style="7" customWidth="1"/>
    <col min="3297" max="3297" width="23.1272727272727" style="7" customWidth="1"/>
    <col min="3298" max="3298" width="12.1272727272727" style="7" customWidth="1"/>
    <col min="3299" max="3299" width="12.5" style="7" customWidth="1"/>
    <col min="3300" max="3309" width="9" style="7"/>
    <col min="3310" max="3314" width="4.87272727272727" style="7" customWidth="1"/>
    <col min="3315" max="3315" width="53" style="7" customWidth="1"/>
    <col min="3316" max="3316" width="27.5" style="7" customWidth="1"/>
    <col min="3317" max="3550" width="9" style="7"/>
    <col min="3551" max="3551" width="3.25454545454545" style="7" customWidth="1"/>
    <col min="3552" max="3552" width="10.2545454545455" style="7" customWidth="1"/>
    <col min="3553" max="3553" width="23.1272727272727" style="7" customWidth="1"/>
    <col min="3554" max="3554" width="12.1272727272727" style="7" customWidth="1"/>
    <col min="3555" max="3555" width="12.5" style="7" customWidth="1"/>
    <col min="3556" max="3565" width="9" style="7"/>
    <col min="3566" max="3570" width="4.87272727272727" style="7" customWidth="1"/>
    <col min="3571" max="3571" width="53" style="7" customWidth="1"/>
    <col min="3572" max="3572" width="27.5" style="7" customWidth="1"/>
    <col min="3573" max="3806" width="9" style="7"/>
    <col min="3807" max="3807" width="3.25454545454545" style="7" customWidth="1"/>
    <col min="3808" max="3808" width="10.2545454545455" style="7" customWidth="1"/>
    <col min="3809" max="3809" width="23.1272727272727" style="7" customWidth="1"/>
    <col min="3810" max="3810" width="12.1272727272727" style="7" customWidth="1"/>
    <col min="3811" max="3811" width="12.5" style="7" customWidth="1"/>
    <col min="3812" max="3821" width="9" style="7"/>
    <col min="3822" max="3826" width="4.87272727272727" style="7" customWidth="1"/>
    <col min="3827" max="3827" width="53" style="7" customWidth="1"/>
    <col min="3828" max="3828" width="27.5" style="7" customWidth="1"/>
    <col min="3829" max="4062" width="9" style="7"/>
    <col min="4063" max="4063" width="3.25454545454545" style="7" customWidth="1"/>
    <col min="4064" max="4064" width="10.2545454545455" style="7" customWidth="1"/>
    <col min="4065" max="4065" width="23.1272727272727" style="7" customWidth="1"/>
    <col min="4066" max="4066" width="12.1272727272727" style="7" customWidth="1"/>
    <col min="4067" max="4067" width="12.5" style="7" customWidth="1"/>
    <col min="4068" max="4077" width="9" style="7"/>
    <col min="4078" max="4082" width="4.87272727272727" style="7" customWidth="1"/>
    <col min="4083" max="4083" width="53" style="7" customWidth="1"/>
    <col min="4084" max="4084" width="27.5" style="7" customWidth="1"/>
    <col min="4085" max="4318" width="9" style="7"/>
    <col min="4319" max="4319" width="3.25454545454545" style="7" customWidth="1"/>
    <col min="4320" max="4320" width="10.2545454545455" style="7" customWidth="1"/>
    <col min="4321" max="4321" width="23.1272727272727" style="7" customWidth="1"/>
    <col min="4322" max="4322" width="12.1272727272727" style="7" customWidth="1"/>
    <col min="4323" max="4323" width="12.5" style="7" customWidth="1"/>
    <col min="4324" max="4333" width="9" style="7"/>
    <col min="4334" max="4338" width="4.87272727272727" style="7" customWidth="1"/>
    <col min="4339" max="4339" width="53" style="7" customWidth="1"/>
    <col min="4340" max="4340" width="27.5" style="7" customWidth="1"/>
    <col min="4341" max="4574" width="9" style="7"/>
    <col min="4575" max="4575" width="3.25454545454545" style="7" customWidth="1"/>
    <col min="4576" max="4576" width="10.2545454545455" style="7" customWidth="1"/>
    <col min="4577" max="4577" width="23.1272727272727" style="7" customWidth="1"/>
    <col min="4578" max="4578" width="12.1272727272727" style="7" customWidth="1"/>
    <col min="4579" max="4579" width="12.5" style="7" customWidth="1"/>
    <col min="4580" max="4589" width="9" style="7"/>
    <col min="4590" max="4594" width="4.87272727272727" style="7" customWidth="1"/>
    <col min="4595" max="4595" width="53" style="7" customWidth="1"/>
    <col min="4596" max="4596" width="27.5" style="7" customWidth="1"/>
    <col min="4597" max="4830" width="9" style="7"/>
    <col min="4831" max="4831" width="3.25454545454545" style="7" customWidth="1"/>
    <col min="4832" max="4832" width="10.2545454545455" style="7" customWidth="1"/>
    <col min="4833" max="4833" width="23.1272727272727" style="7" customWidth="1"/>
    <col min="4834" max="4834" width="12.1272727272727" style="7" customWidth="1"/>
    <col min="4835" max="4835" width="12.5" style="7" customWidth="1"/>
    <col min="4836" max="4845" width="9" style="7"/>
    <col min="4846" max="4850" width="4.87272727272727" style="7" customWidth="1"/>
    <col min="4851" max="4851" width="53" style="7" customWidth="1"/>
    <col min="4852" max="4852" width="27.5" style="7" customWidth="1"/>
    <col min="4853" max="5086" width="9" style="7"/>
    <col min="5087" max="5087" width="3.25454545454545" style="7" customWidth="1"/>
    <col min="5088" max="5088" width="10.2545454545455" style="7" customWidth="1"/>
    <col min="5089" max="5089" width="23.1272727272727" style="7" customWidth="1"/>
    <col min="5090" max="5090" width="12.1272727272727" style="7" customWidth="1"/>
    <col min="5091" max="5091" width="12.5" style="7" customWidth="1"/>
    <col min="5092" max="5101" width="9" style="7"/>
    <col min="5102" max="5106" width="4.87272727272727" style="7" customWidth="1"/>
    <col min="5107" max="5107" width="53" style="7" customWidth="1"/>
    <col min="5108" max="5108" width="27.5" style="7" customWidth="1"/>
    <col min="5109" max="5342" width="9" style="7"/>
    <col min="5343" max="5343" width="3.25454545454545" style="7" customWidth="1"/>
    <col min="5344" max="5344" width="10.2545454545455" style="7" customWidth="1"/>
    <col min="5345" max="5345" width="23.1272727272727" style="7" customWidth="1"/>
    <col min="5346" max="5346" width="12.1272727272727" style="7" customWidth="1"/>
    <col min="5347" max="5347" width="12.5" style="7" customWidth="1"/>
    <col min="5348" max="5357" width="9" style="7"/>
    <col min="5358" max="5362" width="4.87272727272727" style="7" customWidth="1"/>
    <col min="5363" max="5363" width="53" style="7" customWidth="1"/>
    <col min="5364" max="5364" width="27.5" style="7" customWidth="1"/>
    <col min="5365" max="5598" width="9" style="7"/>
    <col min="5599" max="5599" width="3.25454545454545" style="7" customWidth="1"/>
    <col min="5600" max="5600" width="10.2545454545455" style="7" customWidth="1"/>
    <col min="5601" max="5601" width="23.1272727272727" style="7" customWidth="1"/>
    <col min="5602" max="5602" width="12.1272727272727" style="7" customWidth="1"/>
    <col min="5603" max="5603" width="12.5" style="7" customWidth="1"/>
    <col min="5604" max="5613" width="9" style="7"/>
    <col min="5614" max="5618" width="4.87272727272727" style="7" customWidth="1"/>
    <col min="5619" max="5619" width="53" style="7" customWidth="1"/>
    <col min="5620" max="5620" width="27.5" style="7" customWidth="1"/>
    <col min="5621" max="5854" width="9" style="7"/>
    <col min="5855" max="5855" width="3.25454545454545" style="7" customWidth="1"/>
    <col min="5856" max="5856" width="10.2545454545455" style="7" customWidth="1"/>
    <col min="5857" max="5857" width="23.1272727272727" style="7" customWidth="1"/>
    <col min="5858" max="5858" width="12.1272727272727" style="7" customWidth="1"/>
    <col min="5859" max="5859" width="12.5" style="7" customWidth="1"/>
    <col min="5860" max="5869" width="9" style="7"/>
    <col min="5870" max="5874" width="4.87272727272727" style="7" customWidth="1"/>
    <col min="5875" max="5875" width="53" style="7" customWidth="1"/>
    <col min="5876" max="5876" width="27.5" style="7" customWidth="1"/>
    <col min="5877" max="6110" width="9" style="7"/>
    <col min="6111" max="6111" width="3.25454545454545" style="7" customWidth="1"/>
    <col min="6112" max="6112" width="10.2545454545455" style="7" customWidth="1"/>
    <col min="6113" max="6113" width="23.1272727272727" style="7" customWidth="1"/>
    <col min="6114" max="6114" width="12.1272727272727" style="7" customWidth="1"/>
    <col min="6115" max="6115" width="12.5" style="7" customWidth="1"/>
    <col min="6116" max="6125" width="9" style="7"/>
    <col min="6126" max="6130" width="4.87272727272727" style="7" customWidth="1"/>
    <col min="6131" max="6131" width="53" style="7" customWidth="1"/>
    <col min="6132" max="6132" width="27.5" style="7" customWidth="1"/>
    <col min="6133" max="6366" width="9" style="7"/>
    <col min="6367" max="6367" width="3.25454545454545" style="7" customWidth="1"/>
    <col min="6368" max="6368" width="10.2545454545455" style="7" customWidth="1"/>
    <col min="6369" max="6369" width="23.1272727272727" style="7" customWidth="1"/>
    <col min="6370" max="6370" width="12.1272727272727" style="7" customWidth="1"/>
    <col min="6371" max="6371" width="12.5" style="7" customWidth="1"/>
    <col min="6372" max="6381" width="9" style="7"/>
    <col min="6382" max="6386" width="4.87272727272727" style="7" customWidth="1"/>
    <col min="6387" max="6387" width="53" style="7" customWidth="1"/>
    <col min="6388" max="6388" width="27.5" style="7" customWidth="1"/>
    <col min="6389" max="6622" width="9" style="7"/>
    <col min="6623" max="6623" width="3.25454545454545" style="7" customWidth="1"/>
    <col min="6624" max="6624" width="10.2545454545455" style="7" customWidth="1"/>
    <col min="6625" max="6625" width="23.1272727272727" style="7" customWidth="1"/>
    <col min="6626" max="6626" width="12.1272727272727" style="7" customWidth="1"/>
    <col min="6627" max="6627" width="12.5" style="7" customWidth="1"/>
    <col min="6628" max="6637" width="9" style="7"/>
    <col min="6638" max="6642" width="4.87272727272727" style="7" customWidth="1"/>
    <col min="6643" max="6643" width="53" style="7" customWidth="1"/>
    <col min="6644" max="6644" width="27.5" style="7" customWidth="1"/>
    <col min="6645" max="6878" width="9" style="7"/>
    <col min="6879" max="6879" width="3.25454545454545" style="7" customWidth="1"/>
    <col min="6880" max="6880" width="10.2545454545455" style="7" customWidth="1"/>
    <col min="6881" max="6881" width="23.1272727272727" style="7" customWidth="1"/>
    <col min="6882" max="6882" width="12.1272727272727" style="7" customWidth="1"/>
    <col min="6883" max="6883" width="12.5" style="7" customWidth="1"/>
    <col min="6884" max="6893" width="9" style="7"/>
    <col min="6894" max="6898" width="4.87272727272727" style="7" customWidth="1"/>
    <col min="6899" max="6899" width="53" style="7" customWidth="1"/>
    <col min="6900" max="6900" width="27.5" style="7" customWidth="1"/>
    <col min="6901" max="7134" width="9" style="7"/>
    <col min="7135" max="7135" width="3.25454545454545" style="7" customWidth="1"/>
    <col min="7136" max="7136" width="10.2545454545455" style="7" customWidth="1"/>
    <col min="7137" max="7137" width="23.1272727272727" style="7" customWidth="1"/>
    <col min="7138" max="7138" width="12.1272727272727" style="7" customWidth="1"/>
    <col min="7139" max="7139" width="12.5" style="7" customWidth="1"/>
    <col min="7140" max="7149" width="9" style="7"/>
    <col min="7150" max="7154" width="4.87272727272727" style="7" customWidth="1"/>
    <col min="7155" max="7155" width="53" style="7" customWidth="1"/>
    <col min="7156" max="7156" width="27.5" style="7" customWidth="1"/>
    <col min="7157" max="7390" width="9" style="7"/>
    <col min="7391" max="7391" width="3.25454545454545" style="7" customWidth="1"/>
    <col min="7392" max="7392" width="10.2545454545455" style="7" customWidth="1"/>
    <col min="7393" max="7393" width="23.1272727272727" style="7" customWidth="1"/>
    <col min="7394" max="7394" width="12.1272727272727" style="7" customWidth="1"/>
    <col min="7395" max="7395" width="12.5" style="7" customWidth="1"/>
    <col min="7396" max="7405" width="9" style="7"/>
    <col min="7406" max="7410" width="4.87272727272727" style="7" customWidth="1"/>
    <col min="7411" max="7411" width="53" style="7" customWidth="1"/>
    <col min="7412" max="7412" width="27.5" style="7" customWidth="1"/>
    <col min="7413" max="7646" width="9" style="7"/>
    <col min="7647" max="7647" width="3.25454545454545" style="7" customWidth="1"/>
    <col min="7648" max="7648" width="10.2545454545455" style="7" customWidth="1"/>
    <col min="7649" max="7649" width="23.1272727272727" style="7" customWidth="1"/>
    <col min="7650" max="7650" width="12.1272727272727" style="7" customWidth="1"/>
    <col min="7651" max="7651" width="12.5" style="7" customWidth="1"/>
    <col min="7652" max="7661" width="9" style="7"/>
    <col min="7662" max="7666" width="4.87272727272727" style="7" customWidth="1"/>
    <col min="7667" max="7667" width="53" style="7" customWidth="1"/>
    <col min="7668" max="7668" width="27.5" style="7" customWidth="1"/>
    <col min="7669" max="7902" width="9" style="7"/>
    <col min="7903" max="7903" width="3.25454545454545" style="7" customWidth="1"/>
    <col min="7904" max="7904" width="10.2545454545455" style="7" customWidth="1"/>
    <col min="7905" max="7905" width="23.1272727272727" style="7" customWidth="1"/>
    <col min="7906" max="7906" width="12.1272727272727" style="7" customWidth="1"/>
    <col min="7907" max="7907" width="12.5" style="7" customWidth="1"/>
    <col min="7908" max="7917" width="9" style="7"/>
    <col min="7918" max="7922" width="4.87272727272727" style="7" customWidth="1"/>
    <col min="7923" max="7923" width="53" style="7" customWidth="1"/>
    <col min="7924" max="7924" width="27.5" style="7" customWidth="1"/>
    <col min="7925" max="8158" width="9" style="7"/>
    <col min="8159" max="8159" width="3.25454545454545" style="7" customWidth="1"/>
    <col min="8160" max="8160" width="10.2545454545455" style="7" customWidth="1"/>
    <col min="8161" max="8161" width="23.1272727272727" style="7" customWidth="1"/>
    <col min="8162" max="8162" width="12.1272727272727" style="7" customWidth="1"/>
    <col min="8163" max="8163" width="12.5" style="7" customWidth="1"/>
    <col min="8164" max="8173" width="9" style="7"/>
    <col min="8174" max="8178" width="4.87272727272727" style="7" customWidth="1"/>
    <col min="8179" max="8179" width="53" style="7" customWidth="1"/>
    <col min="8180" max="8180" width="27.5" style="7" customWidth="1"/>
    <col min="8181" max="8414" width="9" style="7"/>
    <col min="8415" max="8415" width="3.25454545454545" style="7" customWidth="1"/>
    <col min="8416" max="8416" width="10.2545454545455" style="7" customWidth="1"/>
    <col min="8417" max="8417" width="23.1272727272727" style="7" customWidth="1"/>
    <col min="8418" max="8418" width="12.1272727272727" style="7" customWidth="1"/>
    <col min="8419" max="8419" width="12.5" style="7" customWidth="1"/>
    <col min="8420" max="8429" width="9" style="7"/>
    <col min="8430" max="8434" width="4.87272727272727" style="7" customWidth="1"/>
    <col min="8435" max="8435" width="53" style="7" customWidth="1"/>
    <col min="8436" max="8436" width="27.5" style="7" customWidth="1"/>
    <col min="8437" max="8670" width="9" style="7"/>
    <col min="8671" max="8671" width="3.25454545454545" style="7" customWidth="1"/>
    <col min="8672" max="8672" width="10.2545454545455" style="7" customWidth="1"/>
    <col min="8673" max="8673" width="23.1272727272727" style="7" customWidth="1"/>
    <col min="8674" max="8674" width="12.1272727272727" style="7" customWidth="1"/>
    <col min="8675" max="8675" width="12.5" style="7" customWidth="1"/>
    <col min="8676" max="8685" width="9" style="7"/>
    <col min="8686" max="8690" width="4.87272727272727" style="7" customWidth="1"/>
    <col min="8691" max="8691" width="53" style="7" customWidth="1"/>
    <col min="8692" max="8692" width="27.5" style="7" customWidth="1"/>
    <col min="8693" max="8926" width="9" style="7"/>
    <col min="8927" max="8927" width="3.25454545454545" style="7" customWidth="1"/>
    <col min="8928" max="8928" width="10.2545454545455" style="7" customWidth="1"/>
    <col min="8929" max="8929" width="23.1272727272727" style="7" customWidth="1"/>
    <col min="8930" max="8930" width="12.1272727272727" style="7" customWidth="1"/>
    <col min="8931" max="8931" width="12.5" style="7" customWidth="1"/>
    <col min="8932" max="8941" width="9" style="7"/>
    <col min="8942" max="8946" width="4.87272727272727" style="7" customWidth="1"/>
    <col min="8947" max="8947" width="53" style="7" customWidth="1"/>
    <col min="8948" max="8948" width="27.5" style="7" customWidth="1"/>
    <col min="8949" max="9182" width="9" style="7"/>
    <col min="9183" max="9183" width="3.25454545454545" style="7" customWidth="1"/>
    <col min="9184" max="9184" width="10.2545454545455" style="7" customWidth="1"/>
    <col min="9185" max="9185" width="23.1272727272727" style="7" customWidth="1"/>
    <col min="9186" max="9186" width="12.1272727272727" style="7" customWidth="1"/>
    <col min="9187" max="9187" width="12.5" style="7" customWidth="1"/>
    <col min="9188" max="9197" width="9" style="7"/>
    <col min="9198" max="9202" width="4.87272727272727" style="7" customWidth="1"/>
    <col min="9203" max="9203" width="53" style="7" customWidth="1"/>
    <col min="9204" max="9204" width="27.5" style="7" customWidth="1"/>
    <col min="9205" max="9438" width="9" style="7"/>
    <col min="9439" max="9439" width="3.25454545454545" style="7" customWidth="1"/>
    <col min="9440" max="9440" width="10.2545454545455" style="7" customWidth="1"/>
    <col min="9441" max="9441" width="23.1272727272727" style="7" customWidth="1"/>
    <col min="9442" max="9442" width="12.1272727272727" style="7" customWidth="1"/>
    <col min="9443" max="9443" width="12.5" style="7" customWidth="1"/>
    <col min="9444" max="9453" width="9" style="7"/>
    <col min="9454" max="9458" width="4.87272727272727" style="7" customWidth="1"/>
    <col min="9459" max="9459" width="53" style="7" customWidth="1"/>
    <col min="9460" max="9460" width="27.5" style="7" customWidth="1"/>
    <col min="9461" max="9694" width="9" style="7"/>
    <col min="9695" max="9695" width="3.25454545454545" style="7" customWidth="1"/>
    <col min="9696" max="9696" width="10.2545454545455" style="7" customWidth="1"/>
    <col min="9697" max="9697" width="23.1272727272727" style="7" customWidth="1"/>
    <col min="9698" max="9698" width="12.1272727272727" style="7" customWidth="1"/>
    <col min="9699" max="9699" width="12.5" style="7" customWidth="1"/>
    <col min="9700" max="9709" width="9" style="7"/>
    <col min="9710" max="9714" width="4.87272727272727" style="7" customWidth="1"/>
    <col min="9715" max="9715" width="53" style="7" customWidth="1"/>
    <col min="9716" max="9716" width="27.5" style="7" customWidth="1"/>
    <col min="9717" max="9950" width="9" style="7"/>
    <col min="9951" max="9951" width="3.25454545454545" style="7" customWidth="1"/>
    <col min="9952" max="9952" width="10.2545454545455" style="7" customWidth="1"/>
    <col min="9953" max="9953" width="23.1272727272727" style="7" customWidth="1"/>
    <col min="9954" max="9954" width="12.1272727272727" style="7" customWidth="1"/>
    <col min="9955" max="9955" width="12.5" style="7" customWidth="1"/>
    <col min="9956" max="9965" width="9" style="7"/>
    <col min="9966" max="9970" width="4.87272727272727" style="7" customWidth="1"/>
    <col min="9971" max="9971" width="53" style="7" customWidth="1"/>
    <col min="9972" max="9972" width="27.5" style="7" customWidth="1"/>
    <col min="9973" max="10206" width="9" style="7"/>
    <col min="10207" max="10207" width="3.25454545454545" style="7" customWidth="1"/>
    <col min="10208" max="10208" width="10.2545454545455" style="7" customWidth="1"/>
    <col min="10209" max="10209" width="23.1272727272727" style="7" customWidth="1"/>
    <col min="10210" max="10210" width="12.1272727272727" style="7" customWidth="1"/>
    <col min="10211" max="10211" width="12.5" style="7" customWidth="1"/>
    <col min="10212" max="10221" width="9" style="7"/>
    <col min="10222" max="10226" width="4.87272727272727" style="7" customWidth="1"/>
    <col min="10227" max="10227" width="53" style="7" customWidth="1"/>
    <col min="10228" max="10228" width="27.5" style="7" customWidth="1"/>
    <col min="10229" max="10462" width="9" style="7"/>
    <col min="10463" max="10463" width="3.25454545454545" style="7" customWidth="1"/>
    <col min="10464" max="10464" width="10.2545454545455" style="7" customWidth="1"/>
    <col min="10465" max="10465" width="23.1272727272727" style="7" customWidth="1"/>
    <col min="10466" max="10466" width="12.1272727272727" style="7" customWidth="1"/>
    <col min="10467" max="10467" width="12.5" style="7" customWidth="1"/>
    <col min="10468" max="10477" width="9" style="7"/>
    <col min="10478" max="10482" width="4.87272727272727" style="7" customWidth="1"/>
    <col min="10483" max="10483" width="53" style="7" customWidth="1"/>
    <col min="10484" max="10484" width="27.5" style="7" customWidth="1"/>
    <col min="10485" max="10718" width="9" style="7"/>
    <col min="10719" max="10719" width="3.25454545454545" style="7" customWidth="1"/>
    <col min="10720" max="10720" width="10.2545454545455" style="7" customWidth="1"/>
    <col min="10721" max="10721" width="23.1272727272727" style="7" customWidth="1"/>
    <col min="10722" max="10722" width="12.1272727272727" style="7" customWidth="1"/>
    <col min="10723" max="10723" width="12.5" style="7" customWidth="1"/>
    <col min="10724" max="10733" width="9" style="7"/>
    <col min="10734" max="10738" width="4.87272727272727" style="7" customWidth="1"/>
    <col min="10739" max="10739" width="53" style="7" customWidth="1"/>
    <col min="10740" max="10740" width="27.5" style="7" customWidth="1"/>
    <col min="10741" max="10974" width="9" style="7"/>
    <col min="10975" max="10975" width="3.25454545454545" style="7" customWidth="1"/>
    <col min="10976" max="10976" width="10.2545454545455" style="7" customWidth="1"/>
    <col min="10977" max="10977" width="23.1272727272727" style="7" customWidth="1"/>
    <col min="10978" max="10978" width="12.1272727272727" style="7" customWidth="1"/>
    <col min="10979" max="10979" width="12.5" style="7" customWidth="1"/>
    <col min="10980" max="10989" width="9" style="7"/>
    <col min="10990" max="10994" width="4.87272727272727" style="7" customWidth="1"/>
    <col min="10995" max="10995" width="53" style="7" customWidth="1"/>
    <col min="10996" max="10996" width="27.5" style="7" customWidth="1"/>
    <col min="10997" max="11230" width="9" style="7"/>
    <col min="11231" max="11231" width="3.25454545454545" style="7" customWidth="1"/>
    <col min="11232" max="11232" width="10.2545454545455" style="7" customWidth="1"/>
    <col min="11233" max="11233" width="23.1272727272727" style="7" customWidth="1"/>
    <col min="11234" max="11234" width="12.1272727272727" style="7" customWidth="1"/>
    <col min="11235" max="11235" width="12.5" style="7" customWidth="1"/>
    <col min="11236" max="11245" width="9" style="7"/>
    <col min="11246" max="11250" width="4.87272727272727" style="7" customWidth="1"/>
    <col min="11251" max="11251" width="53" style="7" customWidth="1"/>
    <col min="11252" max="11252" width="27.5" style="7" customWidth="1"/>
    <col min="11253" max="11486" width="9" style="7"/>
    <col min="11487" max="11487" width="3.25454545454545" style="7" customWidth="1"/>
    <col min="11488" max="11488" width="10.2545454545455" style="7" customWidth="1"/>
    <col min="11489" max="11489" width="23.1272727272727" style="7" customWidth="1"/>
    <col min="11490" max="11490" width="12.1272727272727" style="7" customWidth="1"/>
    <col min="11491" max="11491" width="12.5" style="7" customWidth="1"/>
    <col min="11492" max="11501" width="9" style="7"/>
    <col min="11502" max="11506" width="4.87272727272727" style="7" customWidth="1"/>
    <col min="11507" max="11507" width="53" style="7" customWidth="1"/>
    <col min="11508" max="11508" width="27.5" style="7" customWidth="1"/>
    <col min="11509" max="11742" width="9" style="7"/>
    <col min="11743" max="11743" width="3.25454545454545" style="7" customWidth="1"/>
    <col min="11744" max="11744" width="10.2545454545455" style="7" customWidth="1"/>
    <col min="11745" max="11745" width="23.1272727272727" style="7" customWidth="1"/>
    <col min="11746" max="11746" width="12.1272727272727" style="7" customWidth="1"/>
    <col min="11747" max="11747" width="12.5" style="7" customWidth="1"/>
    <col min="11748" max="11757" width="9" style="7"/>
    <col min="11758" max="11762" width="4.87272727272727" style="7" customWidth="1"/>
    <col min="11763" max="11763" width="53" style="7" customWidth="1"/>
    <col min="11764" max="11764" width="27.5" style="7" customWidth="1"/>
    <col min="11765" max="11998" width="9" style="7"/>
    <col min="11999" max="11999" width="3.25454545454545" style="7" customWidth="1"/>
    <col min="12000" max="12000" width="10.2545454545455" style="7" customWidth="1"/>
    <col min="12001" max="12001" width="23.1272727272727" style="7" customWidth="1"/>
    <col min="12002" max="12002" width="12.1272727272727" style="7" customWidth="1"/>
    <col min="12003" max="12003" width="12.5" style="7" customWidth="1"/>
    <col min="12004" max="12013" width="9" style="7"/>
    <col min="12014" max="12018" width="4.87272727272727" style="7" customWidth="1"/>
    <col min="12019" max="12019" width="53" style="7" customWidth="1"/>
    <col min="12020" max="12020" width="27.5" style="7" customWidth="1"/>
    <col min="12021" max="12254" width="9" style="7"/>
    <col min="12255" max="12255" width="3.25454545454545" style="7" customWidth="1"/>
    <col min="12256" max="12256" width="10.2545454545455" style="7" customWidth="1"/>
    <col min="12257" max="12257" width="23.1272727272727" style="7" customWidth="1"/>
    <col min="12258" max="12258" width="12.1272727272727" style="7" customWidth="1"/>
    <col min="12259" max="12259" width="12.5" style="7" customWidth="1"/>
    <col min="12260" max="12269" width="9" style="7"/>
    <col min="12270" max="12274" width="4.87272727272727" style="7" customWidth="1"/>
    <col min="12275" max="12275" width="53" style="7" customWidth="1"/>
    <col min="12276" max="12276" width="27.5" style="7" customWidth="1"/>
    <col min="12277" max="12510" width="9" style="7"/>
    <col min="12511" max="12511" width="3.25454545454545" style="7" customWidth="1"/>
    <col min="12512" max="12512" width="10.2545454545455" style="7" customWidth="1"/>
    <col min="12513" max="12513" width="23.1272727272727" style="7" customWidth="1"/>
    <col min="12514" max="12514" width="12.1272727272727" style="7" customWidth="1"/>
    <col min="12515" max="12515" width="12.5" style="7" customWidth="1"/>
    <col min="12516" max="12525" width="9" style="7"/>
    <col min="12526" max="12530" width="4.87272727272727" style="7" customWidth="1"/>
    <col min="12531" max="12531" width="53" style="7" customWidth="1"/>
    <col min="12532" max="12532" width="27.5" style="7" customWidth="1"/>
    <col min="12533" max="12766" width="9" style="7"/>
    <col min="12767" max="12767" width="3.25454545454545" style="7" customWidth="1"/>
    <col min="12768" max="12768" width="10.2545454545455" style="7" customWidth="1"/>
    <col min="12769" max="12769" width="23.1272727272727" style="7" customWidth="1"/>
    <col min="12770" max="12770" width="12.1272727272727" style="7" customWidth="1"/>
    <col min="12771" max="12771" width="12.5" style="7" customWidth="1"/>
    <col min="12772" max="12781" width="9" style="7"/>
    <col min="12782" max="12786" width="4.87272727272727" style="7" customWidth="1"/>
    <col min="12787" max="12787" width="53" style="7" customWidth="1"/>
    <col min="12788" max="12788" width="27.5" style="7" customWidth="1"/>
    <col min="12789" max="13022" width="9" style="7"/>
    <col min="13023" max="13023" width="3.25454545454545" style="7" customWidth="1"/>
    <col min="13024" max="13024" width="10.2545454545455" style="7" customWidth="1"/>
    <col min="13025" max="13025" width="23.1272727272727" style="7" customWidth="1"/>
    <col min="13026" max="13026" width="12.1272727272727" style="7" customWidth="1"/>
    <col min="13027" max="13027" width="12.5" style="7" customWidth="1"/>
    <col min="13028" max="13037" width="9" style="7"/>
    <col min="13038" max="13042" width="4.87272727272727" style="7" customWidth="1"/>
    <col min="13043" max="13043" width="53" style="7" customWidth="1"/>
    <col min="13044" max="13044" width="27.5" style="7" customWidth="1"/>
    <col min="13045" max="13278" width="9" style="7"/>
    <col min="13279" max="13279" width="3.25454545454545" style="7" customWidth="1"/>
    <col min="13280" max="13280" width="10.2545454545455" style="7" customWidth="1"/>
    <col min="13281" max="13281" width="23.1272727272727" style="7" customWidth="1"/>
    <col min="13282" max="13282" width="12.1272727272727" style="7" customWidth="1"/>
    <col min="13283" max="13283" width="12.5" style="7" customWidth="1"/>
    <col min="13284" max="13293" width="9" style="7"/>
    <col min="13294" max="13298" width="4.87272727272727" style="7" customWidth="1"/>
    <col min="13299" max="13299" width="53" style="7" customWidth="1"/>
    <col min="13300" max="13300" width="27.5" style="7" customWidth="1"/>
    <col min="13301" max="13534" width="9" style="7"/>
    <col min="13535" max="13535" width="3.25454545454545" style="7" customWidth="1"/>
    <col min="13536" max="13536" width="10.2545454545455" style="7" customWidth="1"/>
    <col min="13537" max="13537" width="23.1272727272727" style="7" customWidth="1"/>
    <col min="13538" max="13538" width="12.1272727272727" style="7" customWidth="1"/>
    <col min="13539" max="13539" width="12.5" style="7" customWidth="1"/>
    <col min="13540" max="13549" width="9" style="7"/>
    <col min="13550" max="13554" width="4.87272727272727" style="7" customWidth="1"/>
    <col min="13555" max="13555" width="53" style="7" customWidth="1"/>
    <col min="13556" max="13556" width="27.5" style="7" customWidth="1"/>
    <col min="13557" max="13790" width="9" style="7"/>
    <col min="13791" max="13791" width="3.25454545454545" style="7" customWidth="1"/>
    <col min="13792" max="13792" width="10.2545454545455" style="7" customWidth="1"/>
    <col min="13793" max="13793" width="23.1272727272727" style="7" customWidth="1"/>
    <col min="13794" max="13794" width="12.1272727272727" style="7" customWidth="1"/>
    <col min="13795" max="13795" width="12.5" style="7" customWidth="1"/>
    <col min="13796" max="13805" width="9" style="7"/>
    <col min="13806" max="13810" width="4.87272727272727" style="7" customWidth="1"/>
    <col min="13811" max="13811" width="53" style="7" customWidth="1"/>
    <col min="13812" max="13812" width="27.5" style="7" customWidth="1"/>
    <col min="13813" max="14046" width="9" style="7"/>
    <col min="14047" max="14047" width="3.25454545454545" style="7" customWidth="1"/>
    <col min="14048" max="14048" width="10.2545454545455" style="7" customWidth="1"/>
    <col min="14049" max="14049" width="23.1272727272727" style="7" customWidth="1"/>
    <col min="14050" max="14050" width="12.1272727272727" style="7" customWidth="1"/>
    <col min="14051" max="14051" width="12.5" style="7" customWidth="1"/>
    <col min="14052" max="14061" width="9" style="7"/>
    <col min="14062" max="14066" width="4.87272727272727" style="7" customWidth="1"/>
    <col min="14067" max="14067" width="53" style="7" customWidth="1"/>
    <col min="14068" max="14068" width="27.5" style="7" customWidth="1"/>
    <col min="14069" max="14302" width="9" style="7"/>
    <col min="14303" max="14303" width="3.25454545454545" style="7" customWidth="1"/>
    <col min="14304" max="14304" width="10.2545454545455" style="7" customWidth="1"/>
    <col min="14305" max="14305" width="23.1272727272727" style="7" customWidth="1"/>
    <col min="14306" max="14306" width="12.1272727272727" style="7" customWidth="1"/>
    <col min="14307" max="14307" width="12.5" style="7" customWidth="1"/>
    <col min="14308" max="14317" width="9" style="7"/>
    <col min="14318" max="14322" width="4.87272727272727" style="7" customWidth="1"/>
    <col min="14323" max="14323" width="53" style="7" customWidth="1"/>
    <col min="14324" max="14324" width="27.5" style="7" customWidth="1"/>
    <col min="14325" max="14558" width="9" style="7"/>
    <col min="14559" max="14559" width="3.25454545454545" style="7" customWidth="1"/>
    <col min="14560" max="14560" width="10.2545454545455" style="7" customWidth="1"/>
    <col min="14561" max="14561" width="23.1272727272727" style="7" customWidth="1"/>
    <col min="14562" max="14562" width="12.1272727272727" style="7" customWidth="1"/>
    <col min="14563" max="14563" width="12.5" style="7" customWidth="1"/>
    <col min="14564" max="14573" width="9" style="7"/>
    <col min="14574" max="14578" width="4.87272727272727" style="7" customWidth="1"/>
    <col min="14579" max="14579" width="53" style="7" customWidth="1"/>
    <col min="14580" max="14580" width="27.5" style="7" customWidth="1"/>
    <col min="14581" max="14814" width="9" style="7"/>
    <col min="14815" max="14815" width="3.25454545454545" style="7" customWidth="1"/>
    <col min="14816" max="14816" width="10.2545454545455" style="7" customWidth="1"/>
    <col min="14817" max="14817" width="23.1272727272727" style="7" customWidth="1"/>
    <col min="14818" max="14818" width="12.1272727272727" style="7" customWidth="1"/>
    <col min="14819" max="14819" width="12.5" style="7" customWidth="1"/>
    <col min="14820" max="14829" width="9" style="7"/>
    <col min="14830" max="14834" width="4.87272727272727" style="7" customWidth="1"/>
    <col min="14835" max="14835" width="53" style="7" customWidth="1"/>
    <col min="14836" max="14836" width="27.5" style="7" customWidth="1"/>
    <col min="14837" max="15070" width="9" style="7"/>
    <col min="15071" max="15071" width="3.25454545454545" style="7" customWidth="1"/>
    <col min="15072" max="15072" width="10.2545454545455" style="7" customWidth="1"/>
    <col min="15073" max="15073" width="23.1272727272727" style="7" customWidth="1"/>
    <col min="15074" max="15074" width="12.1272727272727" style="7" customWidth="1"/>
    <col min="15075" max="15075" width="12.5" style="7" customWidth="1"/>
    <col min="15076" max="15085" width="9" style="7"/>
    <col min="15086" max="15090" width="4.87272727272727" style="7" customWidth="1"/>
    <col min="15091" max="15091" width="53" style="7" customWidth="1"/>
    <col min="15092" max="15092" width="27.5" style="7" customWidth="1"/>
    <col min="15093" max="15326" width="9" style="7"/>
    <col min="15327" max="15327" width="3.25454545454545" style="7" customWidth="1"/>
    <col min="15328" max="15328" width="10.2545454545455" style="7" customWidth="1"/>
    <col min="15329" max="15329" width="23.1272727272727" style="7" customWidth="1"/>
    <col min="15330" max="15330" width="12.1272727272727" style="7" customWidth="1"/>
    <col min="15331" max="15331" width="12.5" style="7" customWidth="1"/>
    <col min="15332" max="15341" width="9" style="7"/>
    <col min="15342" max="15346" width="4.87272727272727" style="7" customWidth="1"/>
    <col min="15347" max="15347" width="53" style="7" customWidth="1"/>
    <col min="15348" max="15348" width="27.5" style="7" customWidth="1"/>
    <col min="15349" max="15582" width="9" style="7"/>
    <col min="15583" max="15583" width="3.25454545454545" style="7" customWidth="1"/>
    <col min="15584" max="15584" width="10.2545454545455" style="7" customWidth="1"/>
    <col min="15585" max="15585" width="23.1272727272727" style="7" customWidth="1"/>
    <col min="15586" max="15586" width="12.1272727272727" style="7" customWidth="1"/>
    <col min="15587" max="15587" width="12.5" style="7" customWidth="1"/>
    <col min="15588" max="15597" width="9" style="7"/>
    <col min="15598" max="15602" width="4.87272727272727" style="7" customWidth="1"/>
    <col min="15603" max="15603" width="53" style="7" customWidth="1"/>
    <col min="15604" max="15604" width="27.5" style="7" customWidth="1"/>
    <col min="15605" max="15838" width="9" style="7"/>
    <col min="15839" max="15839" width="3.25454545454545" style="7" customWidth="1"/>
    <col min="15840" max="15840" width="10.2545454545455" style="7" customWidth="1"/>
    <col min="15841" max="15841" width="23.1272727272727" style="7" customWidth="1"/>
    <col min="15842" max="15842" width="12.1272727272727" style="7" customWidth="1"/>
    <col min="15843" max="15843" width="12.5" style="7" customWidth="1"/>
    <col min="15844" max="15853" width="9" style="7"/>
    <col min="15854" max="15858" width="4.87272727272727" style="7" customWidth="1"/>
    <col min="15859" max="15859" width="53" style="7" customWidth="1"/>
    <col min="15860" max="15860" width="27.5" style="7" customWidth="1"/>
    <col min="15861" max="16094" width="9" style="7"/>
    <col min="16095" max="16095" width="3.25454545454545" style="7" customWidth="1"/>
    <col min="16096" max="16096" width="10.2545454545455" style="7" customWidth="1"/>
    <col min="16097" max="16097" width="23.1272727272727" style="7" customWidth="1"/>
    <col min="16098" max="16098" width="12.1272727272727" style="7" customWidth="1"/>
    <col min="16099" max="16099" width="12.5" style="7" customWidth="1"/>
    <col min="16100" max="16109" width="9" style="7"/>
    <col min="16110" max="16114" width="4.87272727272727" style="7" customWidth="1"/>
    <col min="16115" max="16115" width="53" style="7" customWidth="1"/>
    <col min="16116" max="16116" width="27.5" style="7" customWidth="1"/>
    <col min="16117" max="16384" width="9" style="7"/>
  </cols>
  <sheetData>
    <row r="1" s="1" customFormat="1" ht="24.95" customHeight="1"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1" t="s">
        <v>2</v>
      </c>
      <c r="C3" s="12"/>
      <c r="D3" s="12"/>
      <c r="E3" s="12"/>
      <c r="F3" s="12"/>
      <c r="G3" s="12"/>
      <c r="H3" s="12"/>
      <c r="I3" s="12"/>
      <c r="J3" s="12"/>
      <c r="K3" s="12"/>
      <c r="L3" s="12"/>
      <c r="M3" s="12"/>
      <c r="N3" s="12"/>
      <c r="O3" s="12"/>
      <c r="P3" s="12"/>
      <c r="Q3" s="69"/>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6.5" customHeight="1" spans="2:19">
      <c r="B12" s="17" t="s">
        <v>631</v>
      </c>
      <c r="C12" s="18" t="s">
        <v>632</v>
      </c>
      <c r="D12" s="18"/>
      <c r="E12" s="18"/>
      <c r="F12" s="18"/>
      <c r="G12" s="18" t="s">
        <v>633</v>
      </c>
      <c r="H12" s="18" t="s">
        <v>701</v>
      </c>
      <c r="I12" s="18"/>
      <c r="J12" s="63" t="s">
        <v>634</v>
      </c>
      <c r="K12" s="63" t="s">
        <v>635</v>
      </c>
      <c r="L12" s="63"/>
      <c r="M12" s="18" t="s">
        <v>636</v>
      </c>
      <c r="N12" s="64">
        <f>C48</f>
        <v>1400</v>
      </c>
      <c r="O12" s="64"/>
      <c r="P12" s="18" t="s">
        <v>31</v>
      </c>
      <c r="Q12" s="72">
        <f>C46</f>
        <v>1400</v>
      </c>
      <c r="S12" s="73" t="s">
        <v>637</v>
      </c>
    </row>
    <row r="13" s="5" customFormat="1" ht="14.5" spans="2:19">
      <c r="B13" s="19"/>
      <c r="C13" s="20"/>
      <c r="D13" s="20"/>
      <c r="E13" s="20"/>
      <c r="F13" s="20"/>
      <c r="G13" s="20" t="s">
        <v>638</v>
      </c>
      <c r="H13" s="20" t="s">
        <v>588</v>
      </c>
      <c r="I13" s="20"/>
      <c r="J13" s="63" t="s">
        <v>639</v>
      </c>
      <c r="K13" s="63" t="s">
        <v>640</v>
      </c>
      <c r="L13" s="63"/>
      <c r="M13" s="20"/>
      <c r="N13" s="65"/>
      <c r="O13" s="65"/>
      <c r="P13" s="20" t="s">
        <v>32</v>
      </c>
      <c r="Q13" s="74">
        <f>C47</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40" customHeight="1" spans="2:17">
      <c r="B15" s="15" t="s">
        <v>702</v>
      </c>
      <c r="C15" s="16"/>
      <c r="D15" s="16"/>
      <c r="E15" s="16"/>
      <c r="F15" s="16"/>
      <c r="G15" s="16"/>
      <c r="H15" s="16"/>
      <c r="I15" s="16"/>
      <c r="J15" s="16"/>
      <c r="K15" s="16"/>
      <c r="L15" s="16"/>
      <c r="M15" s="16"/>
      <c r="N15" s="16"/>
      <c r="O15" s="16"/>
      <c r="P15" s="16"/>
      <c r="Q15" s="71"/>
    </row>
    <row r="16" s="2" customFormat="1" ht="14.5" spans="2:17">
      <c r="B16" s="21" t="s">
        <v>644</v>
      </c>
      <c r="C16" s="22"/>
      <c r="D16" s="22"/>
      <c r="E16" s="22"/>
      <c r="F16" s="22"/>
      <c r="G16" s="22"/>
      <c r="H16" s="22"/>
      <c r="I16" s="22"/>
      <c r="J16" s="22"/>
      <c r="K16" s="22"/>
      <c r="L16" s="22"/>
      <c r="M16" s="22"/>
      <c r="N16" s="22"/>
      <c r="O16" s="22"/>
      <c r="P16" s="22"/>
      <c r="Q16" s="76"/>
    </row>
    <row r="17" s="2" customFormat="1" ht="42" customHeight="1" spans="2:17">
      <c r="B17" s="28" t="s">
        <v>703</v>
      </c>
      <c r="C17" s="29"/>
      <c r="D17" s="29"/>
      <c r="E17" s="29"/>
      <c r="F17" s="29"/>
      <c r="G17" s="29"/>
      <c r="H17" s="29"/>
      <c r="I17" s="29"/>
      <c r="J17" s="29"/>
      <c r="K17" s="29"/>
      <c r="L17" s="29"/>
      <c r="M17" s="29"/>
      <c r="N17" s="29"/>
      <c r="O17" s="29"/>
      <c r="P17" s="29"/>
      <c r="Q17" s="79"/>
    </row>
    <row r="18" s="2" customFormat="1" ht="56" customHeight="1" spans="2:17">
      <c r="B18" s="28" t="s">
        <v>704</v>
      </c>
      <c r="C18" s="29"/>
      <c r="D18" s="29"/>
      <c r="E18" s="29"/>
      <c r="F18" s="29"/>
      <c r="G18" s="29"/>
      <c r="H18" s="29"/>
      <c r="I18" s="29"/>
      <c r="J18" s="29"/>
      <c r="K18" s="29"/>
      <c r="L18" s="29"/>
      <c r="M18" s="29"/>
      <c r="N18" s="29"/>
      <c r="O18" s="29"/>
      <c r="P18" s="29"/>
      <c r="Q18" s="79"/>
    </row>
    <row r="19" s="2" customFormat="1" ht="14.5" spans="2:17">
      <c r="B19" s="21" t="s">
        <v>650</v>
      </c>
      <c r="C19" s="22"/>
      <c r="D19" s="22"/>
      <c r="E19" s="22"/>
      <c r="F19" s="22"/>
      <c r="G19" s="22"/>
      <c r="H19" s="22"/>
      <c r="I19" s="22"/>
      <c r="J19" s="22"/>
      <c r="K19" s="22"/>
      <c r="L19" s="22"/>
      <c r="M19" s="22"/>
      <c r="N19" s="22"/>
      <c r="O19" s="22"/>
      <c r="P19" s="22"/>
      <c r="Q19" s="76"/>
    </row>
    <row r="20" s="2" customFormat="1" ht="12" customHeight="1" spans="2:17">
      <c r="B20" s="92" t="s">
        <v>705</v>
      </c>
      <c r="C20" s="93"/>
      <c r="D20" s="93"/>
      <c r="E20" s="93"/>
      <c r="F20" s="93"/>
      <c r="G20" s="93"/>
      <c r="H20" s="93"/>
      <c r="I20" s="93"/>
      <c r="J20" s="93"/>
      <c r="K20" s="93"/>
      <c r="L20" s="93"/>
      <c r="M20" s="93"/>
      <c r="N20" s="93"/>
      <c r="O20" s="93"/>
      <c r="P20" s="93"/>
      <c r="Q20" s="97"/>
    </row>
    <row r="21" s="2" customFormat="1" ht="13.5" spans="2:17">
      <c r="B21" s="28" t="s">
        <v>706</v>
      </c>
      <c r="C21" s="29"/>
      <c r="D21" s="29"/>
      <c r="E21" s="29"/>
      <c r="F21" s="29"/>
      <c r="G21" s="29"/>
      <c r="H21" s="29"/>
      <c r="I21" s="29"/>
      <c r="J21" s="29"/>
      <c r="K21" s="29"/>
      <c r="L21" s="29"/>
      <c r="M21" s="29"/>
      <c r="N21" s="29"/>
      <c r="O21" s="29"/>
      <c r="P21" s="29"/>
      <c r="Q21" s="79"/>
    </row>
    <row r="22" s="2" customFormat="1" ht="13.5" spans="2:17">
      <c r="B22" s="28" t="s">
        <v>707</v>
      </c>
      <c r="C22" s="29"/>
      <c r="D22" s="29"/>
      <c r="E22" s="29"/>
      <c r="F22" s="29"/>
      <c r="G22" s="29"/>
      <c r="H22" s="29"/>
      <c r="I22" s="29"/>
      <c r="J22" s="29"/>
      <c r="K22" s="29"/>
      <c r="L22" s="29"/>
      <c r="M22" s="29"/>
      <c r="N22" s="29"/>
      <c r="O22" s="29"/>
      <c r="P22" s="29"/>
      <c r="Q22" s="79"/>
    </row>
    <row r="23" s="2" customFormat="1" ht="14.5" spans="2:17">
      <c r="B23" s="21" t="s">
        <v>654</v>
      </c>
      <c r="C23" s="22"/>
      <c r="D23" s="22"/>
      <c r="E23" s="22"/>
      <c r="F23" s="22"/>
      <c r="G23" s="22"/>
      <c r="H23" s="22"/>
      <c r="I23" s="22"/>
      <c r="J23" s="22"/>
      <c r="K23" s="22"/>
      <c r="L23" s="22"/>
      <c r="M23" s="22"/>
      <c r="N23" s="22"/>
      <c r="O23" s="22"/>
      <c r="P23" s="22"/>
      <c r="Q23" s="76"/>
    </row>
    <row r="24" s="2" customFormat="1" ht="13.5" spans="2:17">
      <c r="B24" s="30" t="s">
        <v>708</v>
      </c>
      <c r="C24" s="31"/>
      <c r="D24" s="31"/>
      <c r="E24" s="31"/>
      <c r="F24" s="31"/>
      <c r="G24" s="31"/>
      <c r="H24" s="31"/>
      <c r="I24" s="31"/>
      <c r="J24" s="31"/>
      <c r="K24" s="31"/>
      <c r="L24" s="31"/>
      <c r="M24" s="31"/>
      <c r="N24" s="31"/>
      <c r="O24" s="31"/>
      <c r="P24" s="31"/>
      <c r="Q24" s="80"/>
    </row>
    <row r="25" s="2" customFormat="1" ht="13.5" spans="2:17">
      <c r="B25" s="30" t="s">
        <v>709</v>
      </c>
      <c r="C25" s="31"/>
      <c r="D25" s="31"/>
      <c r="E25" s="31"/>
      <c r="F25" s="31"/>
      <c r="G25" s="31"/>
      <c r="H25" s="31"/>
      <c r="I25" s="31"/>
      <c r="J25" s="31"/>
      <c r="K25" s="31"/>
      <c r="L25" s="31"/>
      <c r="M25" s="31"/>
      <c r="N25" s="31"/>
      <c r="O25" s="31"/>
      <c r="P25" s="31"/>
      <c r="Q25" s="80"/>
    </row>
    <row r="26" s="2" customFormat="1" ht="13.5" spans="2:17">
      <c r="B26" s="28" t="s">
        <v>710</v>
      </c>
      <c r="C26" s="29"/>
      <c r="D26" s="29"/>
      <c r="E26" s="29"/>
      <c r="F26" s="29"/>
      <c r="G26" s="29"/>
      <c r="H26" s="29"/>
      <c r="I26" s="29"/>
      <c r="J26" s="29"/>
      <c r="K26" s="29"/>
      <c r="L26" s="29"/>
      <c r="M26" s="29"/>
      <c r="N26" s="29"/>
      <c r="O26" s="29"/>
      <c r="P26" s="29"/>
      <c r="Q26" s="79"/>
    </row>
    <row r="27" s="2" customFormat="1" ht="14.5" spans="2:17">
      <c r="B27" s="21" t="s">
        <v>659</v>
      </c>
      <c r="C27" s="22"/>
      <c r="D27" s="22"/>
      <c r="E27" s="22"/>
      <c r="F27" s="22"/>
      <c r="G27" s="22"/>
      <c r="H27" s="22"/>
      <c r="I27" s="22"/>
      <c r="J27" s="22"/>
      <c r="K27" s="22"/>
      <c r="L27" s="22"/>
      <c r="M27" s="22"/>
      <c r="N27" s="22"/>
      <c r="O27" s="22"/>
      <c r="P27" s="22"/>
      <c r="Q27" s="76"/>
    </row>
    <row r="28" s="2" customFormat="1" ht="13.5" spans="2:17">
      <c r="B28" s="32" t="s">
        <v>660</v>
      </c>
      <c r="C28" s="33"/>
      <c r="D28" s="33"/>
      <c r="E28" s="33"/>
      <c r="F28" s="34" t="s">
        <v>13</v>
      </c>
      <c r="G28" s="34" t="s">
        <v>14</v>
      </c>
      <c r="H28" s="34" t="s">
        <v>15</v>
      </c>
      <c r="I28" s="34" t="s">
        <v>16</v>
      </c>
      <c r="J28" s="34" t="s">
        <v>17</v>
      </c>
      <c r="K28" s="34" t="s">
        <v>18</v>
      </c>
      <c r="L28" s="34" t="s">
        <v>19</v>
      </c>
      <c r="M28" s="34" t="s">
        <v>20</v>
      </c>
      <c r="N28" s="34" t="s">
        <v>21</v>
      </c>
      <c r="O28" s="34" t="s">
        <v>22</v>
      </c>
      <c r="P28" s="34" t="s">
        <v>23</v>
      </c>
      <c r="Q28" s="81" t="s">
        <v>24</v>
      </c>
    </row>
    <row r="29" s="2" customFormat="1" spans="2:17">
      <c r="B29" s="28"/>
      <c r="C29" s="29"/>
      <c r="D29" s="29"/>
      <c r="E29" s="29"/>
      <c r="F29" s="35"/>
      <c r="G29" s="35"/>
      <c r="H29" s="35"/>
      <c r="I29" s="27"/>
      <c r="J29" s="35"/>
      <c r="K29" s="35"/>
      <c r="L29" s="27"/>
      <c r="M29" s="35"/>
      <c r="N29" s="35"/>
      <c r="O29" s="35"/>
      <c r="P29" s="35"/>
      <c r="Q29" s="35"/>
    </row>
    <row r="30" s="2" customFormat="1" spans="2:17">
      <c r="B30" s="28"/>
      <c r="C30" s="29"/>
      <c r="D30" s="29"/>
      <c r="E30" s="29"/>
      <c r="F30" s="35"/>
      <c r="G30" s="35"/>
      <c r="H30" s="35"/>
      <c r="I30" s="27"/>
      <c r="J30" s="35"/>
      <c r="K30" s="35"/>
      <c r="L30" s="27"/>
      <c r="M30" s="35"/>
      <c r="N30" s="35"/>
      <c r="O30" s="35"/>
      <c r="P30" s="35"/>
      <c r="Q30" s="35"/>
    </row>
    <row r="31" s="2" customFormat="1" spans="2:17">
      <c r="B31" s="28"/>
      <c r="C31" s="29"/>
      <c r="D31" s="29"/>
      <c r="E31" s="29"/>
      <c r="F31" s="35"/>
      <c r="G31" s="35"/>
      <c r="H31" s="35"/>
      <c r="I31" s="27"/>
      <c r="J31" s="35"/>
      <c r="K31" s="35"/>
      <c r="L31" s="27"/>
      <c r="M31" s="35"/>
      <c r="N31" s="35"/>
      <c r="O31" s="35"/>
      <c r="P31" s="35"/>
      <c r="Q31" s="35"/>
    </row>
    <row r="32" s="2" customFormat="1" spans="2:17">
      <c r="B32" s="28"/>
      <c r="C32" s="29"/>
      <c r="D32" s="29"/>
      <c r="E32" s="29"/>
      <c r="F32" s="35"/>
      <c r="G32" s="35"/>
      <c r="H32" s="35"/>
      <c r="I32" s="27"/>
      <c r="J32" s="35"/>
      <c r="K32" s="35"/>
      <c r="L32" s="27"/>
      <c r="M32" s="35"/>
      <c r="N32" s="35"/>
      <c r="O32" s="35"/>
      <c r="P32" s="35"/>
      <c r="Q32" s="35"/>
    </row>
    <row r="33" s="2" customFormat="1" ht="34.5" customHeight="1" spans="2:17">
      <c r="B33" s="28"/>
      <c r="C33" s="29"/>
      <c r="D33" s="29"/>
      <c r="E33" s="29"/>
      <c r="F33" s="35"/>
      <c r="G33" s="35"/>
      <c r="H33" s="35"/>
      <c r="I33" s="27"/>
      <c r="J33" s="35"/>
      <c r="K33" s="35"/>
      <c r="L33" s="27"/>
      <c r="M33" s="35"/>
      <c r="N33" s="35"/>
      <c r="O33" s="35"/>
      <c r="P33" s="35"/>
      <c r="Q33" s="35"/>
    </row>
    <row r="34" s="2" customFormat="1" ht="14.5" spans="2:17">
      <c r="B34" s="36" t="s">
        <v>667</v>
      </c>
      <c r="C34" s="37"/>
      <c r="D34" s="37"/>
      <c r="E34" s="37"/>
      <c r="F34" s="37"/>
      <c r="G34" s="38"/>
      <c r="H34" s="38"/>
      <c r="I34" s="38"/>
      <c r="J34" s="38"/>
      <c r="K34" s="38"/>
      <c r="L34" s="38"/>
      <c r="M34" s="38"/>
      <c r="N34" s="38"/>
      <c r="O34" s="38"/>
      <c r="P34" s="38"/>
      <c r="Q34" s="82"/>
    </row>
    <row r="35" s="6" customFormat="1" ht="27" spans="2:17">
      <c r="B35" s="39" t="s">
        <v>668</v>
      </c>
      <c r="C35" s="40" t="s">
        <v>669</v>
      </c>
      <c r="D35" s="40" t="s">
        <v>11</v>
      </c>
      <c r="E35" s="40" t="s">
        <v>584</v>
      </c>
      <c r="F35" s="41" t="s">
        <v>13</v>
      </c>
      <c r="G35" s="41" t="s">
        <v>14</v>
      </c>
      <c r="H35" s="41" t="s">
        <v>15</v>
      </c>
      <c r="I35" s="41" t="s">
        <v>16</v>
      </c>
      <c r="J35" s="41" t="s">
        <v>17</v>
      </c>
      <c r="K35" s="41" t="s">
        <v>18</v>
      </c>
      <c r="L35" s="41" t="s">
        <v>19</v>
      </c>
      <c r="M35" s="41" t="s">
        <v>20</v>
      </c>
      <c r="N35" s="41" t="s">
        <v>21</v>
      </c>
      <c r="O35" s="41" t="s">
        <v>22</v>
      </c>
      <c r="P35" s="41" t="s">
        <v>23</v>
      </c>
      <c r="Q35" s="83" t="s">
        <v>24</v>
      </c>
    </row>
    <row r="36" ht="13.5" spans="2:17">
      <c r="B36" s="42" t="s">
        <v>670</v>
      </c>
      <c r="C36" s="43" t="s">
        <v>671</v>
      </c>
      <c r="D36" s="43"/>
      <c r="E36" s="43"/>
      <c r="F36" s="44"/>
      <c r="G36" s="44"/>
      <c r="H36" s="44"/>
      <c r="I36" s="44"/>
      <c r="J36" s="44">
        <v>400</v>
      </c>
      <c r="K36" s="66"/>
      <c r="L36" s="66"/>
      <c r="M36" s="66"/>
      <c r="N36" s="66">
        <v>400</v>
      </c>
      <c r="O36" s="66"/>
      <c r="P36" s="66"/>
      <c r="Q36" s="84"/>
    </row>
    <row r="37" ht="13.5" spans="2:17">
      <c r="B37" s="42"/>
      <c r="C37" s="43" t="s">
        <v>672</v>
      </c>
      <c r="D37" s="43"/>
      <c r="E37" s="43"/>
      <c r="F37" s="44"/>
      <c r="G37" s="44"/>
      <c r="H37" s="44"/>
      <c r="I37" s="44"/>
      <c r="J37" s="44"/>
      <c r="K37" s="66"/>
      <c r="L37" s="44"/>
      <c r="M37" s="66"/>
      <c r="N37" s="66"/>
      <c r="O37" s="44"/>
      <c r="P37" s="66"/>
      <c r="Q37" s="84"/>
    </row>
    <row r="38" ht="13.5" spans="2:17">
      <c r="B38" s="42"/>
      <c r="C38" s="43" t="s">
        <v>673</v>
      </c>
      <c r="D38" s="43"/>
      <c r="E38" s="43"/>
      <c r="F38" s="44"/>
      <c r="G38" s="44"/>
      <c r="H38" s="44"/>
      <c r="I38" s="44"/>
      <c r="J38" s="44">
        <v>300</v>
      </c>
      <c r="K38" s="44"/>
      <c r="L38" s="44"/>
      <c r="M38" s="44"/>
      <c r="N38" s="44">
        <v>300</v>
      </c>
      <c r="O38" s="44"/>
      <c r="P38" s="44"/>
      <c r="Q38" s="44"/>
    </row>
    <row r="39" ht="13.5" spans="2:17">
      <c r="B39" s="42"/>
      <c r="C39" s="43" t="s">
        <v>675</v>
      </c>
      <c r="D39" s="43"/>
      <c r="E39" s="43"/>
      <c r="F39" s="44"/>
      <c r="G39" s="44"/>
      <c r="H39" s="44"/>
      <c r="I39" s="44"/>
      <c r="J39" s="66"/>
      <c r="K39" s="66"/>
      <c r="L39" s="66"/>
      <c r="M39" s="66"/>
      <c r="N39" s="66"/>
      <c r="O39" s="66"/>
      <c r="P39" s="66"/>
      <c r="Q39" s="84"/>
    </row>
    <row r="40" ht="13.5" spans="2:17">
      <c r="B40" s="42"/>
      <c r="C40" s="43" t="s">
        <v>676</v>
      </c>
      <c r="D40" s="43"/>
      <c r="E40" s="43"/>
      <c r="F40" s="44"/>
      <c r="G40" s="44"/>
      <c r="H40" s="44"/>
      <c r="I40" s="44"/>
      <c r="J40" s="66"/>
      <c r="K40" s="66"/>
      <c r="L40" s="66"/>
      <c r="M40" s="66"/>
      <c r="N40" s="66"/>
      <c r="O40" s="66"/>
      <c r="P40" s="66"/>
      <c r="Q40" s="84"/>
    </row>
    <row r="41" ht="13.5" spans="2:17">
      <c r="B41" s="42"/>
      <c r="C41" s="43"/>
      <c r="D41" s="43"/>
      <c r="E41" s="43"/>
      <c r="F41" s="44"/>
      <c r="G41" s="44"/>
      <c r="H41" s="44"/>
      <c r="I41" s="44"/>
      <c r="J41" s="66"/>
      <c r="K41" s="66"/>
      <c r="L41" s="66"/>
      <c r="M41" s="66"/>
      <c r="N41" s="66"/>
      <c r="O41" s="66"/>
      <c r="P41" s="66"/>
      <c r="Q41" s="84"/>
    </row>
    <row r="42" ht="13.5" spans="2:17">
      <c r="B42" s="42" t="s">
        <v>40</v>
      </c>
      <c r="C42" s="43" t="s">
        <v>32</v>
      </c>
      <c r="D42" s="43"/>
      <c r="E42" s="43"/>
      <c r="F42" s="44"/>
      <c r="G42" s="44"/>
      <c r="H42" s="44"/>
      <c r="I42" s="44"/>
      <c r="J42" s="66"/>
      <c r="K42" s="66"/>
      <c r="L42" s="66"/>
      <c r="M42" s="66"/>
      <c r="N42" s="66"/>
      <c r="O42" s="66"/>
      <c r="P42" s="66"/>
      <c r="Q42" s="84"/>
    </row>
    <row r="43" ht="13.5" spans="2:17">
      <c r="B43" s="45"/>
      <c r="C43" s="46"/>
      <c r="D43" s="46"/>
      <c r="E43" s="46"/>
      <c r="F43" s="47"/>
      <c r="G43" s="47"/>
      <c r="H43" s="47"/>
      <c r="I43" s="47"/>
      <c r="J43" s="67"/>
      <c r="K43" s="67"/>
      <c r="L43" s="67"/>
      <c r="M43" s="67"/>
      <c r="N43" s="67"/>
      <c r="O43" s="67"/>
      <c r="P43" s="67"/>
      <c r="Q43" s="85"/>
    </row>
    <row r="44" ht="14.5" spans="2:17">
      <c r="B44" s="48" t="s">
        <v>684</v>
      </c>
      <c r="C44" s="49"/>
      <c r="D44" s="49"/>
      <c r="E44" s="49"/>
      <c r="F44" s="49"/>
      <c r="G44" s="49"/>
      <c r="H44" s="49"/>
      <c r="I44" s="49"/>
      <c r="J44" s="49"/>
      <c r="K44" s="49"/>
      <c r="L44" s="49"/>
      <c r="M44" s="49"/>
      <c r="N44" s="49"/>
      <c r="O44" s="49"/>
      <c r="P44" s="49"/>
      <c r="Q44" s="86"/>
    </row>
    <row r="45" ht="14.5" spans="2:17">
      <c r="B45" s="50" t="s">
        <v>685</v>
      </c>
      <c r="C45" s="51" t="s">
        <v>583</v>
      </c>
      <c r="D45" s="51"/>
      <c r="E45" s="51"/>
      <c r="F45" s="51" t="s">
        <v>13</v>
      </c>
      <c r="G45" s="51" t="s">
        <v>14</v>
      </c>
      <c r="H45" s="51" t="s">
        <v>15</v>
      </c>
      <c r="I45" s="51" t="s">
        <v>16</v>
      </c>
      <c r="J45" s="51" t="s">
        <v>17</v>
      </c>
      <c r="K45" s="51" t="s">
        <v>18</v>
      </c>
      <c r="L45" s="51" t="s">
        <v>19</v>
      </c>
      <c r="M45" s="51" t="s">
        <v>20</v>
      </c>
      <c r="N45" s="51" t="s">
        <v>21</v>
      </c>
      <c r="O45" s="51" t="s">
        <v>22</v>
      </c>
      <c r="P45" s="51" t="s">
        <v>23</v>
      </c>
      <c r="Q45" s="87" t="s">
        <v>24</v>
      </c>
    </row>
    <row r="46" ht="14.5" spans="2:17">
      <c r="B46" s="52" t="s">
        <v>686</v>
      </c>
      <c r="C46" s="53">
        <f t="shared" ref="C46:C48" si="0">SUM(F46:Q46)</f>
        <v>1400</v>
      </c>
      <c r="D46" s="54"/>
      <c r="E46" s="55"/>
      <c r="F46" s="56">
        <f>F39</f>
        <v>0</v>
      </c>
      <c r="G46" s="56">
        <f t="shared" ref="G46:N46" si="1">G36+G37+G38</f>
        <v>0</v>
      </c>
      <c r="H46" s="56">
        <f>H36+H38+H40</f>
        <v>0</v>
      </c>
      <c r="I46" s="56">
        <f t="shared" si="1"/>
        <v>0</v>
      </c>
      <c r="J46" s="56">
        <f t="shared" si="1"/>
        <v>700</v>
      </c>
      <c r="K46" s="56">
        <f t="shared" si="1"/>
        <v>0</v>
      </c>
      <c r="L46" s="56">
        <f t="shared" si="1"/>
        <v>0</v>
      </c>
      <c r="M46" s="56">
        <f t="shared" si="1"/>
        <v>0</v>
      </c>
      <c r="N46" s="56">
        <f t="shared" si="1"/>
        <v>700</v>
      </c>
      <c r="O46" s="56">
        <f>O39</f>
        <v>0</v>
      </c>
      <c r="P46" s="56">
        <f>P36+P37+P38</f>
        <v>0</v>
      </c>
      <c r="Q46" s="56">
        <f>Q36+Q37+Q38</f>
        <v>0</v>
      </c>
    </row>
    <row r="47" ht="14.5" spans="2:17">
      <c r="B47" s="52" t="s">
        <v>687</v>
      </c>
      <c r="C47" s="53">
        <f t="shared" si="0"/>
        <v>0</v>
      </c>
      <c r="D47" s="54"/>
      <c r="E47" s="55"/>
      <c r="F47" s="56"/>
      <c r="G47" s="56"/>
      <c r="H47" s="56"/>
      <c r="I47" s="56"/>
      <c r="J47" s="56"/>
      <c r="K47" s="56"/>
      <c r="L47" s="56"/>
      <c r="M47" s="56"/>
      <c r="N47" s="56"/>
      <c r="O47" s="56"/>
      <c r="P47" s="56"/>
      <c r="Q47" s="88"/>
    </row>
    <row r="48" ht="14.5" spans="2:17">
      <c r="B48" s="57" t="s">
        <v>583</v>
      </c>
      <c r="C48" s="58">
        <f t="shared" si="0"/>
        <v>1400</v>
      </c>
      <c r="D48" s="59"/>
      <c r="E48" s="60"/>
      <c r="F48" s="61">
        <f t="shared" ref="F48:Q48" si="2">SUM(F46:F47)</f>
        <v>0</v>
      </c>
      <c r="G48" s="61">
        <f t="shared" si="2"/>
        <v>0</v>
      </c>
      <c r="H48" s="61">
        <f t="shared" si="2"/>
        <v>0</v>
      </c>
      <c r="I48" s="61">
        <f t="shared" si="2"/>
        <v>0</v>
      </c>
      <c r="J48" s="61">
        <f t="shared" si="2"/>
        <v>700</v>
      </c>
      <c r="K48" s="61">
        <f t="shared" si="2"/>
        <v>0</v>
      </c>
      <c r="L48" s="61">
        <f t="shared" si="2"/>
        <v>0</v>
      </c>
      <c r="M48" s="61">
        <f t="shared" si="2"/>
        <v>0</v>
      </c>
      <c r="N48" s="61">
        <f t="shared" si="2"/>
        <v>700</v>
      </c>
      <c r="O48" s="61">
        <f t="shared" si="2"/>
        <v>0</v>
      </c>
      <c r="P48" s="61">
        <f t="shared" si="2"/>
        <v>0</v>
      </c>
      <c r="Q48" s="89">
        <f t="shared" si="2"/>
        <v>0</v>
      </c>
    </row>
    <row r="52" spans="4:4">
      <c r="D52" s="62"/>
    </row>
  </sheetData>
  <mergeCells count="55">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Q17"/>
    <mergeCell ref="B18:Q18"/>
    <mergeCell ref="B19:Q19"/>
    <mergeCell ref="B20:Q20"/>
    <mergeCell ref="B21:Q21"/>
    <mergeCell ref="B22:Q22"/>
    <mergeCell ref="B23:Q23"/>
    <mergeCell ref="B24:Q24"/>
    <mergeCell ref="B25:Q25"/>
    <mergeCell ref="B26:Q26"/>
    <mergeCell ref="B27:Q27"/>
    <mergeCell ref="B28:E28"/>
    <mergeCell ref="B34:E34"/>
    <mergeCell ref="B44:Q44"/>
    <mergeCell ref="C45:E45"/>
    <mergeCell ref="C46:E46"/>
    <mergeCell ref="C47:E47"/>
    <mergeCell ref="C48:E48"/>
    <mergeCell ref="B12:B13"/>
    <mergeCell ref="B36:B41"/>
    <mergeCell ref="B42:B43"/>
    <mergeCell ref="F29:F33"/>
    <mergeCell ref="G29:G33"/>
    <mergeCell ref="H29:H33"/>
    <mergeCell ref="I29:I33"/>
    <mergeCell ref="J29:J33"/>
    <mergeCell ref="K29:K33"/>
    <mergeCell ref="L29:L33"/>
    <mergeCell ref="M12:M13"/>
    <mergeCell ref="M29:M33"/>
    <mergeCell ref="N29:N33"/>
    <mergeCell ref="O29:O33"/>
    <mergeCell ref="P29:P33"/>
    <mergeCell ref="Q29:Q33"/>
    <mergeCell ref="C12:F13"/>
    <mergeCell ref="N12:O13"/>
    <mergeCell ref="B29:E33"/>
  </mergeCell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7"/>
  <sheetViews>
    <sheetView tabSelected="1" zoomScale="70" zoomScaleNormal="70" topLeftCell="A6" workbookViewId="0">
      <selection activeCell="T18" sqref="T18"/>
    </sheetView>
  </sheetViews>
  <sheetFormatPr defaultColWidth="9" defaultRowHeight="13"/>
  <cols>
    <col min="1" max="1" width="2" style="7" customWidth="1"/>
    <col min="2" max="2" width="13.0909090909091" style="7" customWidth="1"/>
    <col min="3" max="3" width="15.3636363636364" style="8" customWidth="1"/>
    <col min="4" max="5" width="6.63636363636364" style="8" customWidth="1"/>
    <col min="6" max="17" width="13.0909090909091" style="7" customWidth="1"/>
    <col min="18" max="18" width="2.09090909090909" style="7" customWidth="1"/>
    <col min="19" max="19" width="11.7272727272727" style="7" customWidth="1"/>
    <col min="20" max="222" width="9" style="7"/>
    <col min="223" max="223" width="3.27272727272727" style="7" customWidth="1"/>
    <col min="224" max="224" width="10.2727272727273" style="7" customWidth="1"/>
    <col min="225" max="225" width="23.0909090909091" style="7" customWidth="1"/>
    <col min="226" max="226" width="12.0909090909091" style="7" customWidth="1"/>
    <col min="227" max="227" width="12.4545454545455" style="7" customWidth="1"/>
    <col min="228" max="237" width="9" style="7"/>
    <col min="238" max="242" width="4.90909090909091" style="7" customWidth="1"/>
    <col min="243" max="243" width="53" style="7" customWidth="1"/>
    <col min="244" max="244" width="27.4545454545455" style="7" customWidth="1"/>
    <col min="245" max="478" width="9" style="7"/>
    <col min="479" max="479" width="3.27272727272727" style="7" customWidth="1"/>
    <col min="480" max="480" width="10.2727272727273" style="7" customWidth="1"/>
    <col min="481" max="481" width="23.0909090909091" style="7" customWidth="1"/>
    <col min="482" max="482" width="12.0909090909091" style="7" customWidth="1"/>
    <col min="483" max="483" width="12.4545454545455" style="7" customWidth="1"/>
    <col min="484" max="493" width="9" style="7"/>
    <col min="494" max="498" width="4.90909090909091" style="7" customWidth="1"/>
    <col min="499" max="499" width="53" style="7" customWidth="1"/>
    <col min="500" max="500" width="27.4545454545455" style="7" customWidth="1"/>
    <col min="501" max="734" width="9" style="7"/>
    <col min="735" max="735" width="3.27272727272727" style="7" customWidth="1"/>
    <col min="736" max="736" width="10.2727272727273" style="7" customWidth="1"/>
    <col min="737" max="737" width="23.0909090909091" style="7" customWidth="1"/>
    <col min="738" max="738" width="12.0909090909091" style="7" customWidth="1"/>
    <col min="739" max="739" width="12.4545454545455" style="7" customWidth="1"/>
    <col min="740" max="749" width="9" style="7"/>
    <col min="750" max="754" width="4.90909090909091" style="7" customWidth="1"/>
    <col min="755" max="755" width="53" style="7" customWidth="1"/>
    <col min="756" max="756" width="27.4545454545455" style="7" customWidth="1"/>
    <col min="757" max="990" width="9" style="7"/>
    <col min="991" max="991" width="3.27272727272727" style="7" customWidth="1"/>
    <col min="992" max="992" width="10.2727272727273" style="7" customWidth="1"/>
    <col min="993" max="993" width="23.0909090909091" style="7" customWidth="1"/>
    <col min="994" max="994" width="12.0909090909091" style="7" customWidth="1"/>
    <col min="995" max="995" width="12.4545454545455" style="7" customWidth="1"/>
    <col min="996" max="1005" width="9" style="7"/>
    <col min="1006" max="1010" width="4.90909090909091" style="7" customWidth="1"/>
    <col min="1011" max="1011" width="53" style="7" customWidth="1"/>
    <col min="1012" max="1012" width="27.4545454545455" style="7" customWidth="1"/>
    <col min="1013" max="1246" width="9" style="7"/>
    <col min="1247" max="1247" width="3.27272727272727" style="7" customWidth="1"/>
    <col min="1248" max="1248" width="10.2727272727273" style="7" customWidth="1"/>
    <col min="1249" max="1249" width="23.0909090909091" style="7" customWidth="1"/>
    <col min="1250" max="1250" width="12.0909090909091" style="7" customWidth="1"/>
    <col min="1251" max="1251" width="12.4545454545455" style="7" customWidth="1"/>
    <col min="1252" max="1261" width="9" style="7"/>
    <col min="1262" max="1266" width="4.90909090909091" style="7" customWidth="1"/>
    <col min="1267" max="1267" width="53" style="7" customWidth="1"/>
    <col min="1268" max="1268" width="27.4545454545455" style="7" customWidth="1"/>
    <col min="1269" max="1502" width="9" style="7"/>
    <col min="1503" max="1503" width="3.27272727272727" style="7" customWidth="1"/>
    <col min="1504" max="1504" width="10.2727272727273" style="7" customWidth="1"/>
    <col min="1505" max="1505" width="23.0909090909091" style="7" customWidth="1"/>
    <col min="1506" max="1506" width="12.0909090909091" style="7" customWidth="1"/>
    <col min="1507" max="1507" width="12.4545454545455" style="7" customWidth="1"/>
    <col min="1508" max="1517" width="9" style="7"/>
    <col min="1518" max="1522" width="4.90909090909091" style="7" customWidth="1"/>
    <col min="1523" max="1523" width="53" style="7" customWidth="1"/>
    <col min="1524" max="1524" width="27.4545454545455" style="7" customWidth="1"/>
    <col min="1525" max="1758" width="9" style="7"/>
    <col min="1759" max="1759" width="3.27272727272727" style="7" customWidth="1"/>
    <col min="1760" max="1760" width="10.2727272727273" style="7" customWidth="1"/>
    <col min="1761" max="1761" width="23.0909090909091" style="7" customWidth="1"/>
    <col min="1762" max="1762" width="12.0909090909091" style="7" customWidth="1"/>
    <col min="1763" max="1763" width="12.4545454545455" style="7" customWidth="1"/>
    <col min="1764" max="1773" width="9" style="7"/>
    <col min="1774" max="1778" width="4.90909090909091" style="7" customWidth="1"/>
    <col min="1779" max="1779" width="53" style="7" customWidth="1"/>
    <col min="1780" max="1780" width="27.4545454545455" style="7" customWidth="1"/>
    <col min="1781" max="2014" width="9" style="7"/>
    <col min="2015" max="2015" width="3.27272727272727" style="7" customWidth="1"/>
    <col min="2016" max="2016" width="10.2727272727273" style="7" customWidth="1"/>
    <col min="2017" max="2017" width="23.0909090909091" style="7" customWidth="1"/>
    <col min="2018" max="2018" width="12.0909090909091" style="7" customWidth="1"/>
    <col min="2019" max="2019" width="12.4545454545455" style="7" customWidth="1"/>
    <col min="2020" max="2029" width="9" style="7"/>
    <col min="2030" max="2034" width="4.90909090909091" style="7" customWidth="1"/>
    <col min="2035" max="2035" width="53" style="7" customWidth="1"/>
    <col min="2036" max="2036" width="27.4545454545455" style="7" customWidth="1"/>
    <col min="2037" max="2270" width="9" style="7"/>
    <col min="2271" max="2271" width="3.27272727272727" style="7" customWidth="1"/>
    <col min="2272" max="2272" width="10.2727272727273" style="7" customWidth="1"/>
    <col min="2273" max="2273" width="23.0909090909091" style="7" customWidth="1"/>
    <col min="2274" max="2274" width="12.0909090909091" style="7" customWidth="1"/>
    <col min="2275" max="2275" width="12.4545454545455" style="7" customWidth="1"/>
    <col min="2276" max="2285" width="9" style="7"/>
    <col min="2286" max="2290" width="4.90909090909091" style="7" customWidth="1"/>
    <col min="2291" max="2291" width="53" style="7" customWidth="1"/>
    <col min="2292" max="2292" width="27.4545454545455" style="7" customWidth="1"/>
    <col min="2293" max="2526" width="9" style="7"/>
    <col min="2527" max="2527" width="3.27272727272727" style="7" customWidth="1"/>
    <col min="2528" max="2528" width="10.2727272727273" style="7" customWidth="1"/>
    <col min="2529" max="2529" width="23.0909090909091" style="7" customWidth="1"/>
    <col min="2530" max="2530" width="12.0909090909091" style="7" customWidth="1"/>
    <col min="2531" max="2531" width="12.4545454545455" style="7" customWidth="1"/>
    <col min="2532" max="2541" width="9" style="7"/>
    <col min="2542" max="2546" width="4.90909090909091" style="7" customWidth="1"/>
    <col min="2547" max="2547" width="53" style="7" customWidth="1"/>
    <col min="2548" max="2548" width="27.4545454545455" style="7" customWidth="1"/>
    <col min="2549" max="2782" width="9" style="7"/>
    <col min="2783" max="2783" width="3.27272727272727" style="7" customWidth="1"/>
    <col min="2784" max="2784" width="10.2727272727273" style="7" customWidth="1"/>
    <col min="2785" max="2785" width="23.0909090909091" style="7" customWidth="1"/>
    <col min="2786" max="2786" width="12.0909090909091" style="7" customWidth="1"/>
    <col min="2787" max="2787" width="12.4545454545455" style="7" customWidth="1"/>
    <col min="2788" max="2797" width="9" style="7"/>
    <col min="2798" max="2802" width="4.90909090909091" style="7" customWidth="1"/>
    <col min="2803" max="2803" width="53" style="7" customWidth="1"/>
    <col min="2804" max="2804" width="27.4545454545455" style="7" customWidth="1"/>
    <col min="2805" max="3038" width="9" style="7"/>
    <col min="3039" max="3039" width="3.27272727272727" style="7" customWidth="1"/>
    <col min="3040" max="3040" width="10.2727272727273" style="7" customWidth="1"/>
    <col min="3041" max="3041" width="23.0909090909091" style="7" customWidth="1"/>
    <col min="3042" max="3042" width="12.0909090909091" style="7" customWidth="1"/>
    <col min="3043" max="3043" width="12.4545454545455" style="7" customWidth="1"/>
    <col min="3044" max="3053" width="9" style="7"/>
    <col min="3054" max="3058" width="4.90909090909091" style="7" customWidth="1"/>
    <col min="3059" max="3059" width="53" style="7" customWidth="1"/>
    <col min="3060" max="3060" width="27.4545454545455" style="7" customWidth="1"/>
    <col min="3061" max="3294" width="9" style="7"/>
    <col min="3295" max="3295" width="3.27272727272727" style="7" customWidth="1"/>
    <col min="3296" max="3296" width="10.2727272727273" style="7" customWidth="1"/>
    <col min="3297" max="3297" width="23.0909090909091" style="7" customWidth="1"/>
    <col min="3298" max="3298" width="12.0909090909091" style="7" customWidth="1"/>
    <col min="3299" max="3299" width="12.4545454545455" style="7" customWidth="1"/>
    <col min="3300" max="3309" width="9" style="7"/>
    <col min="3310" max="3314" width="4.90909090909091" style="7" customWidth="1"/>
    <col min="3315" max="3315" width="53" style="7" customWidth="1"/>
    <col min="3316" max="3316" width="27.4545454545455" style="7" customWidth="1"/>
    <col min="3317" max="3550" width="9" style="7"/>
    <col min="3551" max="3551" width="3.27272727272727" style="7" customWidth="1"/>
    <col min="3552" max="3552" width="10.2727272727273" style="7" customWidth="1"/>
    <col min="3553" max="3553" width="23.0909090909091" style="7" customWidth="1"/>
    <col min="3554" max="3554" width="12.0909090909091" style="7" customWidth="1"/>
    <col min="3555" max="3555" width="12.4545454545455" style="7" customWidth="1"/>
    <col min="3556" max="3565" width="9" style="7"/>
    <col min="3566" max="3570" width="4.90909090909091" style="7" customWidth="1"/>
    <col min="3571" max="3571" width="53" style="7" customWidth="1"/>
    <col min="3572" max="3572" width="27.4545454545455" style="7" customWidth="1"/>
    <col min="3573" max="3806" width="9" style="7"/>
    <col min="3807" max="3807" width="3.27272727272727" style="7" customWidth="1"/>
    <col min="3808" max="3808" width="10.2727272727273" style="7" customWidth="1"/>
    <col min="3809" max="3809" width="23.0909090909091" style="7" customWidth="1"/>
    <col min="3810" max="3810" width="12.0909090909091" style="7" customWidth="1"/>
    <col min="3811" max="3811" width="12.4545454545455" style="7" customWidth="1"/>
    <col min="3812" max="3821" width="9" style="7"/>
    <col min="3822" max="3826" width="4.90909090909091" style="7" customWidth="1"/>
    <col min="3827" max="3827" width="53" style="7" customWidth="1"/>
    <col min="3828" max="3828" width="27.4545454545455" style="7" customWidth="1"/>
    <col min="3829" max="4062" width="9" style="7"/>
    <col min="4063" max="4063" width="3.27272727272727" style="7" customWidth="1"/>
    <col min="4064" max="4064" width="10.2727272727273" style="7" customWidth="1"/>
    <col min="4065" max="4065" width="23.0909090909091" style="7" customWidth="1"/>
    <col min="4066" max="4066" width="12.0909090909091" style="7" customWidth="1"/>
    <col min="4067" max="4067" width="12.4545454545455" style="7" customWidth="1"/>
    <col min="4068" max="4077" width="9" style="7"/>
    <col min="4078" max="4082" width="4.90909090909091" style="7" customWidth="1"/>
    <col min="4083" max="4083" width="53" style="7" customWidth="1"/>
    <col min="4084" max="4084" width="27.4545454545455" style="7" customWidth="1"/>
    <col min="4085" max="4318" width="9" style="7"/>
    <col min="4319" max="4319" width="3.27272727272727" style="7" customWidth="1"/>
    <col min="4320" max="4320" width="10.2727272727273" style="7" customWidth="1"/>
    <col min="4321" max="4321" width="23.0909090909091" style="7" customWidth="1"/>
    <col min="4322" max="4322" width="12.0909090909091" style="7" customWidth="1"/>
    <col min="4323" max="4323" width="12.4545454545455" style="7" customWidth="1"/>
    <col min="4324" max="4333" width="9" style="7"/>
    <col min="4334" max="4338" width="4.90909090909091" style="7" customWidth="1"/>
    <col min="4339" max="4339" width="53" style="7" customWidth="1"/>
    <col min="4340" max="4340" width="27.4545454545455" style="7" customWidth="1"/>
    <col min="4341" max="4574" width="9" style="7"/>
    <col min="4575" max="4575" width="3.27272727272727" style="7" customWidth="1"/>
    <col min="4576" max="4576" width="10.2727272727273" style="7" customWidth="1"/>
    <col min="4577" max="4577" width="23.0909090909091" style="7" customWidth="1"/>
    <col min="4578" max="4578" width="12.0909090909091" style="7" customWidth="1"/>
    <col min="4579" max="4579" width="12.4545454545455" style="7" customWidth="1"/>
    <col min="4580" max="4589" width="9" style="7"/>
    <col min="4590" max="4594" width="4.90909090909091" style="7" customWidth="1"/>
    <col min="4595" max="4595" width="53" style="7" customWidth="1"/>
    <col min="4596" max="4596" width="27.4545454545455" style="7" customWidth="1"/>
    <col min="4597" max="4830" width="9" style="7"/>
    <col min="4831" max="4831" width="3.27272727272727" style="7" customWidth="1"/>
    <col min="4832" max="4832" width="10.2727272727273" style="7" customWidth="1"/>
    <col min="4833" max="4833" width="23.0909090909091" style="7" customWidth="1"/>
    <col min="4834" max="4834" width="12.0909090909091" style="7" customWidth="1"/>
    <col min="4835" max="4835" width="12.4545454545455" style="7" customWidth="1"/>
    <col min="4836" max="4845" width="9" style="7"/>
    <col min="4846" max="4850" width="4.90909090909091" style="7" customWidth="1"/>
    <col min="4851" max="4851" width="53" style="7" customWidth="1"/>
    <col min="4852" max="4852" width="27.4545454545455" style="7" customWidth="1"/>
    <col min="4853" max="5086" width="9" style="7"/>
    <col min="5087" max="5087" width="3.27272727272727" style="7" customWidth="1"/>
    <col min="5088" max="5088" width="10.2727272727273" style="7" customWidth="1"/>
    <col min="5089" max="5089" width="23.0909090909091" style="7" customWidth="1"/>
    <col min="5090" max="5090" width="12.0909090909091" style="7" customWidth="1"/>
    <col min="5091" max="5091" width="12.4545454545455" style="7" customWidth="1"/>
    <col min="5092" max="5101" width="9" style="7"/>
    <col min="5102" max="5106" width="4.90909090909091" style="7" customWidth="1"/>
    <col min="5107" max="5107" width="53" style="7" customWidth="1"/>
    <col min="5108" max="5108" width="27.4545454545455" style="7" customWidth="1"/>
    <col min="5109" max="5342" width="9" style="7"/>
    <col min="5343" max="5343" width="3.27272727272727" style="7" customWidth="1"/>
    <col min="5344" max="5344" width="10.2727272727273" style="7" customWidth="1"/>
    <col min="5345" max="5345" width="23.0909090909091" style="7" customWidth="1"/>
    <col min="5346" max="5346" width="12.0909090909091" style="7" customWidth="1"/>
    <col min="5347" max="5347" width="12.4545454545455" style="7" customWidth="1"/>
    <col min="5348" max="5357" width="9" style="7"/>
    <col min="5358" max="5362" width="4.90909090909091" style="7" customWidth="1"/>
    <col min="5363" max="5363" width="53" style="7" customWidth="1"/>
    <col min="5364" max="5364" width="27.4545454545455" style="7" customWidth="1"/>
    <col min="5365" max="5598" width="9" style="7"/>
    <col min="5599" max="5599" width="3.27272727272727" style="7" customWidth="1"/>
    <col min="5600" max="5600" width="10.2727272727273" style="7" customWidth="1"/>
    <col min="5601" max="5601" width="23.0909090909091" style="7" customWidth="1"/>
    <col min="5602" max="5602" width="12.0909090909091" style="7" customWidth="1"/>
    <col min="5603" max="5603" width="12.4545454545455" style="7" customWidth="1"/>
    <col min="5604" max="5613" width="9" style="7"/>
    <col min="5614" max="5618" width="4.90909090909091" style="7" customWidth="1"/>
    <col min="5619" max="5619" width="53" style="7" customWidth="1"/>
    <col min="5620" max="5620" width="27.4545454545455" style="7" customWidth="1"/>
    <col min="5621" max="5854" width="9" style="7"/>
    <col min="5855" max="5855" width="3.27272727272727" style="7" customWidth="1"/>
    <col min="5856" max="5856" width="10.2727272727273" style="7" customWidth="1"/>
    <col min="5857" max="5857" width="23.0909090909091" style="7" customWidth="1"/>
    <col min="5858" max="5858" width="12.0909090909091" style="7" customWidth="1"/>
    <col min="5859" max="5859" width="12.4545454545455" style="7" customWidth="1"/>
    <col min="5860" max="5869" width="9" style="7"/>
    <col min="5870" max="5874" width="4.90909090909091" style="7" customWidth="1"/>
    <col min="5875" max="5875" width="53" style="7" customWidth="1"/>
    <col min="5876" max="5876" width="27.4545454545455" style="7" customWidth="1"/>
    <col min="5877" max="6110" width="9" style="7"/>
    <col min="6111" max="6111" width="3.27272727272727" style="7" customWidth="1"/>
    <col min="6112" max="6112" width="10.2727272727273" style="7" customWidth="1"/>
    <col min="6113" max="6113" width="23.0909090909091" style="7" customWidth="1"/>
    <col min="6114" max="6114" width="12.0909090909091" style="7" customWidth="1"/>
    <col min="6115" max="6115" width="12.4545454545455" style="7" customWidth="1"/>
    <col min="6116" max="6125" width="9" style="7"/>
    <col min="6126" max="6130" width="4.90909090909091" style="7" customWidth="1"/>
    <col min="6131" max="6131" width="53" style="7" customWidth="1"/>
    <col min="6132" max="6132" width="27.4545454545455" style="7" customWidth="1"/>
    <col min="6133" max="6366" width="9" style="7"/>
    <col min="6367" max="6367" width="3.27272727272727" style="7" customWidth="1"/>
    <col min="6368" max="6368" width="10.2727272727273" style="7" customWidth="1"/>
    <col min="6369" max="6369" width="23.0909090909091" style="7" customWidth="1"/>
    <col min="6370" max="6370" width="12.0909090909091" style="7" customWidth="1"/>
    <col min="6371" max="6371" width="12.4545454545455" style="7" customWidth="1"/>
    <col min="6372" max="6381" width="9" style="7"/>
    <col min="6382" max="6386" width="4.90909090909091" style="7" customWidth="1"/>
    <col min="6387" max="6387" width="53" style="7" customWidth="1"/>
    <col min="6388" max="6388" width="27.4545454545455" style="7" customWidth="1"/>
    <col min="6389" max="6622" width="9" style="7"/>
    <col min="6623" max="6623" width="3.27272727272727" style="7" customWidth="1"/>
    <col min="6624" max="6624" width="10.2727272727273" style="7" customWidth="1"/>
    <col min="6625" max="6625" width="23.0909090909091" style="7" customWidth="1"/>
    <col min="6626" max="6626" width="12.0909090909091" style="7" customWidth="1"/>
    <col min="6627" max="6627" width="12.4545454545455" style="7" customWidth="1"/>
    <col min="6628" max="6637" width="9" style="7"/>
    <col min="6638" max="6642" width="4.90909090909091" style="7" customWidth="1"/>
    <col min="6643" max="6643" width="53" style="7" customWidth="1"/>
    <col min="6644" max="6644" width="27.4545454545455" style="7" customWidth="1"/>
    <col min="6645" max="6878" width="9" style="7"/>
    <col min="6879" max="6879" width="3.27272727272727" style="7" customWidth="1"/>
    <col min="6880" max="6880" width="10.2727272727273" style="7" customWidth="1"/>
    <col min="6881" max="6881" width="23.0909090909091" style="7" customWidth="1"/>
    <col min="6882" max="6882" width="12.0909090909091" style="7" customWidth="1"/>
    <col min="6883" max="6883" width="12.4545454545455" style="7" customWidth="1"/>
    <col min="6884" max="6893" width="9" style="7"/>
    <col min="6894" max="6898" width="4.90909090909091" style="7" customWidth="1"/>
    <col min="6899" max="6899" width="53" style="7" customWidth="1"/>
    <col min="6900" max="6900" width="27.4545454545455" style="7" customWidth="1"/>
    <col min="6901" max="7134" width="9" style="7"/>
    <col min="7135" max="7135" width="3.27272727272727" style="7" customWidth="1"/>
    <col min="7136" max="7136" width="10.2727272727273" style="7" customWidth="1"/>
    <col min="7137" max="7137" width="23.0909090909091" style="7" customWidth="1"/>
    <col min="7138" max="7138" width="12.0909090909091" style="7" customWidth="1"/>
    <col min="7139" max="7139" width="12.4545454545455" style="7" customWidth="1"/>
    <col min="7140" max="7149" width="9" style="7"/>
    <col min="7150" max="7154" width="4.90909090909091" style="7" customWidth="1"/>
    <col min="7155" max="7155" width="53" style="7" customWidth="1"/>
    <col min="7156" max="7156" width="27.4545454545455" style="7" customWidth="1"/>
    <col min="7157" max="7390" width="9" style="7"/>
    <col min="7391" max="7391" width="3.27272727272727" style="7" customWidth="1"/>
    <col min="7392" max="7392" width="10.2727272727273" style="7" customWidth="1"/>
    <col min="7393" max="7393" width="23.0909090909091" style="7" customWidth="1"/>
    <col min="7394" max="7394" width="12.0909090909091" style="7" customWidth="1"/>
    <col min="7395" max="7395" width="12.4545454545455" style="7" customWidth="1"/>
    <col min="7396" max="7405" width="9" style="7"/>
    <col min="7406" max="7410" width="4.90909090909091" style="7" customWidth="1"/>
    <col min="7411" max="7411" width="53" style="7" customWidth="1"/>
    <col min="7412" max="7412" width="27.4545454545455" style="7" customWidth="1"/>
    <col min="7413" max="7646" width="9" style="7"/>
    <col min="7647" max="7647" width="3.27272727272727" style="7" customWidth="1"/>
    <col min="7648" max="7648" width="10.2727272727273" style="7" customWidth="1"/>
    <col min="7649" max="7649" width="23.0909090909091" style="7" customWidth="1"/>
    <col min="7650" max="7650" width="12.0909090909091" style="7" customWidth="1"/>
    <col min="7651" max="7651" width="12.4545454545455" style="7" customWidth="1"/>
    <col min="7652" max="7661" width="9" style="7"/>
    <col min="7662" max="7666" width="4.90909090909091" style="7" customWidth="1"/>
    <col min="7667" max="7667" width="53" style="7" customWidth="1"/>
    <col min="7668" max="7668" width="27.4545454545455" style="7" customWidth="1"/>
    <col min="7669" max="7902" width="9" style="7"/>
    <col min="7903" max="7903" width="3.27272727272727" style="7" customWidth="1"/>
    <col min="7904" max="7904" width="10.2727272727273" style="7" customWidth="1"/>
    <col min="7905" max="7905" width="23.0909090909091" style="7" customWidth="1"/>
    <col min="7906" max="7906" width="12.0909090909091" style="7" customWidth="1"/>
    <col min="7907" max="7907" width="12.4545454545455" style="7" customWidth="1"/>
    <col min="7908" max="7917" width="9" style="7"/>
    <col min="7918" max="7922" width="4.90909090909091" style="7" customWidth="1"/>
    <col min="7923" max="7923" width="53" style="7" customWidth="1"/>
    <col min="7924" max="7924" width="27.4545454545455" style="7" customWidth="1"/>
    <col min="7925" max="8158" width="9" style="7"/>
    <col min="8159" max="8159" width="3.27272727272727" style="7" customWidth="1"/>
    <col min="8160" max="8160" width="10.2727272727273" style="7" customWidth="1"/>
    <col min="8161" max="8161" width="23.0909090909091" style="7" customWidth="1"/>
    <col min="8162" max="8162" width="12.0909090909091" style="7" customWidth="1"/>
    <col min="8163" max="8163" width="12.4545454545455" style="7" customWidth="1"/>
    <col min="8164" max="8173" width="9" style="7"/>
    <col min="8174" max="8178" width="4.90909090909091" style="7" customWidth="1"/>
    <col min="8179" max="8179" width="53" style="7" customWidth="1"/>
    <col min="8180" max="8180" width="27.4545454545455" style="7" customWidth="1"/>
    <col min="8181" max="8414" width="9" style="7"/>
    <col min="8415" max="8415" width="3.27272727272727" style="7" customWidth="1"/>
    <col min="8416" max="8416" width="10.2727272727273" style="7" customWidth="1"/>
    <col min="8417" max="8417" width="23.0909090909091" style="7" customWidth="1"/>
    <col min="8418" max="8418" width="12.0909090909091" style="7" customWidth="1"/>
    <col min="8419" max="8419" width="12.4545454545455" style="7" customWidth="1"/>
    <col min="8420" max="8429" width="9" style="7"/>
    <col min="8430" max="8434" width="4.90909090909091" style="7" customWidth="1"/>
    <col min="8435" max="8435" width="53" style="7" customWidth="1"/>
    <col min="8436" max="8436" width="27.4545454545455" style="7" customWidth="1"/>
    <col min="8437" max="8670" width="9" style="7"/>
    <col min="8671" max="8671" width="3.27272727272727" style="7" customWidth="1"/>
    <col min="8672" max="8672" width="10.2727272727273" style="7" customWidth="1"/>
    <col min="8673" max="8673" width="23.0909090909091" style="7" customWidth="1"/>
    <col min="8674" max="8674" width="12.0909090909091" style="7" customWidth="1"/>
    <col min="8675" max="8675" width="12.4545454545455" style="7" customWidth="1"/>
    <col min="8676" max="8685" width="9" style="7"/>
    <col min="8686" max="8690" width="4.90909090909091" style="7" customWidth="1"/>
    <col min="8691" max="8691" width="53" style="7" customWidth="1"/>
    <col min="8692" max="8692" width="27.4545454545455" style="7" customWidth="1"/>
    <col min="8693" max="8926" width="9" style="7"/>
    <col min="8927" max="8927" width="3.27272727272727" style="7" customWidth="1"/>
    <col min="8928" max="8928" width="10.2727272727273" style="7" customWidth="1"/>
    <col min="8929" max="8929" width="23.0909090909091" style="7" customWidth="1"/>
    <col min="8930" max="8930" width="12.0909090909091" style="7" customWidth="1"/>
    <col min="8931" max="8931" width="12.4545454545455" style="7" customWidth="1"/>
    <col min="8932" max="8941" width="9" style="7"/>
    <col min="8942" max="8946" width="4.90909090909091" style="7" customWidth="1"/>
    <col min="8947" max="8947" width="53" style="7" customWidth="1"/>
    <col min="8948" max="8948" width="27.4545454545455" style="7" customWidth="1"/>
    <col min="8949" max="9182" width="9" style="7"/>
    <col min="9183" max="9183" width="3.27272727272727" style="7" customWidth="1"/>
    <col min="9184" max="9184" width="10.2727272727273" style="7" customWidth="1"/>
    <col min="9185" max="9185" width="23.0909090909091" style="7" customWidth="1"/>
    <col min="9186" max="9186" width="12.0909090909091" style="7" customWidth="1"/>
    <col min="9187" max="9187" width="12.4545454545455" style="7" customWidth="1"/>
    <col min="9188" max="9197" width="9" style="7"/>
    <col min="9198" max="9202" width="4.90909090909091" style="7" customWidth="1"/>
    <col min="9203" max="9203" width="53" style="7" customWidth="1"/>
    <col min="9204" max="9204" width="27.4545454545455" style="7" customWidth="1"/>
    <col min="9205" max="9438" width="9" style="7"/>
    <col min="9439" max="9439" width="3.27272727272727" style="7" customWidth="1"/>
    <col min="9440" max="9440" width="10.2727272727273" style="7" customWidth="1"/>
    <col min="9441" max="9441" width="23.0909090909091" style="7" customWidth="1"/>
    <col min="9442" max="9442" width="12.0909090909091" style="7" customWidth="1"/>
    <col min="9443" max="9443" width="12.4545454545455" style="7" customWidth="1"/>
    <col min="9444" max="9453" width="9" style="7"/>
    <col min="9454" max="9458" width="4.90909090909091" style="7" customWidth="1"/>
    <col min="9459" max="9459" width="53" style="7" customWidth="1"/>
    <col min="9460" max="9460" width="27.4545454545455" style="7" customWidth="1"/>
    <col min="9461" max="9694" width="9" style="7"/>
    <col min="9695" max="9695" width="3.27272727272727" style="7" customWidth="1"/>
    <col min="9696" max="9696" width="10.2727272727273" style="7" customWidth="1"/>
    <col min="9697" max="9697" width="23.0909090909091" style="7" customWidth="1"/>
    <col min="9698" max="9698" width="12.0909090909091" style="7" customWidth="1"/>
    <col min="9699" max="9699" width="12.4545454545455" style="7" customWidth="1"/>
    <col min="9700" max="9709" width="9" style="7"/>
    <col min="9710" max="9714" width="4.90909090909091" style="7" customWidth="1"/>
    <col min="9715" max="9715" width="53" style="7" customWidth="1"/>
    <col min="9716" max="9716" width="27.4545454545455" style="7" customWidth="1"/>
    <col min="9717" max="9950" width="9" style="7"/>
    <col min="9951" max="9951" width="3.27272727272727" style="7" customWidth="1"/>
    <col min="9952" max="9952" width="10.2727272727273" style="7" customWidth="1"/>
    <col min="9953" max="9953" width="23.0909090909091" style="7" customWidth="1"/>
    <col min="9954" max="9954" width="12.0909090909091" style="7" customWidth="1"/>
    <col min="9955" max="9955" width="12.4545454545455" style="7" customWidth="1"/>
    <col min="9956" max="9965" width="9" style="7"/>
    <col min="9966" max="9970" width="4.90909090909091" style="7" customWidth="1"/>
    <col min="9971" max="9971" width="53" style="7" customWidth="1"/>
    <col min="9972" max="9972" width="27.4545454545455" style="7" customWidth="1"/>
    <col min="9973" max="10206" width="9" style="7"/>
    <col min="10207" max="10207" width="3.27272727272727" style="7" customWidth="1"/>
    <col min="10208" max="10208" width="10.2727272727273" style="7" customWidth="1"/>
    <col min="10209" max="10209" width="23.0909090909091" style="7" customWidth="1"/>
    <col min="10210" max="10210" width="12.0909090909091" style="7" customWidth="1"/>
    <col min="10211" max="10211" width="12.4545454545455" style="7" customWidth="1"/>
    <col min="10212" max="10221" width="9" style="7"/>
    <col min="10222" max="10226" width="4.90909090909091" style="7" customWidth="1"/>
    <col min="10227" max="10227" width="53" style="7" customWidth="1"/>
    <col min="10228" max="10228" width="27.4545454545455" style="7" customWidth="1"/>
    <col min="10229" max="10462" width="9" style="7"/>
    <col min="10463" max="10463" width="3.27272727272727" style="7" customWidth="1"/>
    <col min="10464" max="10464" width="10.2727272727273" style="7" customWidth="1"/>
    <col min="10465" max="10465" width="23.0909090909091" style="7" customWidth="1"/>
    <col min="10466" max="10466" width="12.0909090909091" style="7" customWidth="1"/>
    <col min="10467" max="10467" width="12.4545454545455" style="7" customWidth="1"/>
    <col min="10468" max="10477" width="9" style="7"/>
    <col min="10478" max="10482" width="4.90909090909091" style="7" customWidth="1"/>
    <col min="10483" max="10483" width="53" style="7" customWidth="1"/>
    <col min="10484" max="10484" width="27.4545454545455" style="7" customWidth="1"/>
    <col min="10485" max="10718" width="9" style="7"/>
    <col min="10719" max="10719" width="3.27272727272727" style="7" customWidth="1"/>
    <col min="10720" max="10720" width="10.2727272727273" style="7" customWidth="1"/>
    <col min="10721" max="10721" width="23.0909090909091" style="7" customWidth="1"/>
    <col min="10722" max="10722" width="12.0909090909091" style="7" customWidth="1"/>
    <col min="10723" max="10723" width="12.4545454545455" style="7" customWidth="1"/>
    <col min="10724" max="10733" width="9" style="7"/>
    <col min="10734" max="10738" width="4.90909090909091" style="7" customWidth="1"/>
    <col min="10739" max="10739" width="53" style="7" customWidth="1"/>
    <col min="10740" max="10740" width="27.4545454545455" style="7" customWidth="1"/>
    <col min="10741" max="10974" width="9" style="7"/>
    <col min="10975" max="10975" width="3.27272727272727" style="7" customWidth="1"/>
    <col min="10976" max="10976" width="10.2727272727273" style="7" customWidth="1"/>
    <col min="10977" max="10977" width="23.0909090909091" style="7" customWidth="1"/>
    <col min="10978" max="10978" width="12.0909090909091" style="7" customWidth="1"/>
    <col min="10979" max="10979" width="12.4545454545455" style="7" customWidth="1"/>
    <col min="10980" max="10989" width="9" style="7"/>
    <col min="10990" max="10994" width="4.90909090909091" style="7" customWidth="1"/>
    <col min="10995" max="10995" width="53" style="7" customWidth="1"/>
    <col min="10996" max="10996" width="27.4545454545455" style="7" customWidth="1"/>
    <col min="10997" max="11230" width="9" style="7"/>
    <col min="11231" max="11231" width="3.27272727272727" style="7" customWidth="1"/>
    <col min="11232" max="11232" width="10.2727272727273" style="7" customWidth="1"/>
    <col min="11233" max="11233" width="23.0909090909091" style="7" customWidth="1"/>
    <col min="11234" max="11234" width="12.0909090909091" style="7" customWidth="1"/>
    <col min="11235" max="11235" width="12.4545454545455" style="7" customWidth="1"/>
    <col min="11236" max="11245" width="9" style="7"/>
    <col min="11246" max="11250" width="4.90909090909091" style="7" customWidth="1"/>
    <col min="11251" max="11251" width="53" style="7" customWidth="1"/>
    <col min="11252" max="11252" width="27.4545454545455" style="7" customWidth="1"/>
    <col min="11253" max="11486" width="9" style="7"/>
    <col min="11487" max="11487" width="3.27272727272727" style="7" customWidth="1"/>
    <col min="11488" max="11488" width="10.2727272727273" style="7" customWidth="1"/>
    <col min="11489" max="11489" width="23.0909090909091" style="7" customWidth="1"/>
    <col min="11490" max="11490" width="12.0909090909091" style="7" customWidth="1"/>
    <col min="11491" max="11491" width="12.4545454545455" style="7" customWidth="1"/>
    <col min="11492" max="11501" width="9" style="7"/>
    <col min="11502" max="11506" width="4.90909090909091" style="7" customWidth="1"/>
    <col min="11507" max="11507" width="53" style="7" customWidth="1"/>
    <col min="11508" max="11508" width="27.4545454545455" style="7" customWidth="1"/>
    <col min="11509" max="11742" width="9" style="7"/>
    <col min="11743" max="11743" width="3.27272727272727" style="7" customWidth="1"/>
    <col min="11744" max="11744" width="10.2727272727273" style="7" customWidth="1"/>
    <col min="11745" max="11745" width="23.0909090909091" style="7" customWidth="1"/>
    <col min="11746" max="11746" width="12.0909090909091" style="7" customWidth="1"/>
    <col min="11747" max="11747" width="12.4545454545455" style="7" customWidth="1"/>
    <col min="11748" max="11757" width="9" style="7"/>
    <col min="11758" max="11762" width="4.90909090909091" style="7" customWidth="1"/>
    <col min="11763" max="11763" width="53" style="7" customWidth="1"/>
    <col min="11764" max="11764" width="27.4545454545455" style="7" customWidth="1"/>
    <col min="11765" max="11998" width="9" style="7"/>
    <col min="11999" max="11999" width="3.27272727272727" style="7" customWidth="1"/>
    <col min="12000" max="12000" width="10.2727272727273" style="7" customWidth="1"/>
    <col min="12001" max="12001" width="23.0909090909091" style="7" customWidth="1"/>
    <col min="12002" max="12002" width="12.0909090909091" style="7" customWidth="1"/>
    <col min="12003" max="12003" width="12.4545454545455" style="7" customWidth="1"/>
    <col min="12004" max="12013" width="9" style="7"/>
    <col min="12014" max="12018" width="4.90909090909091" style="7" customWidth="1"/>
    <col min="12019" max="12019" width="53" style="7" customWidth="1"/>
    <col min="12020" max="12020" width="27.4545454545455" style="7" customWidth="1"/>
    <col min="12021" max="12254" width="9" style="7"/>
    <col min="12255" max="12255" width="3.27272727272727" style="7" customWidth="1"/>
    <col min="12256" max="12256" width="10.2727272727273" style="7" customWidth="1"/>
    <col min="12257" max="12257" width="23.0909090909091" style="7" customWidth="1"/>
    <col min="12258" max="12258" width="12.0909090909091" style="7" customWidth="1"/>
    <col min="12259" max="12259" width="12.4545454545455" style="7" customWidth="1"/>
    <col min="12260" max="12269" width="9" style="7"/>
    <col min="12270" max="12274" width="4.90909090909091" style="7" customWidth="1"/>
    <col min="12275" max="12275" width="53" style="7" customWidth="1"/>
    <col min="12276" max="12276" width="27.4545454545455" style="7" customWidth="1"/>
    <col min="12277" max="12510" width="9" style="7"/>
    <col min="12511" max="12511" width="3.27272727272727" style="7" customWidth="1"/>
    <col min="12512" max="12512" width="10.2727272727273" style="7" customWidth="1"/>
    <col min="12513" max="12513" width="23.0909090909091" style="7" customWidth="1"/>
    <col min="12514" max="12514" width="12.0909090909091" style="7" customWidth="1"/>
    <col min="12515" max="12515" width="12.4545454545455" style="7" customWidth="1"/>
    <col min="12516" max="12525" width="9" style="7"/>
    <col min="12526" max="12530" width="4.90909090909091" style="7" customWidth="1"/>
    <col min="12531" max="12531" width="53" style="7" customWidth="1"/>
    <col min="12532" max="12532" width="27.4545454545455" style="7" customWidth="1"/>
    <col min="12533" max="12766" width="9" style="7"/>
    <col min="12767" max="12767" width="3.27272727272727" style="7" customWidth="1"/>
    <col min="12768" max="12768" width="10.2727272727273" style="7" customWidth="1"/>
    <col min="12769" max="12769" width="23.0909090909091" style="7" customWidth="1"/>
    <col min="12770" max="12770" width="12.0909090909091" style="7" customWidth="1"/>
    <col min="12771" max="12771" width="12.4545454545455" style="7" customWidth="1"/>
    <col min="12772" max="12781" width="9" style="7"/>
    <col min="12782" max="12786" width="4.90909090909091" style="7" customWidth="1"/>
    <col min="12787" max="12787" width="53" style="7" customWidth="1"/>
    <col min="12788" max="12788" width="27.4545454545455" style="7" customWidth="1"/>
    <col min="12789" max="13022" width="9" style="7"/>
    <col min="13023" max="13023" width="3.27272727272727" style="7" customWidth="1"/>
    <col min="13024" max="13024" width="10.2727272727273" style="7" customWidth="1"/>
    <col min="13025" max="13025" width="23.0909090909091" style="7" customWidth="1"/>
    <col min="13026" max="13026" width="12.0909090909091" style="7" customWidth="1"/>
    <col min="13027" max="13027" width="12.4545454545455" style="7" customWidth="1"/>
    <col min="13028" max="13037" width="9" style="7"/>
    <col min="13038" max="13042" width="4.90909090909091" style="7" customWidth="1"/>
    <col min="13043" max="13043" width="53" style="7" customWidth="1"/>
    <col min="13044" max="13044" width="27.4545454545455" style="7" customWidth="1"/>
    <col min="13045" max="13278" width="9" style="7"/>
    <col min="13279" max="13279" width="3.27272727272727" style="7" customWidth="1"/>
    <col min="13280" max="13280" width="10.2727272727273" style="7" customWidth="1"/>
    <col min="13281" max="13281" width="23.0909090909091" style="7" customWidth="1"/>
    <col min="13282" max="13282" width="12.0909090909091" style="7" customWidth="1"/>
    <col min="13283" max="13283" width="12.4545454545455" style="7" customWidth="1"/>
    <col min="13284" max="13293" width="9" style="7"/>
    <col min="13294" max="13298" width="4.90909090909091" style="7" customWidth="1"/>
    <col min="13299" max="13299" width="53" style="7" customWidth="1"/>
    <col min="13300" max="13300" width="27.4545454545455" style="7" customWidth="1"/>
    <col min="13301" max="13534" width="9" style="7"/>
    <col min="13535" max="13535" width="3.27272727272727" style="7" customWidth="1"/>
    <col min="13536" max="13536" width="10.2727272727273" style="7" customWidth="1"/>
    <col min="13537" max="13537" width="23.0909090909091" style="7" customWidth="1"/>
    <col min="13538" max="13538" width="12.0909090909091" style="7" customWidth="1"/>
    <col min="13539" max="13539" width="12.4545454545455" style="7" customWidth="1"/>
    <col min="13540" max="13549" width="9" style="7"/>
    <col min="13550" max="13554" width="4.90909090909091" style="7" customWidth="1"/>
    <col min="13555" max="13555" width="53" style="7" customWidth="1"/>
    <col min="13556" max="13556" width="27.4545454545455" style="7" customWidth="1"/>
    <col min="13557" max="13790" width="9" style="7"/>
    <col min="13791" max="13791" width="3.27272727272727" style="7" customWidth="1"/>
    <col min="13792" max="13792" width="10.2727272727273" style="7" customWidth="1"/>
    <col min="13793" max="13793" width="23.0909090909091" style="7" customWidth="1"/>
    <col min="13794" max="13794" width="12.0909090909091" style="7" customWidth="1"/>
    <col min="13795" max="13795" width="12.4545454545455" style="7" customWidth="1"/>
    <col min="13796" max="13805" width="9" style="7"/>
    <col min="13806" max="13810" width="4.90909090909091" style="7" customWidth="1"/>
    <col min="13811" max="13811" width="53" style="7" customWidth="1"/>
    <col min="13812" max="13812" width="27.4545454545455" style="7" customWidth="1"/>
    <col min="13813" max="14046" width="9" style="7"/>
    <col min="14047" max="14047" width="3.27272727272727" style="7" customWidth="1"/>
    <col min="14048" max="14048" width="10.2727272727273" style="7" customWidth="1"/>
    <col min="14049" max="14049" width="23.0909090909091" style="7" customWidth="1"/>
    <col min="14050" max="14050" width="12.0909090909091" style="7" customWidth="1"/>
    <col min="14051" max="14051" width="12.4545454545455" style="7" customWidth="1"/>
    <col min="14052" max="14061" width="9" style="7"/>
    <col min="14062" max="14066" width="4.90909090909091" style="7" customWidth="1"/>
    <col min="14067" max="14067" width="53" style="7" customWidth="1"/>
    <col min="14068" max="14068" width="27.4545454545455" style="7" customWidth="1"/>
    <col min="14069" max="14302" width="9" style="7"/>
    <col min="14303" max="14303" width="3.27272727272727" style="7" customWidth="1"/>
    <col min="14304" max="14304" width="10.2727272727273" style="7" customWidth="1"/>
    <col min="14305" max="14305" width="23.0909090909091" style="7" customWidth="1"/>
    <col min="14306" max="14306" width="12.0909090909091" style="7" customWidth="1"/>
    <col min="14307" max="14307" width="12.4545454545455" style="7" customWidth="1"/>
    <col min="14308" max="14317" width="9" style="7"/>
    <col min="14318" max="14322" width="4.90909090909091" style="7" customWidth="1"/>
    <col min="14323" max="14323" width="53" style="7" customWidth="1"/>
    <col min="14324" max="14324" width="27.4545454545455" style="7" customWidth="1"/>
    <col min="14325" max="14558" width="9" style="7"/>
    <col min="14559" max="14559" width="3.27272727272727" style="7" customWidth="1"/>
    <col min="14560" max="14560" width="10.2727272727273" style="7" customWidth="1"/>
    <col min="14561" max="14561" width="23.0909090909091" style="7" customWidth="1"/>
    <col min="14562" max="14562" width="12.0909090909091" style="7" customWidth="1"/>
    <col min="14563" max="14563" width="12.4545454545455" style="7" customWidth="1"/>
    <col min="14564" max="14573" width="9" style="7"/>
    <col min="14574" max="14578" width="4.90909090909091" style="7" customWidth="1"/>
    <col min="14579" max="14579" width="53" style="7" customWidth="1"/>
    <col min="14580" max="14580" width="27.4545454545455" style="7" customWidth="1"/>
    <col min="14581" max="14814" width="9" style="7"/>
    <col min="14815" max="14815" width="3.27272727272727" style="7" customWidth="1"/>
    <col min="14816" max="14816" width="10.2727272727273" style="7" customWidth="1"/>
    <col min="14817" max="14817" width="23.0909090909091" style="7" customWidth="1"/>
    <col min="14818" max="14818" width="12.0909090909091" style="7" customWidth="1"/>
    <col min="14819" max="14819" width="12.4545454545455" style="7" customWidth="1"/>
    <col min="14820" max="14829" width="9" style="7"/>
    <col min="14830" max="14834" width="4.90909090909091" style="7" customWidth="1"/>
    <col min="14835" max="14835" width="53" style="7" customWidth="1"/>
    <col min="14836" max="14836" width="27.4545454545455" style="7" customWidth="1"/>
    <col min="14837" max="15070" width="9" style="7"/>
    <col min="15071" max="15071" width="3.27272727272727" style="7" customWidth="1"/>
    <col min="15072" max="15072" width="10.2727272727273" style="7" customWidth="1"/>
    <col min="15073" max="15073" width="23.0909090909091" style="7" customWidth="1"/>
    <col min="15074" max="15074" width="12.0909090909091" style="7" customWidth="1"/>
    <col min="15075" max="15075" width="12.4545454545455" style="7" customWidth="1"/>
    <col min="15076" max="15085" width="9" style="7"/>
    <col min="15086" max="15090" width="4.90909090909091" style="7" customWidth="1"/>
    <col min="15091" max="15091" width="53" style="7" customWidth="1"/>
    <col min="15092" max="15092" width="27.4545454545455" style="7" customWidth="1"/>
    <col min="15093" max="15326" width="9" style="7"/>
    <col min="15327" max="15327" width="3.27272727272727" style="7" customWidth="1"/>
    <col min="15328" max="15328" width="10.2727272727273" style="7" customWidth="1"/>
    <col min="15329" max="15329" width="23.0909090909091" style="7" customWidth="1"/>
    <col min="15330" max="15330" width="12.0909090909091" style="7" customWidth="1"/>
    <col min="15331" max="15331" width="12.4545454545455" style="7" customWidth="1"/>
    <col min="15332" max="15341" width="9" style="7"/>
    <col min="15342" max="15346" width="4.90909090909091" style="7" customWidth="1"/>
    <col min="15347" max="15347" width="53" style="7" customWidth="1"/>
    <col min="15348" max="15348" width="27.4545454545455" style="7" customWidth="1"/>
    <col min="15349" max="15582" width="9" style="7"/>
    <col min="15583" max="15583" width="3.27272727272727" style="7" customWidth="1"/>
    <col min="15584" max="15584" width="10.2727272727273" style="7" customWidth="1"/>
    <col min="15585" max="15585" width="23.0909090909091" style="7" customWidth="1"/>
    <col min="15586" max="15586" width="12.0909090909091" style="7" customWidth="1"/>
    <col min="15587" max="15587" width="12.4545454545455" style="7" customWidth="1"/>
    <col min="15588" max="15597" width="9" style="7"/>
    <col min="15598" max="15602" width="4.90909090909091" style="7" customWidth="1"/>
    <col min="15603" max="15603" width="53" style="7" customWidth="1"/>
    <col min="15604" max="15604" width="27.4545454545455" style="7" customWidth="1"/>
    <col min="15605" max="15838" width="9" style="7"/>
    <col min="15839" max="15839" width="3.27272727272727" style="7" customWidth="1"/>
    <col min="15840" max="15840" width="10.2727272727273" style="7" customWidth="1"/>
    <col min="15841" max="15841" width="23.0909090909091" style="7" customWidth="1"/>
    <col min="15842" max="15842" width="12.0909090909091" style="7" customWidth="1"/>
    <col min="15843" max="15843" width="12.4545454545455" style="7" customWidth="1"/>
    <col min="15844" max="15853" width="9" style="7"/>
    <col min="15854" max="15858" width="4.90909090909091" style="7" customWidth="1"/>
    <col min="15859" max="15859" width="53" style="7" customWidth="1"/>
    <col min="15860" max="15860" width="27.4545454545455" style="7" customWidth="1"/>
    <col min="15861" max="16094" width="9" style="7"/>
    <col min="16095" max="16095" width="3.27272727272727" style="7" customWidth="1"/>
    <col min="16096" max="16096" width="10.2727272727273" style="7" customWidth="1"/>
    <col min="16097" max="16097" width="23.0909090909091" style="7" customWidth="1"/>
    <col min="16098" max="16098" width="12.0909090909091" style="7" customWidth="1"/>
    <col min="16099" max="16099" width="12.4545454545455" style="7" customWidth="1"/>
    <col min="16100" max="16109" width="9" style="7"/>
    <col min="16110" max="16114" width="4.90909090909091" style="7" customWidth="1"/>
    <col min="16115" max="16115" width="53" style="7" customWidth="1"/>
    <col min="16116" max="16116" width="27.4545454545455" style="7" customWidth="1"/>
    <col min="16117" max="16384" width="9" style="7"/>
  </cols>
  <sheetData>
    <row r="1" s="1" customFormat="1" ht="22.5" spans="2:19">
      <c r="B1" s="9" t="s">
        <v>622</v>
      </c>
      <c r="C1" s="9"/>
      <c r="D1" s="9"/>
      <c r="E1" s="9"/>
      <c r="F1" s="9"/>
      <c r="G1" s="9"/>
      <c r="H1" s="9"/>
      <c r="I1" s="9"/>
      <c r="J1" s="9"/>
      <c r="K1" s="9"/>
      <c r="L1" s="9"/>
      <c r="M1" s="9"/>
      <c r="N1" s="9"/>
      <c r="O1" s="9"/>
      <c r="P1" s="9"/>
      <c r="Q1" s="9"/>
      <c r="S1" s="68"/>
    </row>
    <row r="2" s="2" customFormat="1" ht="13.5" spans="2:17">
      <c r="B2" s="10" t="s">
        <v>1</v>
      </c>
      <c r="C2" s="10"/>
      <c r="D2" s="10"/>
      <c r="E2" s="10"/>
      <c r="F2" s="10"/>
      <c r="G2" s="10"/>
      <c r="H2" s="10"/>
      <c r="I2" s="10"/>
      <c r="J2" s="10"/>
      <c r="K2" s="10"/>
      <c r="L2" s="10"/>
      <c r="M2" s="10"/>
      <c r="N2" s="10"/>
      <c r="O2" s="10"/>
      <c r="P2" s="10"/>
      <c r="Q2" s="10"/>
    </row>
    <row r="3" s="2" customFormat="1" ht="13.5" spans="2:17">
      <c r="B3" s="122" t="s">
        <v>2</v>
      </c>
      <c r="C3" s="123"/>
      <c r="D3" s="123"/>
      <c r="E3" s="123"/>
      <c r="F3" s="123"/>
      <c r="G3" s="123"/>
      <c r="H3" s="123"/>
      <c r="I3" s="123"/>
      <c r="J3" s="123"/>
      <c r="K3" s="123"/>
      <c r="L3" s="123"/>
      <c r="M3" s="123"/>
      <c r="N3" s="123"/>
      <c r="O3" s="123"/>
      <c r="P3" s="123"/>
      <c r="Q3" s="131"/>
    </row>
    <row r="4" s="2" customFormat="1" spans="2:17">
      <c r="B4" s="13" t="s">
        <v>623</v>
      </c>
      <c r="C4" s="14"/>
      <c r="D4" s="14"/>
      <c r="E4" s="14"/>
      <c r="F4" s="14"/>
      <c r="G4" s="14"/>
      <c r="H4" s="14"/>
      <c r="I4" s="14"/>
      <c r="J4" s="14"/>
      <c r="K4" s="14"/>
      <c r="L4" s="14"/>
      <c r="M4" s="14"/>
      <c r="N4" s="14"/>
      <c r="O4" s="14"/>
      <c r="P4" s="14"/>
      <c r="Q4" s="70"/>
    </row>
    <row r="5" s="2" customFormat="1" spans="2:17">
      <c r="B5" s="13" t="s">
        <v>624</v>
      </c>
      <c r="C5" s="14"/>
      <c r="D5" s="14"/>
      <c r="E5" s="14"/>
      <c r="F5" s="14"/>
      <c r="G5" s="14"/>
      <c r="H5" s="14"/>
      <c r="I5" s="14"/>
      <c r="J5" s="14"/>
      <c r="K5" s="14"/>
      <c r="L5" s="14"/>
      <c r="M5" s="14"/>
      <c r="N5" s="14"/>
      <c r="O5" s="14"/>
      <c r="P5" s="14"/>
      <c r="Q5" s="70"/>
    </row>
    <row r="6" s="3" customFormat="1" spans="2:17">
      <c r="B6" s="13" t="s">
        <v>625</v>
      </c>
      <c r="C6" s="14"/>
      <c r="D6" s="14"/>
      <c r="E6" s="14"/>
      <c r="F6" s="14"/>
      <c r="G6" s="14"/>
      <c r="H6" s="14"/>
      <c r="I6" s="14"/>
      <c r="J6" s="14"/>
      <c r="K6" s="14"/>
      <c r="L6" s="14"/>
      <c r="M6" s="14"/>
      <c r="N6" s="14"/>
      <c r="O6" s="14"/>
      <c r="P6" s="14"/>
      <c r="Q6" s="70"/>
    </row>
    <row r="7" s="3" customFormat="1" spans="2:17">
      <c r="B7" s="13" t="s">
        <v>626</v>
      </c>
      <c r="C7" s="14"/>
      <c r="D7" s="14"/>
      <c r="E7" s="14"/>
      <c r="F7" s="14"/>
      <c r="G7" s="14"/>
      <c r="H7" s="14"/>
      <c r="I7" s="14"/>
      <c r="J7" s="14"/>
      <c r="K7" s="14"/>
      <c r="L7" s="14"/>
      <c r="M7" s="14"/>
      <c r="N7" s="14"/>
      <c r="O7" s="14"/>
      <c r="P7" s="14"/>
      <c r="Q7" s="70"/>
    </row>
    <row r="8" s="3" customFormat="1" spans="2:17">
      <c r="B8" s="13" t="s">
        <v>627</v>
      </c>
      <c r="C8" s="14"/>
      <c r="D8" s="14"/>
      <c r="E8" s="14"/>
      <c r="F8" s="14"/>
      <c r="G8" s="14"/>
      <c r="H8" s="14"/>
      <c r="I8" s="14"/>
      <c r="J8" s="14"/>
      <c r="K8" s="14"/>
      <c r="L8" s="14"/>
      <c r="M8" s="14"/>
      <c r="N8" s="14"/>
      <c r="O8" s="14"/>
      <c r="P8" s="14"/>
      <c r="Q8" s="70"/>
    </row>
    <row r="9" s="3" customFormat="1" ht="13.5" spans="2:17">
      <c r="B9" s="15" t="s">
        <v>628</v>
      </c>
      <c r="C9" s="16"/>
      <c r="D9" s="16"/>
      <c r="E9" s="16"/>
      <c r="F9" s="16"/>
      <c r="G9" s="16"/>
      <c r="H9" s="16"/>
      <c r="I9" s="16"/>
      <c r="J9" s="16"/>
      <c r="K9" s="16"/>
      <c r="L9" s="16"/>
      <c r="M9" s="16"/>
      <c r="N9" s="16"/>
      <c r="O9" s="16"/>
      <c r="P9" s="16"/>
      <c r="Q9" s="71"/>
    </row>
    <row r="10" s="3" customFormat="1" ht="13.5" spans="2:17">
      <c r="B10" s="15" t="s">
        <v>629</v>
      </c>
      <c r="C10" s="16"/>
      <c r="D10" s="16"/>
      <c r="E10" s="16"/>
      <c r="F10" s="16"/>
      <c r="G10" s="16"/>
      <c r="H10" s="16"/>
      <c r="I10" s="16"/>
      <c r="J10" s="16"/>
      <c r="K10" s="16"/>
      <c r="L10" s="16"/>
      <c r="M10" s="16"/>
      <c r="N10" s="16"/>
      <c r="O10" s="16"/>
      <c r="P10" s="16"/>
      <c r="Q10" s="71"/>
    </row>
    <row r="11" s="3" customFormat="1" ht="13.5" spans="2:17">
      <c r="B11" s="15" t="s">
        <v>630</v>
      </c>
      <c r="C11" s="16"/>
      <c r="D11" s="16"/>
      <c r="E11" s="16"/>
      <c r="F11" s="16"/>
      <c r="G11" s="16"/>
      <c r="H11" s="16"/>
      <c r="I11" s="16"/>
      <c r="J11" s="16"/>
      <c r="K11" s="16"/>
      <c r="L11" s="16"/>
      <c r="M11" s="16"/>
      <c r="N11" s="16"/>
      <c r="O11" s="16"/>
      <c r="P11" s="16"/>
      <c r="Q11" s="71"/>
    </row>
    <row r="12" s="4" customFormat="1" ht="14.5" spans="2:19">
      <c r="B12" s="17" t="s">
        <v>631</v>
      </c>
      <c r="C12" s="18" t="s">
        <v>632</v>
      </c>
      <c r="D12" s="18"/>
      <c r="E12" s="18"/>
      <c r="F12" s="18"/>
      <c r="G12" s="18" t="s">
        <v>633</v>
      </c>
      <c r="H12" s="18" t="s">
        <v>711</v>
      </c>
      <c r="I12" s="18"/>
      <c r="J12" s="63" t="s">
        <v>634</v>
      </c>
      <c r="K12" s="63" t="s">
        <v>635</v>
      </c>
      <c r="L12" s="63"/>
      <c r="M12" s="18" t="s">
        <v>636</v>
      </c>
      <c r="N12" s="64">
        <f>C57</f>
        <v>123120</v>
      </c>
      <c r="O12" s="64"/>
      <c r="P12" s="18" t="s">
        <v>31</v>
      </c>
      <c r="Q12" s="72">
        <f>C55</f>
        <v>123120</v>
      </c>
      <c r="S12" s="73" t="s">
        <v>637</v>
      </c>
    </row>
    <row r="13" s="5" customFormat="1" ht="14.5" spans="2:19">
      <c r="B13" s="19"/>
      <c r="C13" s="20"/>
      <c r="D13" s="20"/>
      <c r="E13" s="20"/>
      <c r="F13" s="20"/>
      <c r="G13" s="20" t="s">
        <v>638</v>
      </c>
      <c r="H13" s="20" t="s">
        <v>589</v>
      </c>
      <c r="I13" s="20"/>
      <c r="J13" s="63" t="s">
        <v>639</v>
      </c>
      <c r="K13" s="63" t="s">
        <v>640</v>
      </c>
      <c r="L13" s="63"/>
      <c r="M13" s="20"/>
      <c r="N13" s="65"/>
      <c r="O13" s="65"/>
      <c r="P13" s="20" t="s">
        <v>32</v>
      </c>
      <c r="Q13" s="74">
        <f>C56</f>
        <v>0</v>
      </c>
      <c r="S13" s="75" t="b">
        <f>$Q$12+$Q$13=$N$12</f>
        <v>1</v>
      </c>
    </row>
    <row r="14" s="2" customFormat="1" ht="14.5" spans="2:17">
      <c r="B14" s="21" t="s">
        <v>641</v>
      </c>
      <c r="C14" s="22"/>
      <c r="D14" s="22"/>
      <c r="E14" s="22"/>
      <c r="F14" s="22"/>
      <c r="G14" s="22"/>
      <c r="H14" s="22"/>
      <c r="I14" s="22"/>
      <c r="J14" s="22"/>
      <c r="K14" s="22"/>
      <c r="L14" s="22"/>
      <c r="M14" s="22"/>
      <c r="N14" s="22"/>
      <c r="O14" s="22"/>
      <c r="P14" s="22"/>
      <c r="Q14" s="76"/>
    </row>
    <row r="15" s="2" customFormat="1" ht="13.5" spans="2:17">
      <c r="B15" s="11" t="s">
        <v>712</v>
      </c>
      <c r="C15" s="12"/>
      <c r="D15" s="12"/>
      <c r="E15" s="12"/>
      <c r="F15" s="12"/>
      <c r="G15" s="12"/>
      <c r="H15" s="12"/>
      <c r="I15" s="12"/>
      <c r="J15" s="12"/>
      <c r="K15" s="12"/>
      <c r="L15" s="12"/>
      <c r="M15" s="12"/>
      <c r="N15" s="12"/>
      <c r="O15" s="12"/>
      <c r="P15" s="12"/>
      <c r="Q15" s="69"/>
    </row>
    <row r="16" s="2" customFormat="1" ht="13.5" spans="2:17">
      <c r="B16" s="11" t="s">
        <v>713</v>
      </c>
      <c r="C16" s="12"/>
      <c r="D16" s="12"/>
      <c r="E16" s="12"/>
      <c r="F16" s="12"/>
      <c r="G16" s="12"/>
      <c r="H16" s="12"/>
      <c r="I16" s="12"/>
      <c r="J16" s="12"/>
      <c r="K16" s="12"/>
      <c r="L16" s="12"/>
      <c r="M16" s="12"/>
      <c r="N16" s="12"/>
      <c r="O16" s="12"/>
      <c r="P16" s="12"/>
      <c r="Q16" s="69"/>
    </row>
    <row r="17" s="2" customFormat="1" ht="12" customHeight="1" spans="2:17">
      <c r="B17" s="124" t="s">
        <v>714</v>
      </c>
      <c r="C17" s="125"/>
      <c r="D17" s="125"/>
      <c r="E17" s="125"/>
      <c r="F17" s="125"/>
      <c r="G17" s="125"/>
      <c r="H17" s="125"/>
      <c r="I17" s="130"/>
      <c r="J17" s="130"/>
      <c r="K17" s="130"/>
      <c r="L17" s="130"/>
      <c r="M17" s="130"/>
      <c r="N17" s="130"/>
      <c r="O17" s="130"/>
      <c r="P17" s="130"/>
      <c r="Q17" s="132"/>
    </row>
    <row r="18" s="2" customFormat="1" ht="14.5" spans="2:17">
      <c r="B18" s="21" t="s">
        <v>644</v>
      </c>
      <c r="C18" s="22"/>
      <c r="D18" s="22"/>
      <c r="E18" s="22"/>
      <c r="F18" s="22"/>
      <c r="G18" s="22"/>
      <c r="H18" s="22"/>
      <c r="I18" s="22"/>
      <c r="J18" s="22"/>
      <c r="K18" s="22"/>
      <c r="L18" s="22"/>
      <c r="M18" s="22"/>
      <c r="N18" s="22"/>
      <c r="O18" s="22"/>
      <c r="P18" s="22"/>
      <c r="Q18" s="76"/>
    </row>
    <row r="19" s="2" customFormat="1" ht="13.5" spans="2:17">
      <c r="B19" s="28" t="s">
        <v>715</v>
      </c>
      <c r="C19" s="29"/>
      <c r="D19" s="29"/>
      <c r="E19" s="29"/>
      <c r="F19" s="29"/>
      <c r="G19" s="29"/>
      <c r="H19" s="29"/>
      <c r="I19" s="29"/>
      <c r="J19" s="29"/>
      <c r="K19" s="29"/>
      <c r="L19" s="29"/>
      <c r="M19" s="29"/>
      <c r="N19" s="29"/>
      <c r="O19" s="29"/>
      <c r="P19" s="29"/>
      <c r="Q19" s="79"/>
    </row>
    <row r="20" s="2" customFormat="1" ht="13.5" spans="2:17">
      <c r="B20" s="28" t="s">
        <v>716</v>
      </c>
      <c r="C20" s="29"/>
      <c r="D20" s="29"/>
      <c r="E20" s="29"/>
      <c r="F20" s="29"/>
      <c r="G20" s="29"/>
      <c r="H20" s="29"/>
      <c r="I20" s="29"/>
      <c r="J20" s="29"/>
      <c r="K20" s="29"/>
      <c r="L20" s="29"/>
      <c r="M20" s="29"/>
      <c r="N20" s="29"/>
      <c r="O20" s="29"/>
      <c r="P20" s="29"/>
      <c r="Q20" s="79"/>
    </row>
    <row r="21" s="2" customFormat="1" ht="13.5" spans="2:17">
      <c r="B21" s="94" t="s">
        <v>717</v>
      </c>
      <c r="C21" s="95"/>
      <c r="D21" s="95"/>
      <c r="E21" s="95"/>
      <c r="F21" s="95"/>
      <c r="G21" s="95"/>
      <c r="H21" s="95"/>
      <c r="I21" s="95"/>
      <c r="J21" s="95"/>
      <c r="K21" s="95"/>
      <c r="L21" s="95"/>
      <c r="M21" s="95"/>
      <c r="N21" s="95"/>
      <c r="O21" s="95"/>
      <c r="P21" s="95"/>
      <c r="Q21" s="98"/>
    </row>
    <row r="22" s="2" customFormat="1" ht="14.5" spans="2:17">
      <c r="B22" s="21" t="s">
        <v>650</v>
      </c>
      <c r="C22" s="22"/>
      <c r="D22" s="22"/>
      <c r="E22" s="22"/>
      <c r="F22" s="22"/>
      <c r="G22" s="22"/>
      <c r="H22" s="22"/>
      <c r="I22" s="22"/>
      <c r="J22" s="22"/>
      <c r="K22" s="22"/>
      <c r="L22" s="22"/>
      <c r="M22" s="22"/>
      <c r="N22" s="22"/>
      <c r="O22" s="22"/>
      <c r="P22" s="22"/>
      <c r="Q22" s="76"/>
    </row>
    <row r="23" s="2" customFormat="1" ht="13.5" spans="2:17">
      <c r="B23" s="28" t="s">
        <v>718</v>
      </c>
      <c r="C23" s="29"/>
      <c r="D23" s="29"/>
      <c r="E23" s="29"/>
      <c r="F23" s="29"/>
      <c r="G23" s="29"/>
      <c r="H23" s="29"/>
      <c r="I23" s="29"/>
      <c r="J23" s="29"/>
      <c r="K23" s="29"/>
      <c r="L23" s="29"/>
      <c r="M23" s="29"/>
      <c r="N23" s="29"/>
      <c r="O23" s="29"/>
      <c r="P23" s="29"/>
      <c r="Q23" s="79"/>
    </row>
    <row r="24" s="2" customFormat="1" ht="13.5" spans="2:17">
      <c r="B24" s="28"/>
      <c r="C24" s="29"/>
      <c r="D24" s="29"/>
      <c r="E24" s="29"/>
      <c r="F24" s="29"/>
      <c r="G24" s="29"/>
      <c r="H24" s="29"/>
      <c r="I24" s="29"/>
      <c r="J24" s="29"/>
      <c r="K24" s="29"/>
      <c r="L24" s="29"/>
      <c r="M24" s="29"/>
      <c r="N24" s="29"/>
      <c r="O24" s="29"/>
      <c r="P24" s="29"/>
      <c r="Q24" s="79"/>
    </row>
    <row r="25" s="2" customFormat="1" ht="13.5" spans="2:17">
      <c r="B25" s="28"/>
      <c r="C25" s="29"/>
      <c r="D25" s="29"/>
      <c r="E25" s="29"/>
      <c r="F25" s="29"/>
      <c r="G25" s="29"/>
      <c r="H25" s="29"/>
      <c r="I25" s="29"/>
      <c r="J25" s="29"/>
      <c r="K25" s="29"/>
      <c r="L25" s="29"/>
      <c r="M25" s="29"/>
      <c r="N25" s="29"/>
      <c r="O25" s="29"/>
      <c r="P25" s="29"/>
      <c r="Q25" s="79"/>
    </row>
    <row r="26" s="2" customFormat="1" ht="14.5" spans="2:17">
      <c r="B26" s="21" t="s">
        <v>654</v>
      </c>
      <c r="C26" s="22"/>
      <c r="D26" s="22"/>
      <c r="E26" s="22"/>
      <c r="F26" s="22"/>
      <c r="G26" s="22"/>
      <c r="H26" s="22"/>
      <c r="I26" s="22"/>
      <c r="J26" s="22"/>
      <c r="K26" s="22"/>
      <c r="L26" s="22"/>
      <c r="M26" s="22"/>
      <c r="N26" s="22"/>
      <c r="O26" s="22"/>
      <c r="P26" s="22"/>
      <c r="Q26" s="76"/>
    </row>
    <row r="27" s="2" customFormat="1" ht="13.5" spans="2:17">
      <c r="B27" s="28" t="s">
        <v>719</v>
      </c>
      <c r="C27" s="29"/>
      <c r="D27" s="29"/>
      <c r="E27" s="29"/>
      <c r="F27" s="29"/>
      <c r="G27" s="29"/>
      <c r="H27" s="29"/>
      <c r="I27" s="29"/>
      <c r="J27" s="29"/>
      <c r="K27" s="29"/>
      <c r="L27" s="29"/>
      <c r="M27" s="29"/>
      <c r="N27" s="29"/>
      <c r="O27" s="29"/>
      <c r="P27" s="29"/>
      <c r="Q27" s="79"/>
    </row>
    <row r="28" s="2" customFormat="1" ht="13.5" spans="2:17">
      <c r="B28" s="28"/>
      <c r="C28" s="29"/>
      <c r="D28" s="29"/>
      <c r="E28" s="29"/>
      <c r="F28" s="29"/>
      <c r="G28" s="29"/>
      <c r="H28" s="29"/>
      <c r="I28" s="29"/>
      <c r="J28" s="29"/>
      <c r="K28" s="29"/>
      <c r="L28" s="29"/>
      <c r="M28" s="29"/>
      <c r="N28" s="29"/>
      <c r="O28" s="29"/>
      <c r="P28" s="29"/>
      <c r="Q28" s="79"/>
    </row>
    <row r="29" s="2" customFormat="1" ht="13.5" spans="2:17">
      <c r="B29" s="28"/>
      <c r="C29" s="29"/>
      <c r="D29" s="29"/>
      <c r="E29" s="29"/>
      <c r="F29" s="29"/>
      <c r="G29" s="29"/>
      <c r="H29" s="29"/>
      <c r="I29" s="29"/>
      <c r="J29" s="29"/>
      <c r="K29" s="29"/>
      <c r="L29" s="29"/>
      <c r="M29" s="29"/>
      <c r="N29" s="29"/>
      <c r="O29" s="29"/>
      <c r="P29" s="29"/>
      <c r="Q29" s="79"/>
    </row>
    <row r="30" s="2" customFormat="1" ht="14.5" spans="2:17">
      <c r="B30" s="21" t="s">
        <v>659</v>
      </c>
      <c r="C30" s="22"/>
      <c r="D30" s="22"/>
      <c r="E30" s="22"/>
      <c r="F30" s="22"/>
      <c r="G30" s="22"/>
      <c r="H30" s="22"/>
      <c r="I30" s="22"/>
      <c r="J30" s="22"/>
      <c r="K30" s="22"/>
      <c r="L30" s="22"/>
      <c r="M30" s="22"/>
      <c r="N30" s="22"/>
      <c r="O30" s="22"/>
      <c r="P30" s="22"/>
      <c r="Q30" s="76"/>
    </row>
    <row r="31" s="2" customFormat="1" ht="13.5" spans="2:17">
      <c r="B31" s="32" t="s">
        <v>660</v>
      </c>
      <c r="C31" s="33"/>
      <c r="D31" s="33"/>
      <c r="E31" s="33"/>
      <c r="F31" s="34" t="s">
        <v>13</v>
      </c>
      <c r="G31" s="34" t="s">
        <v>14</v>
      </c>
      <c r="H31" s="34" t="s">
        <v>15</v>
      </c>
      <c r="I31" s="34" t="s">
        <v>16</v>
      </c>
      <c r="J31" s="34" t="s">
        <v>17</v>
      </c>
      <c r="K31" s="34" t="s">
        <v>18</v>
      </c>
      <c r="L31" s="34" t="s">
        <v>19</v>
      </c>
      <c r="M31" s="34" t="s">
        <v>20</v>
      </c>
      <c r="N31" s="34" t="s">
        <v>21</v>
      </c>
      <c r="O31" s="34" t="s">
        <v>22</v>
      </c>
      <c r="P31" s="34" t="s">
        <v>23</v>
      </c>
      <c r="Q31" s="81" t="s">
        <v>24</v>
      </c>
    </row>
    <row r="32" s="2" customFormat="1" customHeight="1" spans="2:17">
      <c r="B32" s="28" t="s">
        <v>720</v>
      </c>
      <c r="C32" s="29"/>
      <c r="D32" s="29"/>
      <c r="E32" s="29"/>
      <c r="F32" s="126">
        <f t="shared" ref="F32:Q32" si="0">F39+F40+F41</f>
        <v>0</v>
      </c>
      <c r="G32" s="126">
        <f t="shared" si="0"/>
        <v>1710</v>
      </c>
      <c r="H32" s="126">
        <f t="shared" si="0"/>
        <v>5130</v>
      </c>
      <c r="I32" s="126">
        <f t="shared" si="0"/>
        <v>6840</v>
      </c>
      <c r="J32" s="126">
        <f t="shared" si="0"/>
        <v>13680</v>
      </c>
      <c r="K32" s="126">
        <f t="shared" si="0"/>
        <v>13680</v>
      </c>
      <c r="L32" s="126">
        <f t="shared" si="0"/>
        <v>13680</v>
      </c>
      <c r="M32" s="126">
        <f t="shared" si="0"/>
        <v>13680</v>
      </c>
      <c r="N32" s="126">
        <f t="shared" si="0"/>
        <v>13680</v>
      </c>
      <c r="O32" s="126">
        <f t="shared" si="0"/>
        <v>13680</v>
      </c>
      <c r="P32" s="126">
        <f t="shared" si="0"/>
        <v>13680</v>
      </c>
      <c r="Q32" s="133">
        <f t="shared" si="0"/>
        <v>13680</v>
      </c>
    </row>
    <row r="33" s="2" customFormat="1" ht="23.5" customHeight="1" spans="2:17">
      <c r="B33" s="28"/>
      <c r="C33" s="29"/>
      <c r="D33" s="29"/>
      <c r="E33" s="29"/>
      <c r="F33" s="127"/>
      <c r="G33" s="127"/>
      <c r="H33" s="127"/>
      <c r="I33" s="127"/>
      <c r="J33" s="127"/>
      <c r="K33" s="127"/>
      <c r="L33" s="127"/>
      <c r="M33" s="127"/>
      <c r="N33" s="127"/>
      <c r="O33" s="127"/>
      <c r="P33" s="127"/>
      <c r="Q33" s="134"/>
    </row>
    <row r="34" s="2" customFormat="1" ht="22" customHeight="1" spans="2:17">
      <c r="B34" s="28"/>
      <c r="C34" s="29"/>
      <c r="D34" s="29"/>
      <c r="E34" s="29"/>
      <c r="F34" s="127"/>
      <c r="G34" s="127"/>
      <c r="H34" s="127"/>
      <c r="I34" s="127"/>
      <c r="J34" s="127"/>
      <c r="K34" s="127"/>
      <c r="L34" s="127"/>
      <c r="M34" s="127"/>
      <c r="N34" s="127"/>
      <c r="O34" s="127"/>
      <c r="P34" s="127"/>
      <c r="Q34" s="134"/>
    </row>
    <row r="35" s="2" customFormat="1" ht="24.5" customHeight="1" spans="2:17">
      <c r="B35" s="28"/>
      <c r="C35" s="29"/>
      <c r="D35" s="29"/>
      <c r="E35" s="29"/>
      <c r="F35" s="127"/>
      <c r="G35" s="127"/>
      <c r="H35" s="127"/>
      <c r="I35" s="127"/>
      <c r="J35" s="127"/>
      <c r="K35" s="127"/>
      <c r="L35" s="127"/>
      <c r="M35" s="127"/>
      <c r="N35" s="127"/>
      <c r="O35" s="127"/>
      <c r="P35" s="127"/>
      <c r="Q35" s="134"/>
    </row>
    <row r="36" s="2" customFormat="1" ht="25.5" customHeight="1" spans="2:17">
      <c r="B36" s="28"/>
      <c r="C36" s="29"/>
      <c r="D36" s="29"/>
      <c r="E36" s="29"/>
      <c r="F36" s="128"/>
      <c r="G36" s="128"/>
      <c r="H36" s="128"/>
      <c r="I36" s="128"/>
      <c r="J36" s="128"/>
      <c r="K36" s="128"/>
      <c r="L36" s="128"/>
      <c r="M36" s="128"/>
      <c r="N36" s="128"/>
      <c r="O36" s="128"/>
      <c r="P36" s="128"/>
      <c r="Q36" s="135"/>
    </row>
    <row r="37" s="2" customFormat="1" ht="14.5" spans="2:17">
      <c r="B37" s="36" t="s">
        <v>667</v>
      </c>
      <c r="C37" s="37"/>
      <c r="D37" s="37"/>
      <c r="E37" s="37"/>
      <c r="F37" s="37"/>
      <c r="G37" s="38"/>
      <c r="H37" s="38"/>
      <c r="I37" s="38"/>
      <c r="J37" s="38"/>
      <c r="K37" s="38"/>
      <c r="L37" s="38"/>
      <c r="M37" s="38"/>
      <c r="N37" s="38"/>
      <c r="O37" s="38"/>
      <c r="P37" s="38"/>
      <c r="Q37" s="82"/>
    </row>
    <row r="38" s="6" customFormat="1" ht="27" spans="2:17">
      <c r="B38" s="39" t="s">
        <v>668</v>
      </c>
      <c r="C38" s="40" t="s">
        <v>669</v>
      </c>
      <c r="D38" s="40" t="s">
        <v>11</v>
      </c>
      <c r="E38" s="40" t="s">
        <v>584</v>
      </c>
      <c r="F38" s="41" t="s">
        <v>13</v>
      </c>
      <c r="G38" s="41" t="s">
        <v>14</v>
      </c>
      <c r="H38" s="41" t="s">
        <v>15</v>
      </c>
      <c r="I38" s="41" t="s">
        <v>16</v>
      </c>
      <c r="J38" s="41" t="s">
        <v>17</v>
      </c>
      <c r="K38" s="41" t="s">
        <v>18</v>
      </c>
      <c r="L38" s="41" t="s">
        <v>19</v>
      </c>
      <c r="M38" s="41" t="s">
        <v>20</v>
      </c>
      <c r="N38" s="41" t="s">
        <v>21</v>
      </c>
      <c r="O38" s="41" t="s">
        <v>22</v>
      </c>
      <c r="P38" s="41" t="s">
        <v>23</v>
      </c>
      <c r="Q38" s="83" t="s">
        <v>24</v>
      </c>
    </row>
    <row r="39" ht="13.5" spans="2:19">
      <c r="B39" s="42" t="s">
        <v>670</v>
      </c>
      <c r="C39" s="43" t="s">
        <v>671</v>
      </c>
      <c r="D39" s="43"/>
      <c r="E39" s="43"/>
      <c r="F39" s="44">
        <v>0</v>
      </c>
      <c r="G39" s="44">
        <v>1010</v>
      </c>
      <c r="H39" s="44">
        <v>3030</v>
      </c>
      <c r="I39" s="44">
        <v>4040</v>
      </c>
      <c r="J39" s="44">
        <f>I39*2</f>
        <v>8080</v>
      </c>
      <c r="K39" s="44">
        <v>8080</v>
      </c>
      <c r="L39" s="44">
        <v>8080</v>
      </c>
      <c r="M39" s="44">
        <v>8080</v>
      </c>
      <c r="N39" s="44">
        <v>8080</v>
      </c>
      <c r="O39" s="44">
        <v>8080</v>
      </c>
      <c r="P39" s="44">
        <v>8080</v>
      </c>
      <c r="Q39" s="136">
        <v>8080</v>
      </c>
      <c r="S39" s="7">
        <f>G39+H39+I39+J39+K39+L39+M39+N39+O39+P39+Q39</f>
        <v>72720</v>
      </c>
    </row>
    <row r="40" ht="13.5" spans="2:19">
      <c r="B40" s="42"/>
      <c r="C40" s="43" t="s">
        <v>672</v>
      </c>
      <c r="D40" s="43"/>
      <c r="E40" s="43"/>
      <c r="F40" s="44">
        <v>0</v>
      </c>
      <c r="G40" s="44">
        <v>540</v>
      </c>
      <c r="H40" s="44">
        <v>1620</v>
      </c>
      <c r="I40" s="44">
        <v>2160</v>
      </c>
      <c r="J40" s="44">
        <f>I40*2</f>
        <v>4320</v>
      </c>
      <c r="K40" s="44">
        <v>4320</v>
      </c>
      <c r="L40" s="44">
        <v>4320</v>
      </c>
      <c r="M40" s="44">
        <v>4320</v>
      </c>
      <c r="N40" s="44">
        <v>4320</v>
      </c>
      <c r="O40" s="44">
        <v>4320</v>
      </c>
      <c r="P40" s="44">
        <v>4320</v>
      </c>
      <c r="Q40" s="136">
        <v>4320</v>
      </c>
      <c r="S40" s="7">
        <f>G40+H40+I40+J40+K40+L40+M40+N40+O40+P40+Q40</f>
        <v>38880</v>
      </c>
    </row>
    <row r="41" ht="13.5" spans="2:19">
      <c r="B41" s="42"/>
      <c r="C41" s="43" t="s">
        <v>673</v>
      </c>
      <c r="D41" s="43"/>
      <c r="E41" s="43"/>
      <c r="F41" s="44">
        <v>0</v>
      </c>
      <c r="G41" s="44">
        <v>160</v>
      </c>
      <c r="H41" s="44">
        <v>480</v>
      </c>
      <c r="I41" s="44">
        <v>640</v>
      </c>
      <c r="J41" s="44">
        <f>I41*2</f>
        <v>1280</v>
      </c>
      <c r="K41" s="44">
        <v>1280</v>
      </c>
      <c r="L41" s="44">
        <v>1280</v>
      </c>
      <c r="M41" s="44">
        <v>1280</v>
      </c>
      <c r="N41" s="44">
        <v>1280</v>
      </c>
      <c r="O41" s="44">
        <v>1280</v>
      </c>
      <c r="P41" s="44">
        <v>1280</v>
      </c>
      <c r="Q41" s="136">
        <v>1280</v>
      </c>
      <c r="S41" s="7">
        <f>G41+H41+I41+J41+K41+L41+M41+N41+O41+P41+Q41</f>
        <v>11520</v>
      </c>
    </row>
    <row r="42" ht="13.5" spans="2:17">
      <c r="B42" s="42"/>
      <c r="C42" s="117" t="s">
        <v>674</v>
      </c>
      <c r="D42" s="117"/>
      <c r="E42" s="117"/>
      <c r="F42" s="44"/>
      <c r="G42" s="44"/>
      <c r="H42" s="44"/>
      <c r="I42" s="44"/>
      <c r="J42" s="66"/>
      <c r="K42" s="66"/>
      <c r="L42" s="66"/>
      <c r="M42" s="66"/>
      <c r="N42" s="66"/>
      <c r="O42" s="66"/>
      <c r="P42" s="66"/>
      <c r="Q42" s="84"/>
    </row>
    <row r="43" ht="13.5" spans="2:17">
      <c r="B43" s="42"/>
      <c r="C43" s="43" t="s">
        <v>721</v>
      </c>
      <c r="D43" s="43"/>
      <c r="E43" s="43"/>
      <c r="F43" s="44"/>
      <c r="G43" s="44"/>
      <c r="H43" s="44"/>
      <c r="I43" s="44"/>
      <c r="J43" s="66"/>
      <c r="K43" s="66"/>
      <c r="L43" s="66"/>
      <c r="M43" s="66"/>
      <c r="N43" s="66"/>
      <c r="O43" s="66"/>
      <c r="P43" s="66"/>
      <c r="Q43" s="84"/>
    </row>
    <row r="44" ht="13.5" spans="2:17">
      <c r="B44" s="42"/>
      <c r="C44" s="43" t="s">
        <v>40</v>
      </c>
      <c r="D44" s="43"/>
      <c r="E44" s="43"/>
      <c r="F44" s="44"/>
      <c r="G44" s="44"/>
      <c r="H44" s="44"/>
      <c r="I44" s="44"/>
      <c r="J44" s="66"/>
      <c r="K44" s="66"/>
      <c r="L44" s="66"/>
      <c r="M44" s="66"/>
      <c r="N44" s="66"/>
      <c r="O44" s="66"/>
      <c r="P44" s="66"/>
      <c r="Q44" s="84"/>
    </row>
    <row r="45" ht="13.5" spans="2:17">
      <c r="B45" s="42" t="s">
        <v>678</v>
      </c>
      <c r="C45" s="43" t="s">
        <v>679</v>
      </c>
      <c r="D45" s="43"/>
      <c r="E45" s="43"/>
      <c r="F45" s="44"/>
      <c r="G45" s="44"/>
      <c r="H45" s="44"/>
      <c r="I45" s="44"/>
      <c r="J45" s="66"/>
      <c r="K45" s="66"/>
      <c r="L45" s="66"/>
      <c r="M45" s="66"/>
      <c r="N45" s="66"/>
      <c r="O45" s="66"/>
      <c r="P45" s="66"/>
      <c r="Q45" s="84"/>
    </row>
    <row r="46" ht="13.5" spans="2:17">
      <c r="B46" s="42"/>
      <c r="C46" s="43" t="s">
        <v>680</v>
      </c>
      <c r="D46" s="43"/>
      <c r="E46" s="43"/>
      <c r="F46" s="44"/>
      <c r="G46" s="44"/>
      <c r="H46" s="44"/>
      <c r="I46" s="44"/>
      <c r="J46" s="66"/>
      <c r="K46" s="66"/>
      <c r="L46" s="66"/>
      <c r="M46" s="66"/>
      <c r="N46" s="66"/>
      <c r="O46" s="66"/>
      <c r="P46" s="66"/>
      <c r="Q46" s="84"/>
    </row>
    <row r="47" ht="13.5" spans="2:17">
      <c r="B47" s="42"/>
      <c r="C47" s="43" t="s">
        <v>681</v>
      </c>
      <c r="D47" s="43"/>
      <c r="E47" s="43"/>
      <c r="F47" s="44"/>
      <c r="G47" s="44"/>
      <c r="H47" s="44"/>
      <c r="I47" s="44"/>
      <c r="J47" s="66"/>
      <c r="K47" s="66"/>
      <c r="L47" s="66"/>
      <c r="M47" s="66"/>
      <c r="N47" s="66"/>
      <c r="O47" s="66"/>
      <c r="P47" s="66"/>
      <c r="Q47" s="84"/>
    </row>
    <row r="48" ht="13.5" spans="2:17">
      <c r="B48" s="42"/>
      <c r="C48" s="117" t="s">
        <v>682</v>
      </c>
      <c r="D48" s="117"/>
      <c r="E48" s="117"/>
      <c r="F48" s="44"/>
      <c r="G48" s="44"/>
      <c r="H48" s="44"/>
      <c r="I48" s="44"/>
      <c r="J48" s="66"/>
      <c r="K48" s="66"/>
      <c r="L48" s="66"/>
      <c r="M48" s="66"/>
      <c r="N48" s="66"/>
      <c r="O48" s="66"/>
      <c r="P48" s="66"/>
      <c r="Q48" s="84"/>
    </row>
    <row r="49" ht="13.5" spans="2:17">
      <c r="B49" s="42"/>
      <c r="C49" s="43" t="s">
        <v>683</v>
      </c>
      <c r="D49" s="43"/>
      <c r="E49" s="43"/>
      <c r="F49" s="44"/>
      <c r="G49" s="44"/>
      <c r="H49" s="44"/>
      <c r="I49" s="44"/>
      <c r="J49" s="66"/>
      <c r="K49" s="66"/>
      <c r="L49" s="66"/>
      <c r="M49" s="66"/>
      <c r="N49" s="66"/>
      <c r="O49" s="66"/>
      <c r="P49" s="66"/>
      <c r="Q49" s="84"/>
    </row>
    <row r="50" ht="13.5" spans="2:17">
      <c r="B50" s="42"/>
      <c r="C50" s="43" t="s">
        <v>40</v>
      </c>
      <c r="D50" s="43"/>
      <c r="E50" s="43"/>
      <c r="F50" s="44"/>
      <c r="G50" s="44"/>
      <c r="H50" s="44"/>
      <c r="I50" s="44"/>
      <c r="J50" s="66"/>
      <c r="K50" s="66"/>
      <c r="L50" s="66"/>
      <c r="M50" s="66"/>
      <c r="N50" s="66"/>
      <c r="O50" s="66"/>
      <c r="P50" s="66"/>
      <c r="Q50" s="84"/>
    </row>
    <row r="51" ht="13.5" spans="2:17">
      <c r="B51" s="42" t="s">
        <v>40</v>
      </c>
      <c r="C51" s="43" t="s">
        <v>32</v>
      </c>
      <c r="D51" s="43"/>
      <c r="E51" s="43"/>
      <c r="F51" s="44"/>
      <c r="G51" s="44"/>
      <c r="H51" s="44"/>
      <c r="I51" s="44"/>
      <c r="J51" s="66"/>
      <c r="K51" s="66"/>
      <c r="L51" s="66"/>
      <c r="M51" s="66"/>
      <c r="N51" s="66"/>
      <c r="O51" s="66"/>
      <c r="P51" s="66"/>
      <c r="Q51" s="84"/>
    </row>
    <row r="52" ht="13.5" spans="2:17">
      <c r="B52" s="45"/>
      <c r="C52" s="46"/>
      <c r="D52" s="46"/>
      <c r="E52" s="46"/>
      <c r="F52" s="47"/>
      <c r="G52" s="47"/>
      <c r="H52" s="47"/>
      <c r="I52" s="47"/>
      <c r="J52" s="67"/>
      <c r="K52" s="67"/>
      <c r="L52" s="67"/>
      <c r="M52" s="67"/>
      <c r="N52" s="67"/>
      <c r="O52" s="67"/>
      <c r="P52" s="67"/>
      <c r="Q52" s="85"/>
    </row>
    <row r="53" ht="14.5" spans="2:17">
      <c r="B53" s="48" t="s">
        <v>684</v>
      </c>
      <c r="C53" s="49"/>
      <c r="D53" s="49"/>
      <c r="E53" s="49"/>
      <c r="F53" s="49"/>
      <c r="G53" s="49"/>
      <c r="H53" s="49"/>
      <c r="I53" s="49"/>
      <c r="J53" s="49"/>
      <c r="K53" s="49"/>
      <c r="L53" s="49"/>
      <c r="M53" s="49"/>
      <c r="N53" s="49"/>
      <c r="O53" s="49"/>
      <c r="P53" s="49"/>
      <c r="Q53" s="86"/>
    </row>
    <row r="54" ht="14.5" spans="2:17">
      <c r="B54" s="50" t="s">
        <v>685</v>
      </c>
      <c r="C54" s="51" t="s">
        <v>583</v>
      </c>
      <c r="D54" s="51"/>
      <c r="E54" s="51"/>
      <c r="F54" s="51" t="s">
        <v>13</v>
      </c>
      <c r="G54" s="51" t="s">
        <v>14</v>
      </c>
      <c r="H54" s="51" t="s">
        <v>15</v>
      </c>
      <c r="I54" s="51" t="s">
        <v>16</v>
      </c>
      <c r="J54" s="51" t="s">
        <v>17</v>
      </c>
      <c r="K54" s="51" t="s">
        <v>18</v>
      </c>
      <c r="L54" s="51" t="s">
        <v>19</v>
      </c>
      <c r="M54" s="51" t="s">
        <v>20</v>
      </c>
      <c r="N54" s="51" t="s">
        <v>21</v>
      </c>
      <c r="O54" s="51" t="s">
        <v>22</v>
      </c>
      <c r="P54" s="51" t="s">
        <v>23</v>
      </c>
      <c r="Q54" s="87" t="s">
        <v>24</v>
      </c>
    </row>
    <row r="55" ht="14.5" spans="2:17">
      <c r="B55" s="52" t="s">
        <v>686</v>
      </c>
      <c r="C55" s="53">
        <f>SUM(F55:Q55)</f>
        <v>123120</v>
      </c>
      <c r="D55" s="54"/>
      <c r="E55" s="55"/>
      <c r="F55" s="44">
        <v>0</v>
      </c>
      <c r="G55" s="56">
        <f t="shared" ref="G55:Q55" si="1">SUM(G39:G41)</f>
        <v>1710</v>
      </c>
      <c r="H55" s="56">
        <f t="shared" si="1"/>
        <v>5130</v>
      </c>
      <c r="I55" s="56">
        <f t="shared" si="1"/>
        <v>6840</v>
      </c>
      <c r="J55" s="56">
        <f t="shared" si="1"/>
        <v>13680</v>
      </c>
      <c r="K55" s="56">
        <f t="shared" si="1"/>
        <v>13680</v>
      </c>
      <c r="L55" s="56">
        <f t="shared" si="1"/>
        <v>13680</v>
      </c>
      <c r="M55" s="56">
        <f t="shared" si="1"/>
        <v>13680</v>
      </c>
      <c r="N55" s="56">
        <f t="shared" si="1"/>
        <v>13680</v>
      </c>
      <c r="O55" s="56">
        <f t="shared" si="1"/>
        <v>13680</v>
      </c>
      <c r="P55" s="56">
        <f t="shared" si="1"/>
        <v>13680</v>
      </c>
      <c r="Q55" s="137">
        <f t="shared" si="1"/>
        <v>13680</v>
      </c>
    </row>
    <row r="56" ht="14.5" spans="2:17">
      <c r="B56" s="52" t="s">
        <v>687</v>
      </c>
      <c r="C56" s="53">
        <f>SUM(F56:Q56)</f>
        <v>0</v>
      </c>
      <c r="D56" s="54"/>
      <c r="E56" s="55"/>
      <c r="F56" s="56"/>
      <c r="G56" s="56"/>
      <c r="H56" s="56"/>
      <c r="I56" s="56"/>
      <c r="J56" s="56"/>
      <c r="K56" s="56"/>
      <c r="L56" s="56"/>
      <c r="M56" s="56"/>
      <c r="N56" s="56"/>
      <c r="O56" s="56"/>
      <c r="P56" s="56"/>
      <c r="Q56" s="88"/>
    </row>
    <row r="57" ht="14.5" spans="2:17">
      <c r="B57" s="57" t="s">
        <v>583</v>
      </c>
      <c r="C57" s="58">
        <f>SUM(F57:Q57)</f>
        <v>123120</v>
      </c>
      <c r="D57" s="59"/>
      <c r="E57" s="60"/>
      <c r="F57" s="129">
        <f t="shared" ref="F57:Q57" si="2">SUM(F55:F56)</f>
        <v>0</v>
      </c>
      <c r="G57" s="61">
        <f t="shared" si="2"/>
        <v>1710</v>
      </c>
      <c r="H57" s="61">
        <f t="shared" si="2"/>
        <v>5130</v>
      </c>
      <c r="I57" s="61">
        <f t="shared" si="2"/>
        <v>6840</v>
      </c>
      <c r="J57" s="61">
        <f t="shared" si="2"/>
        <v>13680</v>
      </c>
      <c r="K57" s="61">
        <f t="shared" si="2"/>
        <v>13680</v>
      </c>
      <c r="L57" s="61">
        <f t="shared" si="2"/>
        <v>13680</v>
      </c>
      <c r="M57" s="61">
        <f t="shared" si="2"/>
        <v>13680</v>
      </c>
      <c r="N57" s="61">
        <f t="shared" si="2"/>
        <v>13680</v>
      </c>
      <c r="O57" s="61">
        <f t="shared" si="2"/>
        <v>13680</v>
      </c>
      <c r="P57" s="61">
        <f t="shared" si="2"/>
        <v>13680</v>
      </c>
      <c r="Q57" s="89">
        <f t="shared" si="2"/>
        <v>13680</v>
      </c>
    </row>
  </sheetData>
  <mergeCells count="58">
    <mergeCell ref="B1:Q1"/>
    <mergeCell ref="B2:Q2"/>
    <mergeCell ref="B3:Q3"/>
    <mergeCell ref="B4:Q4"/>
    <mergeCell ref="B5:Q5"/>
    <mergeCell ref="B6:Q6"/>
    <mergeCell ref="B7:Q7"/>
    <mergeCell ref="B8:Q8"/>
    <mergeCell ref="B9:Q9"/>
    <mergeCell ref="B10:Q10"/>
    <mergeCell ref="B11:Q11"/>
    <mergeCell ref="H12:I12"/>
    <mergeCell ref="K12:L12"/>
    <mergeCell ref="H13:I13"/>
    <mergeCell ref="K13:L13"/>
    <mergeCell ref="B14:Q14"/>
    <mergeCell ref="B15:Q15"/>
    <mergeCell ref="B16:Q16"/>
    <mergeCell ref="B17:H17"/>
    <mergeCell ref="B18:Q18"/>
    <mergeCell ref="B19:Q19"/>
    <mergeCell ref="B20:Q20"/>
    <mergeCell ref="B21:Q21"/>
    <mergeCell ref="B22:Q22"/>
    <mergeCell ref="B23:Q23"/>
    <mergeCell ref="B24:Q24"/>
    <mergeCell ref="B25:Q25"/>
    <mergeCell ref="B26:Q26"/>
    <mergeCell ref="B27:Q27"/>
    <mergeCell ref="B29:Q29"/>
    <mergeCell ref="B30:Q30"/>
    <mergeCell ref="B31:E31"/>
    <mergeCell ref="B37:E37"/>
    <mergeCell ref="B53:Q53"/>
    <mergeCell ref="C54:E54"/>
    <mergeCell ref="C55:E55"/>
    <mergeCell ref="C56:E56"/>
    <mergeCell ref="C57:E57"/>
    <mergeCell ref="B12:B13"/>
    <mergeCell ref="B39:B44"/>
    <mergeCell ref="B45:B50"/>
    <mergeCell ref="B51:B52"/>
    <mergeCell ref="F32:F36"/>
    <mergeCell ref="G32:G36"/>
    <mergeCell ref="H32:H36"/>
    <mergeCell ref="I32:I36"/>
    <mergeCell ref="J32:J36"/>
    <mergeCell ref="K32:K36"/>
    <mergeCell ref="L32:L36"/>
    <mergeCell ref="M12:M13"/>
    <mergeCell ref="M32:M36"/>
    <mergeCell ref="N32:N36"/>
    <mergeCell ref="O32:O36"/>
    <mergeCell ref="P32:P36"/>
    <mergeCell ref="Q32:Q36"/>
    <mergeCell ref="C12:F13"/>
    <mergeCell ref="N12:O13"/>
    <mergeCell ref="B32:E36"/>
  </mergeCell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【主表B0】项目预算管理控制</vt:lpstr>
      <vt:lpstr>【主表A1】费用性支出汇总</vt:lpstr>
      <vt:lpstr>【主表A1】费用性支出（质量管理部成本中心）</vt:lpstr>
      <vt:lpstr>【主表B1】项目管理费用汇总-质量管理部成本中心</vt:lpstr>
      <vt:lpstr>【主表B2】项目管理-质量管理部成本中心IATF1694项目</vt:lpstr>
      <vt:lpstr>【主表B2】项目管理-质量管理部成本自愿性认证</vt:lpstr>
      <vt:lpstr>【主表B2】项目管理-质量管理部成本E-MARK</vt:lpstr>
      <vt:lpstr>【主表B2】项目管理-质量管理本部成本集团内审及二方审核</vt:lpstr>
      <vt:lpstr>【主表B2】项目管理-质量管理本部成本中心供应商现场审核</vt:lpstr>
      <vt:lpstr>【主表B2】项目管理-质量管理本部成本中心售后质量</vt:lpstr>
      <vt:lpstr>Sheet1</vt:lpstr>
      <vt:lpstr>Sheet2</vt:lpstr>
      <vt:lpstr>已报办公室--礼品</vt:lpstr>
      <vt:lpstr>日常办公费用（办公用品+办公耗材+快递费）已报集团办公室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86176</cp:lastModifiedBy>
  <dcterms:created xsi:type="dcterms:W3CDTF">2006-09-13T11:21:00Z</dcterms:created>
  <dcterms:modified xsi:type="dcterms:W3CDTF">2023-04-19T10:45:54Z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425998CB7FDD4A7BADCA5CC7771479D5_13</vt:lpwstr>
  </property>
</Properties>
</file>