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V7副驾底支架焊胎1序" sheetId="2" r:id="rId1"/>
    <sheet name="V7副驾底支架焊胎2序" sheetId="1" r:id="rId2"/>
  </sheets>
  <definedNames>
    <definedName name="_xlnm.Print_Area" localSheetId="1">V7副驾底支架焊胎2序!$A$1:$T$41</definedName>
    <definedName name="_xlnm.Print_Area" localSheetId="0">V7副驾底支架焊胎1序!$A$1:$T$41</definedName>
  </definedNames>
  <calcPr calcId="144525"/>
</workbook>
</file>

<file path=xl/sharedStrings.xml><?xml version="1.0" encoding="utf-8"?>
<sst xmlns="http://schemas.openxmlformats.org/spreadsheetml/2006/main" count="85">
  <si>
    <t>河北光华荣昌汽车部件有限公司</t>
  </si>
  <si>
    <t xml:space="preserve">                                焊胎成本分析表                        日期：2023.4.23</t>
  </si>
  <si>
    <t>产品名称</t>
  </si>
  <si>
    <t>焊胎编号</t>
  </si>
  <si>
    <t>维修问题描述</t>
  </si>
  <si>
    <t>加工周期</t>
  </si>
  <si>
    <t>维修人员</t>
  </si>
  <si>
    <t>V7副驾底支架焊胎1序</t>
  </si>
  <si>
    <t>底板更改定位孔1件、新作定位块4件</t>
  </si>
  <si>
    <t>8天</t>
  </si>
  <si>
    <t>加工费用：</t>
  </si>
  <si>
    <t>模具设计</t>
  </si>
  <si>
    <t>单位设计加工成本</t>
  </si>
  <si>
    <t>预估投入成本</t>
  </si>
  <si>
    <t>设计加工成本</t>
  </si>
  <si>
    <t>人工/hr</t>
  </si>
  <si>
    <t>固定费用/hr</t>
  </si>
  <si>
    <t>小计</t>
  </si>
  <si>
    <t>审图</t>
  </si>
  <si>
    <t>设计</t>
  </si>
  <si>
    <t>设计审查</t>
  </si>
  <si>
    <t>设计修改</t>
  </si>
  <si>
    <t>出图</t>
  </si>
  <si>
    <t>工时小计</t>
  </si>
  <si>
    <t>(设计+试模）</t>
  </si>
  <si>
    <t>模具制造</t>
  </si>
  <si>
    <t>备料</t>
  </si>
  <si>
    <t>铣床</t>
  </si>
  <si>
    <t>钻床</t>
  </si>
  <si>
    <t>检验</t>
  </si>
  <si>
    <t>磨床</t>
  </si>
  <si>
    <t>钳工</t>
  </si>
  <si>
    <t>组立</t>
  </si>
  <si>
    <t>调试</t>
  </si>
  <si>
    <t>焊接</t>
  </si>
  <si>
    <t>车床</t>
  </si>
  <si>
    <t>模具加工成本</t>
  </si>
  <si>
    <t>（制造+试模）</t>
  </si>
  <si>
    <t>模具精加工</t>
  </si>
  <si>
    <t xml:space="preserve">   单价</t>
  </si>
  <si>
    <t xml:space="preserve">  投入</t>
  </si>
  <si>
    <t>加工方式</t>
  </si>
  <si>
    <t>估计成本</t>
  </si>
  <si>
    <t>精加工成本</t>
  </si>
  <si>
    <t>三坐标</t>
  </si>
  <si>
    <t>/小时</t>
  </si>
  <si>
    <t>CNC</t>
  </si>
  <si>
    <t>快丝</t>
  </si>
  <si>
    <t>mm²/面积</t>
  </si>
  <si>
    <t>慢丝</t>
  </si>
  <si>
    <t>材料（包含五金材料）：</t>
  </si>
  <si>
    <t>**</t>
  </si>
  <si>
    <t>材质</t>
  </si>
  <si>
    <t>材料规格</t>
  </si>
  <si>
    <t>数量</t>
  </si>
  <si>
    <t>重量/KG</t>
  </si>
  <si>
    <t>单价：元/㎏</t>
  </si>
  <si>
    <t>加工费</t>
  </si>
  <si>
    <t>金额</t>
  </si>
  <si>
    <t>材料成本总计</t>
  </si>
  <si>
    <t>长×宽×高</t>
  </si>
  <si>
    <t xml:space="preserve">300*200*20 45# 1件
                         </t>
  </si>
  <si>
    <t>委外加工</t>
  </si>
  <si>
    <t>热处理</t>
  </si>
  <si>
    <t>热处理（真空）</t>
  </si>
  <si>
    <t>TD表面处理</t>
  </si>
  <si>
    <t>累积金额</t>
  </si>
  <si>
    <t>金额小计</t>
  </si>
  <si>
    <t>模具配件</t>
  </si>
  <si>
    <t>名称</t>
  </si>
  <si>
    <t>外导柱</t>
  </si>
  <si>
    <t>内导柱</t>
  </si>
  <si>
    <t>导筒</t>
  </si>
  <si>
    <t>冲针</t>
  </si>
  <si>
    <t>弹簧</t>
  </si>
  <si>
    <t>销钉</t>
  </si>
  <si>
    <t>螺丝</t>
  </si>
  <si>
    <t>其它</t>
  </si>
  <si>
    <t>单价：元/套</t>
  </si>
  <si>
    <t>人工费</t>
  </si>
  <si>
    <t>总成本：</t>
  </si>
  <si>
    <t>V7副驾底支架焊胎2序</t>
  </si>
  <si>
    <t>底板更改定位孔2件、新作定位块6件</t>
  </si>
  <si>
    <t>9天</t>
  </si>
  <si>
    <t xml:space="preserve">300*300*20 45# 1件
                         </t>
  </si>
</sst>
</file>

<file path=xl/styles.xml><?xml version="1.0" encoding="utf-8"?>
<styleSheet xmlns="http://schemas.openxmlformats.org/spreadsheetml/2006/main">
  <numFmts count="6">
    <numFmt numFmtId="176" formatCode="&quot;￥&quot;#,##0.00_);[Red]\(&quot;￥&quot;#,##0.00\)"/>
    <numFmt numFmtId="177" formatCode="0.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4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5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2" borderId="49" applyNumberFormat="0" applyAlignment="0" applyProtection="0">
      <alignment vertical="center"/>
    </xf>
    <xf numFmtId="0" fontId="22" fillId="12" borderId="48" applyNumberFormat="0" applyAlignment="0" applyProtection="0">
      <alignment vertical="center"/>
    </xf>
    <xf numFmtId="0" fontId="19" fillId="26" borderId="5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47" applyNumberFormat="0" applyFill="0" applyAlignment="0" applyProtection="0">
      <alignment vertical="center"/>
    </xf>
    <xf numFmtId="0" fontId="21" fillId="0" borderId="5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177" fontId="3" fillId="0" borderId="15" xfId="0" applyNumberFormat="1" applyFont="1" applyFill="1" applyBorder="1" applyAlignment="1">
      <alignment horizontal="center" vertical="center"/>
    </xf>
    <xf numFmtId="177" fontId="3" fillId="0" borderId="37" xfId="0" applyNumberFormat="1" applyFont="1" applyFill="1" applyBorder="1" applyAlignment="1">
      <alignment horizontal="center" vertical="center"/>
    </xf>
    <xf numFmtId="0" fontId="3" fillId="0" borderId="37" xfId="0" applyFont="1" applyBorder="1">
      <alignment vertical="center"/>
    </xf>
    <xf numFmtId="176" fontId="3" fillId="0" borderId="30" xfId="0" applyNumberFormat="1" applyFont="1" applyBorder="1" applyAlignment="1">
      <alignment horizontal="left" vertical="center"/>
    </xf>
    <xf numFmtId="176" fontId="3" fillId="0" borderId="45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tabSelected="1" topLeftCell="A4" workbookViewId="0">
      <selection activeCell="V15" sqref="V15"/>
    </sheetView>
  </sheetViews>
  <sheetFormatPr defaultColWidth="9" defaultRowHeight="13.5"/>
  <cols>
    <col min="1" max="1" width="3.625" customWidth="1"/>
    <col min="2" max="2" width="5.125" customWidth="1"/>
    <col min="3" max="3" width="6.5" customWidth="1"/>
    <col min="4" max="4" width="7" customWidth="1"/>
    <col min="5" max="5" width="6.625" customWidth="1"/>
    <col min="6" max="6" width="9.125" customWidth="1"/>
    <col min="7" max="7" width="7.875" customWidth="1"/>
    <col min="8" max="10" width="5.625" customWidth="1"/>
    <col min="11" max="11" width="11.125" customWidth="1"/>
    <col min="12" max="12" width="6.25" customWidth="1"/>
    <col min="13" max="13" width="5.375" customWidth="1"/>
    <col min="14" max="14" width="5" customWidth="1"/>
    <col min="15" max="15" width="7.875" customWidth="1"/>
    <col min="16" max="16" width="7.125" customWidth="1"/>
    <col min="17" max="17" width="6.875" customWidth="1"/>
    <col min="18" max="18" width="8" customWidth="1"/>
    <col min="20" max="20" width="17" customWidth="1"/>
    <col min="23" max="23" width="11.75" customWidth="1"/>
  </cols>
  <sheetData>
    <row r="1" ht="24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8.95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3" t="s">
        <v>2</v>
      </c>
      <c r="B3" s="4"/>
      <c r="C3" s="4"/>
      <c r="D3" s="5"/>
      <c r="E3" s="6" t="s">
        <v>3</v>
      </c>
      <c r="F3" s="5"/>
      <c r="G3" s="6" t="s">
        <v>4</v>
      </c>
      <c r="H3" s="4"/>
      <c r="I3" s="4"/>
      <c r="J3" s="4"/>
      <c r="K3" s="4"/>
      <c r="L3" s="4"/>
      <c r="M3" s="4"/>
      <c r="N3" s="4"/>
      <c r="O3" s="5"/>
      <c r="P3" s="4" t="s">
        <v>5</v>
      </c>
      <c r="Q3" s="4"/>
      <c r="R3" s="5"/>
      <c r="S3" s="6" t="s">
        <v>6</v>
      </c>
      <c r="T3" s="59"/>
    </row>
    <row r="4" ht="24.95" customHeight="1" spans="1:20">
      <c r="A4" s="7" t="s">
        <v>7</v>
      </c>
      <c r="B4" s="8"/>
      <c r="C4" s="8"/>
      <c r="D4" s="9"/>
      <c r="E4" s="10"/>
      <c r="F4" s="9"/>
      <c r="G4" s="10" t="s">
        <v>8</v>
      </c>
      <c r="H4" s="11"/>
      <c r="I4" s="11"/>
      <c r="J4" s="11"/>
      <c r="K4" s="11"/>
      <c r="L4" s="11"/>
      <c r="M4" s="11"/>
      <c r="N4" s="11"/>
      <c r="O4" s="56"/>
      <c r="P4" s="11" t="s">
        <v>9</v>
      </c>
      <c r="Q4" s="11"/>
      <c r="R4" s="56"/>
      <c r="S4" s="10"/>
      <c r="T4" s="60"/>
    </row>
    <row r="5" ht="5.1" customHeight="1" spans="1:2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>
      <c r="A6" s="3" t="s">
        <v>10</v>
      </c>
      <c r="B6" s="4"/>
      <c r="C6" s="13"/>
      <c r="D6" s="13"/>
      <c r="E6" s="13"/>
      <c r="F6" s="13"/>
      <c r="G6" s="13"/>
      <c r="H6" s="4"/>
      <c r="I6" s="4"/>
      <c r="J6" s="4"/>
      <c r="K6" s="4"/>
      <c r="L6" s="4"/>
      <c r="M6" s="4"/>
      <c r="N6" s="4"/>
      <c r="O6" s="4"/>
      <c r="P6" s="4"/>
      <c r="Q6" s="13"/>
      <c r="R6" s="4"/>
      <c r="S6" s="4"/>
      <c r="T6" s="59"/>
    </row>
    <row r="7" spans="1:20">
      <c r="A7" s="14">
        <v>1</v>
      </c>
      <c r="B7" s="15"/>
      <c r="C7" s="16" t="s">
        <v>11</v>
      </c>
      <c r="D7" s="17"/>
      <c r="E7" s="18" t="s">
        <v>12</v>
      </c>
      <c r="F7" s="19"/>
      <c r="G7" s="19"/>
      <c r="H7" s="20" t="s">
        <v>13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19" t="s">
        <v>14</v>
      </c>
      <c r="T7" s="61"/>
    </row>
    <row r="8" spans="1:20">
      <c r="A8" s="14"/>
      <c r="B8" s="15"/>
      <c r="C8" s="21"/>
      <c r="D8" s="22"/>
      <c r="E8" s="23" t="s">
        <v>15</v>
      </c>
      <c r="F8" s="24" t="s">
        <v>16</v>
      </c>
      <c r="G8" s="24" t="s">
        <v>17</v>
      </c>
      <c r="H8" s="16" t="s">
        <v>18</v>
      </c>
      <c r="I8" s="17"/>
      <c r="J8" s="16" t="s">
        <v>19</v>
      </c>
      <c r="K8" s="17"/>
      <c r="L8" s="16" t="s">
        <v>20</v>
      </c>
      <c r="M8" s="57"/>
      <c r="N8" s="17"/>
      <c r="O8" s="16" t="s">
        <v>21</v>
      </c>
      <c r="P8" s="17"/>
      <c r="Q8" s="62" t="s">
        <v>22</v>
      </c>
      <c r="R8" s="16" t="s">
        <v>23</v>
      </c>
      <c r="S8" s="19"/>
      <c r="T8" s="61"/>
    </row>
    <row r="9" ht="9" customHeight="1" spans="1:20">
      <c r="A9" s="14"/>
      <c r="B9" s="19"/>
      <c r="C9" s="12" t="s">
        <v>24</v>
      </c>
      <c r="D9" s="22"/>
      <c r="E9" s="25"/>
      <c r="F9" s="25"/>
      <c r="G9" s="25"/>
      <c r="H9" s="26"/>
      <c r="I9" s="28"/>
      <c r="J9" s="26"/>
      <c r="K9" s="28"/>
      <c r="L9" s="26"/>
      <c r="M9" s="27"/>
      <c r="N9" s="28"/>
      <c r="O9" s="26"/>
      <c r="P9" s="28"/>
      <c r="Q9" s="63"/>
      <c r="R9" s="26"/>
      <c r="S9" s="19"/>
      <c r="T9" s="61"/>
    </row>
    <row r="10" ht="18.95" customHeight="1" spans="1:20">
      <c r="A10" s="14"/>
      <c r="B10" s="19"/>
      <c r="C10" s="27"/>
      <c r="D10" s="28"/>
      <c r="E10" s="19">
        <v>50</v>
      </c>
      <c r="F10" s="19"/>
      <c r="G10" s="19"/>
      <c r="H10" s="15">
        <v>2</v>
      </c>
      <c r="I10" s="18"/>
      <c r="J10" s="15">
        <v>8</v>
      </c>
      <c r="K10" s="18"/>
      <c r="L10" s="15">
        <v>1</v>
      </c>
      <c r="M10" s="20"/>
      <c r="N10" s="18"/>
      <c r="O10" s="15">
        <v>4</v>
      </c>
      <c r="P10" s="18"/>
      <c r="Q10" s="19">
        <v>2</v>
      </c>
      <c r="R10" s="19">
        <f>F10+H10+J10+L10+O10+Q10</f>
        <v>17</v>
      </c>
      <c r="S10" s="16">
        <f>E10*R10</f>
        <v>850</v>
      </c>
      <c r="T10" s="64"/>
    </row>
    <row r="11" spans="1:20">
      <c r="A11" s="29">
        <v>2</v>
      </c>
      <c r="B11" s="22"/>
      <c r="C11" s="16" t="s">
        <v>25</v>
      </c>
      <c r="D11" s="17"/>
      <c r="E11" s="15" t="s">
        <v>12</v>
      </c>
      <c r="F11" s="20"/>
      <c r="G11" s="18"/>
      <c r="H11" s="15" t="s">
        <v>13</v>
      </c>
      <c r="I11" s="20"/>
      <c r="J11" s="20"/>
      <c r="K11" s="20"/>
      <c r="L11" s="20"/>
      <c r="M11" s="20"/>
      <c r="N11" s="20"/>
      <c r="O11" s="20"/>
      <c r="P11" s="20"/>
      <c r="Q11" s="20"/>
      <c r="R11" s="18"/>
      <c r="S11" s="26"/>
      <c r="T11" s="65"/>
    </row>
    <row r="12" ht="15" customHeight="1" spans="1:20">
      <c r="A12" s="29"/>
      <c r="B12" s="12"/>
      <c r="C12" s="21"/>
      <c r="D12" s="22"/>
      <c r="E12" s="23" t="s">
        <v>15</v>
      </c>
      <c r="F12" s="24" t="s">
        <v>16</v>
      </c>
      <c r="G12" s="24" t="s">
        <v>17</v>
      </c>
      <c r="H12" s="19" t="s">
        <v>26</v>
      </c>
      <c r="I12" s="19" t="s">
        <v>27</v>
      </c>
      <c r="J12" s="19" t="s">
        <v>28</v>
      </c>
      <c r="K12" s="19" t="s">
        <v>29</v>
      </c>
      <c r="L12" s="19" t="s">
        <v>30</v>
      </c>
      <c r="M12" s="19" t="s">
        <v>31</v>
      </c>
      <c r="N12" s="19" t="s">
        <v>32</v>
      </c>
      <c r="O12" s="19" t="s">
        <v>33</v>
      </c>
      <c r="P12" s="19" t="s">
        <v>34</v>
      </c>
      <c r="Q12" s="19" t="s">
        <v>35</v>
      </c>
      <c r="R12" s="57" t="s">
        <v>23</v>
      </c>
      <c r="S12" s="15" t="s">
        <v>36</v>
      </c>
      <c r="T12" s="66"/>
    </row>
    <row r="13" ht="12" customHeight="1" spans="1:20">
      <c r="A13" s="29"/>
      <c r="B13" s="12"/>
      <c r="C13" s="21" t="s">
        <v>37</v>
      </c>
      <c r="D13" s="22"/>
      <c r="E13" s="30"/>
      <c r="F13" s="25"/>
      <c r="G13" s="25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7"/>
      <c r="S13" s="21">
        <f>E14*R14</f>
        <v>1542.9</v>
      </c>
      <c r="T13" s="67"/>
    </row>
    <row r="14" ht="18" customHeight="1" spans="1:20">
      <c r="A14" s="31"/>
      <c r="B14" s="27"/>
      <c r="C14" s="26"/>
      <c r="D14" s="28"/>
      <c r="E14" s="18">
        <v>41.7</v>
      </c>
      <c r="F14" s="19"/>
      <c r="G14" s="19"/>
      <c r="H14" s="19"/>
      <c r="I14" s="19"/>
      <c r="J14" s="19">
        <v>4</v>
      </c>
      <c r="K14" s="19"/>
      <c r="L14" s="19">
        <v>3</v>
      </c>
      <c r="M14" s="19">
        <v>7</v>
      </c>
      <c r="N14" s="19">
        <v>7</v>
      </c>
      <c r="O14" s="19">
        <v>16</v>
      </c>
      <c r="P14" s="19"/>
      <c r="Q14" s="19"/>
      <c r="R14" s="19">
        <f>H14+I14+J14+K14+L14+M14+N14+O14+P14+Q14</f>
        <v>37</v>
      </c>
      <c r="S14" s="26"/>
      <c r="T14" s="65"/>
    </row>
    <row r="15" spans="1:20">
      <c r="A15" s="32">
        <v>3</v>
      </c>
      <c r="B15" s="17"/>
      <c r="C15" s="21" t="s">
        <v>38</v>
      </c>
      <c r="D15" s="22"/>
      <c r="E15" s="19"/>
      <c r="F15" s="15" t="s">
        <v>39</v>
      </c>
      <c r="G15" s="18"/>
      <c r="H15" s="15" t="s">
        <v>40</v>
      </c>
      <c r="I15" s="20"/>
      <c r="J15" s="18"/>
      <c r="K15" s="15"/>
      <c r="L15" s="18"/>
      <c r="M15" s="15"/>
      <c r="N15" s="18"/>
      <c r="O15" s="19" t="s">
        <v>41</v>
      </c>
      <c r="P15" s="15" t="s">
        <v>42</v>
      </c>
      <c r="Q15" s="18"/>
      <c r="R15" s="19"/>
      <c r="S15" s="16" t="s">
        <v>43</v>
      </c>
      <c r="T15" s="64"/>
    </row>
    <row r="16" spans="1:20">
      <c r="A16" s="29"/>
      <c r="B16" s="22"/>
      <c r="C16" s="21"/>
      <c r="D16" s="22"/>
      <c r="E16" s="19" t="s">
        <v>44</v>
      </c>
      <c r="F16" s="33">
        <v>55</v>
      </c>
      <c r="G16" s="34" t="s">
        <v>45</v>
      </c>
      <c r="H16" s="15">
        <v>16</v>
      </c>
      <c r="I16" s="20"/>
      <c r="J16" s="18"/>
      <c r="K16" s="15"/>
      <c r="L16" s="18"/>
      <c r="M16" s="15"/>
      <c r="N16" s="18"/>
      <c r="O16" s="19"/>
      <c r="P16" s="15"/>
      <c r="Q16" s="18"/>
      <c r="R16" s="19">
        <f>F16*H16</f>
        <v>880</v>
      </c>
      <c r="S16" s="21"/>
      <c r="T16" s="67"/>
    </row>
    <row r="17" spans="1:25">
      <c r="A17" s="29"/>
      <c r="B17" s="22"/>
      <c r="C17" s="21"/>
      <c r="D17" s="22"/>
      <c r="E17" s="19" t="s">
        <v>46</v>
      </c>
      <c r="F17" s="33">
        <v>65</v>
      </c>
      <c r="G17" s="34" t="s">
        <v>45</v>
      </c>
      <c r="H17" s="15">
        <v>8</v>
      </c>
      <c r="I17" s="20"/>
      <c r="J17" s="18"/>
      <c r="K17" s="15"/>
      <c r="L17" s="18"/>
      <c r="M17" s="15"/>
      <c r="N17" s="18"/>
      <c r="O17" s="19"/>
      <c r="P17" s="15"/>
      <c r="Q17" s="18"/>
      <c r="R17" s="19">
        <f t="shared" ref="R17:R19" si="0">F17*H17</f>
        <v>520</v>
      </c>
      <c r="S17" s="26"/>
      <c r="T17" s="65"/>
      <c r="Y17" s="36"/>
    </row>
    <row r="18" spans="1:20">
      <c r="A18" s="29"/>
      <c r="B18" s="22"/>
      <c r="C18" s="21"/>
      <c r="D18" s="22"/>
      <c r="E18" s="19" t="s">
        <v>47</v>
      </c>
      <c r="F18" s="33">
        <v>0.0045</v>
      </c>
      <c r="G18" s="35" t="s">
        <v>48</v>
      </c>
      <c r="H18" s="36">
        <v>54950</v>
      </c>
      <c r="I18" s="36"/>
      <c r="J18" s="36"/>
      <c r="K18" s="15"/>
      <c r="L18" s="18"/>
      <c r="M18" s="15"/>
      <c r="N18" s="18"/>
      <c r="O18" s="19"/>
      <c r="P18" s="15"/>
      <c r="Q18" s="18"/>
      <c r="R18" s="19">
        <f t="shared" si="0"/>
        <v>247.275</v>
      </c>
      <c r="S18" s="16">
        <f>R16+R18+R19+R16</f>
        <v>2007.275</v>
      </c>
      <c r="T18" s="64"/>
    </row>
    <row r="19" ht="14.25" spans="1:20">
      <c r="A19" s="37"/>
      <c r="B19" s="38"/>
      <c r="C19" s="39"/>
      <c r="D19" s="38"/>
      <c r="E19" s="40" t="s">
        <v>49</v>
      </c>
      <c r="F19" s="41">
        <v>0.045</v>
      </c>
      <c r="G19" s="42" t="s">
        <v>48</v>
      </c>
      <c r="H19" s="43"/>
      <c r="I19" s="8"/>
      <c r="J19" s="9"/>
      <c r="K19" s="43"/>
      <c r="L19" s="9"/>
      <c r="M19" s="43"/>
      <c r="N19" s="9"/>
      <c r="O19" s="40"/>
      <c r="P19" s="43"/>
      <c r="Q19" s="9"/>
      <c r="R19" s="40">
        <f t="shared" si="0"/>
        <v>0</v>
      </c>
      <c r="S19" s="39"/>
      <c r="T19" s="68"/>
    </row>
    <row r="20" ht="5.1" customHeight="1" spans="1:20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1:20">
      <c r="A21" s="45" t="s">
        <v>50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69"/>
    </row>
    <row r="22" spans="1:20">
      <c r="A22" s="14" t="s">
        <v>51</v>
      </c>
      <c r="B22" s="19"/>
      <c r="C22" s="19"/>
      <c r="D22" s="19"/>
      <c r="E22" s="19" t="s">
        <v>52</v>
      </c>
      <c r="F22" s="19"/>
      <c r="G22" s="19" t="s">
        <v>53</v>
      </c>
      <c r="H22" s="19"/>
      <c r="I22" s="19"/>
      <c r="J22" s="19" t="s">
        <v>54</v>
      </c>
      <c r="K22" s="19" t="s">
        <v>55</v>
      </c>
      <c r="L22" s="58" t="s">
        <v>56</v>
      </c>
      <c r="M22" s="19" t="s">
        <v>57</v>
      </c>
      <c r="N22" s="19"/>
      <c r="O22" s="19" t="s">
        <v>58</v>
      </c>
      <c r="P22" s="19"/>
      <c r="Q22" s="19"/>
      <c r="R22" s="19"/>
      <c r="S22" s="19" t="s">
        <v>59</v>
      </c>
      <c r="T22" s="61"/>
    </row>
    <row r="23" spans="1:20">
      <c r="A23" s="14"/>
      <c r="B23" s="19"/>
      <c r="C23" s="19"/>
      <c r="D23" s="19"/>
      <c r="E23" s="19"/>
      <c r="F23" s="19"/>
      <c r="G23" s="19" t="s">
        <v>60</v>
      </c>
      <c r="H23" s="19"/>
      <c r="I23" s="19"/>
      <c r="J23" s="19"/>
      <c r="K23" s="19"/>
      <c r="L23" s="58"/>
      <c r="M23" s="19"/>
      <c r="N23" s="19"/>
      <c r="O23" s="19"/>
      <c r="P23" s="19"/>
      <c r="Q23" s="19"/>
      <c r="R23" s="19"/>
      <c r="S23" s="19"/>
      <c r="T23" s="61"/>
    </row>
    <row r="24" customHeight="1" spans="1:20">
      <c r="A24" s="47" t="s">
        <v>61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70">
        <v>122.46</v>
      </c>
      <c r="T24" s="71"/>
    </row>
    <row r="25" customHeight="1" spans="1:20">
      <c r="A25" s="49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70"/>
      <c r="T25" s="71"/>
    </row>
    <row r="26" customHeight="1" spans="1:20">
      <c r="A26" s="49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70"/>
      <c r="T26" s="71"/>
    </row>
    <row r="27" customHeight="1" spans="1:20">
      <c r="A27" s="4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70"/>
      <c r="T27" s="71"/>
    </row>
    <row r="28" customHeight="1" spans="1:20">
      <c r="A28" s="4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70"/>
      <c r="T28" s="71"/>
    </row>
    <row r="29" customHeight="1" spans="1:20">
      <c r="A29" s="4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70"/>
      <c r="T29" s="71"/>
    </row>
    <row r="30" customHeight="1" spans="1:20">
      <c r="A30" s="4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70"/>
      <c r="T30" s="71"/>
    </row>
    <row r="31" ht="58.5" customHeight="1" spans="1:20">
      <c r="A31" s="4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70"/>
      <c r="T31" s="71"/>
    </row>
    <row r="32" spans="1:20">
      <c r="A32" s="14"/>
      <c r="B32" s="19"/>
      <c r="C32" s="19"/>
      <c r="D32" s="19"/>
      <c r="E32" s="50"/>
      <c r="F32" s="50"/>
      <c r="G32" s="51"/>
      <c r="H32" s="51"/>
      <c r="I32" s="51"/>
      <c r="J32" s="51"/>
      <c r="K32" s="50"/>
      <c r="L32" s="50"/>
      <c r="M32" s="50"/>
      <c r="N32" s="50"/>
      <c r="O32" s="19"/>
      <c r="P32" s="19"/>
      <c r="Q32" s="19"/>
      <c r="R32" s="50"/>
      <c r="S32" s="70"/>
      <c r="T32" s="71"/>
    </row>
    <row r="33" ht="5.1" customHeight="1" spans="1:20">
      <c r="A33" s="1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61"/>
    </row>
    <row r="34" spans="1:20">
      <c r="A34" s="14" t="s">
        <v>62</v>
      </c>
      <c r="B34" s="19"/>
      <c r="C34" s="19"/>
      <c r="D34" s="19"/>
      <c r="E34" s="19" t="s">
        <v>63</v>
      </c>
      <c r="F34" s="19"/>
      <c r="G34" s="19"/>
      <c r="H34" s="19"/>
      <c r="I34" s="19"/>
      <c r="J34" s="19"/>
      <c r="K34" s="19" t="s">
        <v>64</v>
      </c>
      <c r="L34" s="19"/>
      <c r="M34" s="19"/>
      <c r="N34" s="19"/>
      <c r="O34" s="19"/>
      <c r="P34" s="19" t="s">
        <v>65</v>
      </c>
      <c r="Q34" s="19"/>
      <c r="R34" s="19"/>
      <c r="S34" s="19"/>
      <c r="T34" s="72" t="s">
        <v>66</v>
      </c>
    </row>
    <row r="35" spans="1:20">
      <c r="A35" s="14"/>
      <c r="B35" s="19"/>
      <c r="C35" s="19"/>
      <c r="D35" s="19"/>
      <c r="E35" s="19" t="s">
        <v>56</v>
      </c>
      <c r="F35" s="19"/>
      <c r="G35" s="19"/>
      <c r="H35" s="19" t="s">
        <v>54</v>
      </c>
      <c r="I35" s="19" t="s">
        <v>67</v>
      </c>
      <c r="J35" s="19"/>
      <c r="K35" s="19" t="s">
        <v>56</v>
      </c>
      <c r="L35" s="19"/>
      <c r="M35" s="19" t="s">
        <v>54</v>
      </c>
      <c r="N35" s="19" t="s">
        <v>67</v>
      </c>
      <c r="O35" s="19"/>
      <c r="P35" s="19" t="s">
        <v>56</v>
      </c>
      <c r="Q35" s="19"/>
      <c r="R35" s="19" t="s">
        <v>54</v>
      </c>
      <c r="S35" s="19" t="s">
        <v>67</v>
      </c>
      <c r="T35" s="61"/>
    </row>
    <row r="36" spans="1:20">
      <c r="A36" s="14"/>
      <c r="B36" s="19"/>
      <c r="C36" s="19"/>
      <c r="D36" s="19"/>
      <c r="E36" s="19">
        <v>12</v>
      </c>
      <c r="F36" s="19"/>
      <c r="G36" s="19"/>
      <c r="H36" s="19"/>
      <c r="I36" s="19"/>
      <c r="J36" s="19"/>
      <c r="K36" s="19">
        <v>15</v>
      </c>
      <c r="L36" s="19"/>
      <c r="M36" s="50"/>
      <c r="N36" s="19">
        <f>K36*M36</f>
        <v>0</v>
      </c>
      <c r="O36" s="19"/>
      <c r="P36" s="19">
        <v>80</v>
      </c>
      <c r="Q36" s="19"/>
      <c r="R36" s="19"/>
      <c r="S36" s="19">
        <f>P36*R36</f>
        <v>0</v>
      </c>
      <c r="T36" s="61"/>
    </row>
    <row r="37" spans="1:20">
      <c r="A37" s="14" t="s">
        <v>68</v>
      </c>
      <c r="B37" s="19"/>
      <c r="C37" s="19"/>
      <c r="D37" s="50" t="s">
        <v>69</v>
      </c>
      <c r="E37" s="50"/>
      <c r="F37" s="19" t="s">
        <v>70</v>
      </c>
      <c r="G37" s="19" t="s">
        <v>71</v>
      </c>
      <c r="H37" s="19" t="s">
        <v>72</v>
      </c>
      <c r="I37" s="19" t="s">
        <v>73</v>
      </c>
      <c r="J37" s="19" t="s">
        <v>74</v>
      </c>
      <c r="K37" s="19" t="s">
        <v>75</v>
      </c>
      <c r="L37" s="19" t="s">
        <v>76</v>
      </c>
      <c r="M37" s="19" t="s">
        <v>77</v>
      </c>
      <c r="N37" s="50"/>
      <c r="O37" s="50"/>
      <c r="P37" s="50"/>
      <c r="Q37" s="19"/>
      <c r="R37" s="19"/>
      <c r="S37" s="19"/>
      <c r="T37" s="61"/>
    </row>
    <row r="38" spans="1:20">
      <c r="A38" s="14"/>
      <c r="B38" s="19"/>
      <c r="C38" s="19"/>
      <c r="D38" s="50" t="s">
        <v>78</v>
      </c>
      <c r="E38" s="50"/>
      <c r="F38" s="19">
        <v>120</v>
      </c>
      <c r="G38" s="19">
        <v>20</v>
      </c>
      <c r="H38" s="19">
        <v>10</v>
      </c>
      <c r="I38" s="19">
        <v>10</v>
      </c>
      <c r="J38" s="19">
        <v>20</v>
      </c>
      <c r="K38" s="19">
        <v>1.5</v>
      </c>
      <c r="L38" s="19">
        <v>1</v>
      </c>
      <c r="M38" s="19" t="s">
        <v>79</v>
      </c>
      <c r="N38" s="50"/>
      <c r="O38" s="50"/>
      <c r="P38" s="50"/>
      <c r="Q38" s="50"/>
      <c r="R38" s="50"/>
      <c r="S38" s="19"/>
      <c r="T38" s="61"/>
    </row>
    <row r="39" spans="1:20">
      <c r="A39" s="14"/>
      <c r="B39" s="19"/>
      <c r="C39" s="19"/>
      <c r="D39" s="50" t="s">
        <v>54</v>
      </c>
      <c r="E39" s="50"/>
      <c r="F39" s="19"/>
      <c r="G39" s="19"/>
      <c r="H39" s="19"/>
      <c r="I39" s="19"/>
      <c r="J39" s="19"/>
      <c r="K39" s="19"/>
      <c r="L39" s="19"/>
      <c r="M39" s="50"/>
      <c r="N39" s="50"/>
      <c r="O39" s="50"/>
      <c r="P39" s="50"/>
      <c r="Q39" s="50"/>
      <c r="R39" s="50"/>
      <c r="S39" s="19"/>
      <c r="T39" s="61"/>
    </row>
    <row r="40" spans="1:20">
      <c r="A40" s="14"/>
      <c r="B40" s="19"/>
      <c r="C40" s="19"/>
      <c r="D40" s="50" t="s">
        <v>58</v>
      </c>
      <c r="E40" s="50"/>
      <c r="F40" s="19">
        <f t="shared" ref="F40:L40" si="1">F38*F39</f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/>
      <c r="N40" s="50"/>
      <c r="O40" s="50"/>
      <c r="P40" s="50"/>
      <c r="Q40" s="50"/>
      <c r="R40" s="50"/>
      <c r="S40" s="19"/>
      <c r="T40" s="61">
        <f>I36+N36+S36+F40+G40+H40+I40+J40+K40+L40+M40</f>
        <v>0</v>
      </c>
    </row>
    <row r="41" ht="14.25" spans="1:20">
      <c r="A41" s="52"/>
      <c r="B41" s="40"/>
      <c r="C41" s="40"/>
      <c r="D41" s="53" t="s">
        <v>80</v>
      </c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73">
        <f>S10+S13+S18+S24+T40</f>
        <v>4522.635</v>
      </c>
      <c r="S41" s="73"/>
      <c r="T41" s="74"/>
    </row>
    <row r="42" spans="1:20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</row>
    <row r="44" spans="1:20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</row>
    <row r="45" spans="1:20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</row>
    <row r="46" spans="1:20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</row>
    <row r="47" spans="1:20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</row>
    <row r="48" spans="1:20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</row>
    <row r="49" spans="1:20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</row>
    <row r="50" spans="1:20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</row>
    <row r="51" spans="1:20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</row>
    <row r="52" spans="1:20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</row>
    <row r="53" spans="1:20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</row>
    <row r="54" spans="1:20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1:20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1:20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</row>
    <row r="57" spans="1:20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</row>
    <row r="58" spans="1:20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</row>
    <row r="59" spans="1:20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</row>
    <row r="60" spans="1:20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</row>
    <row r="61" spans="1:20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</row>
    <row r="62" spans="1:20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</row>
    <row r="63" spans="1:20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</row>
    <row r="64" spans="1:20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</row>
    <row r="65" spans="1:20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</row>
    <row r="66" spans="1:20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</row>
    <row r="67" spans="1:20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</row>
    <row r="68" spans="1:20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</row>
    <row r="69" spans="1:20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</row>
  </sheetData>
  <mergeCells count="126">
    <mergeCell ref="A1:T1"/>
    <mergeCell ref="A2:T2"/>
    <mergeCell ref="A3:D3"/>
    <mergeCell ref="E3:F3"/>
    <mergeCell ref="G3:O3"/>
    <mergeCell ref="P3:R3"/>
    <mergeCell ref="S3:T3"/>
    <mergeCell ref="A4:D4"/>
    <mergeCell ref="E4:F4"/>
    <mergeCell ref="G4:O4"/>
    <mergeCell ref="P4:R4"/>
    <mergeCell ref="S4:T4"/>
    <mergeCell ref="A5:T5"/>
    <mergeCell ref="A6:T6"/>
    <mergeCell ref="E7:G7"/>
    <mergeCell ref="H7:R7"/>
    <mergeCell ref="H10:I10"/>
    <mergeCell ref="J10:K10"/>
    <mergeCell ref="L10:N10"/>
    <mergeCell ref="O10:P10"/>
    <mergeCell ref="E11:G11"/>
    <mergeCell ref="H11:R11"/>
    <mergeCell ref="S12:T12"/>
    <mergeCell ref="F15:G15"/>
    <mergeCell ref="H15:J15"/>
    <mergeCell ref="K15:L15"/>
    <mergeCell ref="M15:N15"/>
    <mergeCell ref="P15:Q15"/>
    <mergeCell ref="H16:J16"/>
    <mergeCell ref="K16:L16"/>
    <mergeCell ref="M16:N16"/>
    <mergeCell ref="P16:Q16"/>
    <mergeCell ref="H17:J17"/>
    <mergeCell ref="K17:L17"/>
    <mergeCell ref="M17:N17"/>
    <mergeCell ref="P17:Q17"/>
    <mergeCell ref="H18:J18"/>
    <mergeCell ref="K18:L18"/>
    <mergeCell ref="M18:N18"/>
    <mergeCell ref="P18:Q18"/>
    <mergeCell ref="H19:J19"/>
    <mergeCell ref="K19:L19"/>
    <mergeCell ref="M19:N19"/>
    <mergeCell ref="P19:Q19"/>
    <mergeCell ref="A20:T20"/>
    <mergeCell ref="A21:T21"/>
    <mergeCell ref="G22:I22"/>
    <mergeCell ref="G23:I23"/>
    <mergeCell ref="A32:D32"/>
    <mergeCell ref="E32:F32"/>
    <mergeCell ref="M32:N32"/>
    <mergeCell ref="O32:Q32"/>
    <mergeCell ref="A33:T33"/>
    <mergeCell ref="E34:J34"/>
    <mergeCell ref="K34:O34"/>
    <mergeCell ref="P34:S34"/>
    <mergeCell ref="E35:G35"/>
    <mergeCell ref="I35:J35"/>
    <mergeCell ref="K35:L35"/>
    <mergeCell ref="N35:O35"/>
    <mergeCell ref="P35:Q35"/>
    <mergeCell ref="E36:G36"/>
    <mergeCell ref="I36:J36"/>
    <mergeCell ref="K36:L36"/>
    <mergeCell ref="N36:O36"/>
    <mergeCell ref="P36:Q36"/>
    <mergeCell ref="D37:E37"/>
    <mergeCell ref="Q37:R37"/>
    <mergeCell ref="D38:E38"/>
    <mergeCell ref="Q38:R38"/>
    <mergeCell ref="D39:E39"/>
    <mergeCell ref="Q39:R39"/>
    <mergeCell ref="D40:E40"/>
    <mergeCell ref="Q40:R40"/>
    <mergeCell ref="A41:C41"/>
    <mergeCell ref="D41:Q41"/>
    <mergeCell ref="R41:T41"/>
    <mergeCell ref="E8:E9"/>
    <mergeCell ref="E12:E13"/>
    <mergeCell ref="F8:F9"/>
    <mergeCell ref="F12:F13"/>
    <mergeCell ref="G8:G9"/>
    <mergeCell ref="G12:G13"/>
    <mergeCell ref="H12:H13"/>
    <mergeCell ref="I12:I13"/>
    <mergeCell ref="J12:J13"/>
    <mergeCell ref="J22:J23"/>
    <mergeCell ref="K12:K13"/>
    <mergeCell ref="K22:K23"/>
    <mergeCell ref="L12:L13"/>
    <mergeCell ref="L22:L23"/>
    <mergeCell ref="M12:M13"/>
    <mergeCell ref="N12:N13"/>
    <mergeCell ref="O12:O13"/>
    <mergeCell ref="P12:P13"/>
    <mergeCell ref="Q8:Q9"/>
    <mergeCell ref="Q12:Q13"/>
    <mergeCell ref="R8:R9"/>
    <mergeCell ref="R12:R13"/>
    <mergeCell ref="R22:R23"/>
    <mergeCell ref="A7:B10"/>
    <mergeCell ref="C7:D8"/>
    <mergeCell ref="S7:T9"/>
    <mergeCell ref="H8:I9"/>
    <mergeCell ref="J8:K9"/>
    <mergeCell ref="L8:N9"/>
    <mergeCell ref="O8:P9"/>
    <mergeCell ref="C9:D10"/>
    <mergeCell ref="S10:T11"/>
    <mergeCell ref="A11:B14"/>
    <mergeCell ref="C11:D12"/>
    <mergeCell ref="C13:D14"/>
    <mergeCell ref="S13:T14"/>
    <mergeCell ref="A15:B19"/>
    <mergeCell ref="C15:D19"/>
    <mergeCell ref="S15:T17"/>
    <mergeCell ref="S18:T19"/>
    <mergeCell ref="A22:D23"/>
    <mergeCell ref="E22:F23"/>
    <mergeCell ref="M22:N23"/>
    <mergeCell ref="S22:T23"/>
    <mergeCell ref="O22:Q23"/>
    <mergeCell ref="A24:R31"/>
    <mergeCell ref="S24:T32"/>
    <mergeCell ref="A34:D36"/>
    <mergeCell ref="A37:C40"/>
  </mergeCells>
  <printOptions horizontalCentered="1" verticalCentered="1"/>
  <pageMargins left="0.275" right="0.15625" top="0.0777777777777778" bottom="0.0777777777777778" header="0.511805555555556" footer="0.196527777777778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workbookViewId="0">
      <selection activeCell="Q10" sqref="Q10"/>
    </sheetView>
  </sheetViews>
  <sheetFormatPr defaultColWidth="9" defaultRowHeight="13.5"/>
  <cols>
    <col min="1" max="1" width="3.625" customWidth="1"/>
    <col min="2" max="2" width="5.125" customWidth="1"/>
    <col min="3" max="3" width="6.5" customWidth="1"/>
    <col min="4" max="4" width="7" customWidth="1"/>
    <col min="5" max="5" width="6.625" customWidth="1"/>
    <col min="6" max="6" width="9.125" customWidth="1"/>
    <col min="7" max="7" width="7.875" customWidth="1"/>
    <col min="8" max="10" width="5.625" customWidth="1"/>
    <col min="11" max="11" width="11.125" customWidth="1"/>
    <col min="12" max="12" width="6.25" customWidth="1"/>
    <col min="13" max="13" width="5.375" customWidth="1"/>
    <col min="14" max="14" width="5" customWidth="1"/>
    <col min="15" max="15" width="7.875" customWidth="1"/>
    <col min="16" max="16" width="7.125" customWidth="1"/>
    <col min="17" max="17" width="6.875" customWidth="1"/>
    <col min="18" max="18" width="8" customWidth="1"/>
    <col min="20" max="20" width="17" customWidth="1"/>
    <col min="23" max="23" width="11.75" customWidth="1"/>
  </cols>
  <sheetData>
    <row r="1" ht="24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8.95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3" t="s">
        <v>2</v>
      </c>
      <c r="B3" s="4"/>
      <c r="C3" s="4"/>
      <c r="D3" s="5"/>
      <c r="E3" s="6" t="s">
        <v>3</v>
      </c>
      <c r="F3" s="5"/>
      <c r="G3" s="6" t="s">
        <v>4</v>
      </c>
      <c r="H3" s="4"/>
      <c r="I3" s="4"/>
      <c r="J3" s="4"/>
      <c r="K3" s="4"/>
      <c r="L3" s="4"/>
      <c r="M3" s="4"/>
      <c r="N3" s="4"/>
      <c r="O3" s="5"/>
      <c r="P3" s="4" t="s">
        <v>5</v>
      </c>
      <c r="Q3" s="4"/>
      <c r="R3" s="5"/>
      <c r="S3" s="6" t="s">
        <v>6</v>
      </c>
      <c r="T3" s="59"/>
    </row>
    <row r="4" ht="24.95" customHeight="1" spans="1:20">
      <c r="A4" s="7" t="s">
        <v>81</v>
      </c>
      <c r="B4" s="8"/>
      <c r="C4" s="8"/>
      <c r="D4" s="9"/>
      <c r="E4" s="10"/>
      <c r="F4" s="9"/>
      <c r="G4" s="10" t="s">
        <v>82</v>
      </c>
      <c r="H4" s="11"/>
      <c r="I4" s="11"/>
      <c r="J4" s="11"/>
      <c r="K4" s="11"/>
      <c r="L4" s="11"/>
      <c r="M4" s="11"/>
      <c r="N4" s="11"/>
      <c r="O4" s="56"/>
      <c r="P4" s="11" t="s">
        <v>83</v>
      </c>
      <c r="Q4" s="11"/>
      <c r="R4" s="56"/>
      <c r="S4" s="10"/>
      <c r="T4" s="60"/>
    </row>
    <row r="5" ht="5.1" customHeight="1" spans="1:2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>
      <c r="A6" s="3" t="s">
        <v>10</v>
      </c>
      <c r="B6" s="4"/>
      <c r="C6" s="13"/>
      <c r="D6" s="13"/>
      <c r="E6" s="13"/>
      <c r="F6" s="13"/>
      <c r="G6" s="13"/>
      <c r="H6" s="4"/>
      <c r="I6" s="4"/>
      <c r="J6" s="4"/>
      <c r="K6" s="4"/>
      <c r="L6" s="4"/>
      <c r="M6" s="4"/>
      <c r="N6" s="4"/>
      <c r="O6" s="4"/>
      <c r="P6" s="4"/>
      <c r="Q6" s="13"/>
      <c r="R6" s="4"/>
      <c r="S6" s="4"/>
      <c r="T6" s="59"/>
    </row>
    <row r="7" spans="1:20">
      <c r="A7" s="14">
        <v>1</v>
      </c>
      <c r="B7" s="15"/>
      <c r="C7" s="16" t="s">
        <v>11</v>
      </c>
      <c r="D7" s="17"/>
      <c r="E7" s="18" t="s">
        <v>12</v>
      </c>
      <c r="F7" s="19"/>
      <c r="G7" s="19"/>
      <c r="H7" s="20" t="s">
        <v>13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19" t="s">
        <v>14</v>
      </c>
      <c r="T7" s="61"/>
    </row>
    <row r="8" spans="1:20">
      <c r="A8" s="14"/>
      <c r="B8" s="15"/>
      <c r="C8" s="21"/>
      <c r="D8" s="22"/>
      <c r="E8" s="23" t="s">
        <v>15</v>
      </c>
      <c r="F8" s="24" t="s">
        <v>16</v>
      </c>
      <c r="G8" s="24" t="s">
        <v>17</v>
      </c>
      <c r="H8" s="16" t="s">
        <v>18</v>
      </c>
      <c r="I8" s="17"/>
      <c r="J8" s="16" t="s">
        <v>19</v>
      </c>
      <c r="K8" s="17"/>
      <c r="L8" s="16" t="s">
        <v>20</v>
      </c>
      <c r="M8" s="57"/>
      <c r="N8" s="17"/>
      <c r="O8" s="16" t="s">
        <v>21</v>
      </c>
      <c r="P8" s="17"/>
      <c r="Q8" s="62" t="s">
        <v>22</v>
      </c>
      <c r="R8" s="16" t="s">
        <v>23</v>
      </c>
      <c r="S8" s="19"/>
      <c r="T8" s="61"/>
    </row>
    <row r="9" ht="9" customHeight="1" spans="1:20">
      <c r="A9" s="14"/>
      <c r="B9" s="19"/>
      <c r="C9" s="12" t="s">
        <v>24</v>
      </c>
      <c r="D9" s="22"/>
      <c r="E9" s="25"/>
      <c r="F9" s="25"/>
      <c r="G9" s="25"/>
      <c r="H9" s="26"/>
      <c r="I9" s="28"/>
      <c r="J9" s="26"/>
      <c r="K9" s="28"/>
      <c r="L9" s="26"/>
      <c r="M9" s="27"/>
      <c r="N9" s="28"/>
      <c r="O9" s="26"/>
      <c r="P9" s="28"/>
      <c r="Q9" s="63"/>
      <c r="R9" s="26"/>
      <c r="S9" s="19"/>
      <c r="T9" s="61"/>
    </row>
    <row r="10" ht="18.95" customHeight="1" spans="1:20">
      <c r="A10" s="14"/>
      <c r="B10" s="19"/>
      <c r="C10" s="27"/>
      <c r="D10" s="28"/>
      <c r="E10" s="19">
        <v>50</v>
      </c>
      <c r="F10" s="19"/>
      <c r="G10" s="19"/>
      <c r="H10" s="15">
        <v>2</v>
      </c>
      <c r="I10" s="18"/>
      <c r="J10" s="15">
        <v>10</v>
      </c>
      <c r="K10" s="18"/>
      <c r="L10" s="15">
        <v>1</v>
      </c>
      <c r="M10" s="20"/>
      <c r="N10" s="18"/>
      <c r="O10" s="15">
        <v>4</v>
      </c>
      <c r="P10" s="18"/>
      <c r="Q10" s="19">
        <v>2</v>
      </c>
      <c r="R10" s="19">
        <f>F10+H10+J10+L10+O10+Q10</f>
        <v>19</v>
      </c>
      <c r="S10" s="16">
        <f>E10*R10</f>
        <v>950</v>
      </c>
      <c r="T10" s="64"/>
    </row>
    <row r="11" spans="1:20">
      <c r="A11" s="29">
        <v>2</v>
      </c>
      <c r="B11" s="22"/>
      <c r="C11" s="16" t="s">
        <v>25</v>
      </c>
      <c r="D11" s="17"/>
      <c r="E11" s="15" t="s">
        <v>12</v>
      </c>
      <c r="F11" s="20"/>
      <c r="G11" s="18"/>
      <c r="H11" s="15" t="s">
        <v>13</v>
      </c>
      <c r="I11" s="20"/>
      <c r="J11" s="20"/>
      <c r="K11" s="20"/>
      <c r="L11" s="20"/>
      <c r="M11" s="20"/>
      <c r="N11" s="20"/>
      <c r="O11" s="20"/>
      <c r="P11" s="20"/>
      <c r="Q11" s="20"/>
      <c r="R11" s="18"/>
      <c r="S11" s="26"/>
      <c r="T11" s="65"/>
    </row>
    <row r="12" ht="15" customHeight="1" spans="1:20">
      <c r="A12" s="29"/>
      <c r="B12" s="12"/>
      <c r="C12" s="21"/>
      <c r="D12" s="22"/>
      <c r="E12" s="23" t="s">
        <v>15</v>
      </c>
      <c r="F12" s="24" t="s">
        <v>16</v>
      </c>
      <c r="G12" s="24" t="s">
        <v>17</v>
      </c>
      <c r="H12" s="19" t="s">
        <v>26</v>
      </c>
      <c r="I12" s="19" t="s">
        <v>27</v>
      </c>
      <c r="J12" s="19" t="s">
        <v>28</v>
      </c>
      <c r="K12" s="19" t="s">
        <v>29</v>
      </c>
      <c r="L12" s="19" t="s">
        <v>30</v>
      </c>
      <c r="M12" s="19" t="s">
        <v>31</v>
      </c>
      <c r="N12" s="19" t="s">
        <v>32</v>
      </c>
      <c r="O12" s="19" t="s">
        <v>33</v>
      </c>
      <c r="P12" s="19" t="s">
        <v>34</v>
      </c>
      <c r="Q12" s="19" t="s">
        <v>35</v>
      </c>
      <c r="R12" s="57" t="s">
        <v>23</v>
      </c>
      <c r="S12" s="15" t="s">
        <v>36</v>
      </c>
      <c r="T12" s="66"/>
    </row>
    <row r="13" ht="12" customHeight="1" spans="1:20">
      <c r="A13" s="29"/>
      <c r="B13" s="12"/>
      <c r="C13" s="21" t="s">
        <v>37</v>
      </c>
      <c r="D13" s="22"/>
      <c r="E13" s="30"/>
      <c r="F13" s="25"/>
      <c r="G13" s="25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7"/>
      <c r="S13" s="21">
        <f>E14*R14</f>
        <v>1751.4</v>
      </c>
      <c r="T13" s="67"/>
    </row>
    <row r="14" ht="18" customHeight="1" spans="1:20">
      <c r="A14" s="31"/>
      <c r="B14" s="27"/>
      <c r="C14" s="26"/>
      <c r="D14" s="28"/>
      <c r="E14" s="18">
        <v>41.7</v>
      </c>
      <c r="F14" s="19"/>
      <c r="G14" s="19"/>
      <c r="H14" s="19"/>
      <c r="I14" s="19"/>
      <c r="J14" s="19">
        <v>6</v>
      </c>
      <c r="K14" s="19"/>
      <c r="L14" s="19">
        <v>4</v>
      </c>
      <c r="M14" s="19">
        <v>8</v>
      </c>
      <c r="N14" s="19">
        <v>8</v>
      </c>
      <c r="O14" s="19">
        <v>16</v>
      </c>
      <c r="P14" s="19"/>
      <c r="Q14" s="19"/>
      <c r="R14" s="19">
        <f>H14+I14+J14+K14+L14+M14+N14+O14+P14+Q14</f>
        <v>42</v>
      </c>
      <c r="S14" s="26"/>
      <c r="T14" s="65"/>
    </row>
    <row r="15" spans="1:20">
      <c r="A15" s="32">
        <v>3</v>
      </c>
      <c r="B15" s="17"/>
      <c r="C15" s="21" t="s">
        <v>38</v>
      </c>
      <c r="D15" s="22"/>
      <c r="E15" s="19"/>
      <c r="F15" s="15" t="s">
        <v>39</v>
      </c>
      <c r="G15" s="18"/>
      <c r="H15" s="15" t="s">
        <v>40</v>
      </c>
      <c r="I15" s="20"/>
      <c r="J15" s="18"/>
      <c r="K15" s="15"/>
      <c r="L15" s="18"/>
      <c r="M15" s="15"/>
      <c r="N15" s="18"/>
      <c r="O15" s="19" t="s">
        <v>41</v>
      </c>
      <c r="P15" s="15" t="s">
        <v>42</v>
      </c>
      <c r="Q15" s="18"/>
      <c r="R15" s="19"/>
      <c r="S15" s="16" t="s">
        <v>43</v>
      </c>
      <c r="T15" s="64"/>
    </row>
    <row r="16" spans="1:20">
      <c r="A16" s="29"/>
      <c r="B16" s="22"/>
      <c r="C16" s="21"/>
      <c r="D16" s="22"/>
      <c r="E16" s="19" t="s">
        <v>44</v>
      </c>
      <c r="F16" s="33">
        <v>55</v>
      </c>
      <c r="G16" s="34" t="s">
        <v>45</v>
      </c>
      <c r="H16" s="15">
        <v>16</v>
      </c>
      <c r="I16" s="20"/>
      <c r="J16" s="18"/>
      <c r="K16" s="15"/>
      <c r="L16" s="18"/>
      <c r="M16" s="15"/>
      <c r="N16" s="18"/>
      <c r="O16" s="19"/>
      <c r="P16" s="15"/>
      <c r="Q16" s="18"/>
      <c r="R16" s="19">
        <f>H16*F16</f>
        <v>880</v>
      </c>
      <c r="S16" s="21"/>
      <c r="T16" s="67"/>
    </row>
    <row r="17" spans="1:25">
      <c r="A17" s="29"/>
      <c r="B17" s="22"/>
      <c r="C17" s="21"/>
      <c r="D17" s="22"/>
      <c r="E17" s="19" t="s">
        <v>46</v>
      </c>
      <c r="F17" s="33">
        <v>65</v>
      </c>
      <c r="G17" s="34" t="s">
        <v>45</v>
      </c>
      <c r="H17" s="15">
        <v>12</v>
      </c>
      <c r="I17" s="20"/>
      <c r="J17" s="18"/>
      <c r="K17" s="15"/>
      <c r="L17" s="18"/>
      <c r="M17" s="15"/>
      <c r="N17" s="18"/>
      <c r="O17" s="19"/>
      <c r="P17" s="15"/>
      <c r="Q17" s="18"/>
      <c r="R17" s="19">
        <f t="shared" ref="R17:R19" si="0">F17*H17</f>
        <v>780</v>
      </c>
      <c r="S17" s="26"/>
      <c r="T17" s="65"/>
      <c r="Y17" s="36"/>
    </row>
    <row r="18" spans="1:20">
      <c r="A18" s="29"/>
      <c r="B18" s="22"/>
      <c r="C18" s="21"/>
      <c r="D18" s="22"/>
      <c r="E18" s="19" t="s">
        <v>47</v>
      </c>
      <c r="F18" s="33">
        <v>0.0045</v>
      </c>
      <c r="G18" s="35" t="s">
        <v>48</v>
      </c>
      <c r="H18" s="36">
        <v>82400</v>
      </c>
      <c r="I18" s="36"/>
      <c r="J18" s="36"/>
      <c r="K18" s="15"/>
      <c r="L18" s="18"/>
      <c r="M18" s="15"/>
      <c r="N18" s="18"/>
      <c r="O18" s="19"/>
      <c r="P18" s="15"/>
      <c r="Q18" s="18"/>
      <c r="R18" s="19">
        <f t="shared" si="0"/>
        <v>370.8</v>
      </c>
      <c r="S18" s="16">
        <f>R17+R18+R19+R16</f>
        <v>2030.8</v>
      </c>
      <c r="T18" s="64"/>
    </row>
    <row r="19" ht="14.25" spans="1:20">
      <c r="A19" s="37"/>
      <c r="B19" s="38"/>
      <c r="C19" s="39"/>
      <c r="D19" s="38"/>
      <c r="E19" s="40" t="s">
        <v>49</v>
      </c>
      <c r="F19" s="41">
        <v>0.045</v>
      </c>
      <c r="G19" s="42" t="s">
        <v>48</v>
      </c>
      <c r="H19" s="43"/>
      <c r="I19" s="8"/>
      <c r="J19" s="9"/>
      <c r="K19" s="43"/>
      <c r="L19" s="9"/>
      <c r="M19" s="43"/>
      <c r="N19" s="9"/>
      <c r="O19" s="40"/>
      <c r="P19" s="43"/>
      <c r="Q19" s="9"/>
      <c r="R19" s="40">
        <f t="shared" si="0"/>
        <v>0</v>
      </c>
      <c r="S19" s="39"/>
      <c r="T19" s="68"/>
    </row>
    <row r="20" ht="5.1" customHeight="1" spans="1:20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1:20">
      <c r="A21" s="45" t="s">
        <v>50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69"/>
    </row>
    <row r="22" spans="1:20">
      <c r="A22" s="14" t="s">
        <v>51</v>
      </c>
      <c r="B22" s="19"/>
      <c r="C22" s="19"/>
      <c r="D22" s="19"/>
      <c r="E22" s="19" t="s">
        <v>52</v>
      </c>
      <c r="F22" s="19"/>
      <c r="G22" s="19" t="s">
        <v>53</v>
      </c>
      <c r="H22" s="19"/>
      <c r="I22" s="19"/>
      <c r="J22" s="19" t="s">
        <v>54</v>
      </c>
      <c r="K22" s="19" t="s">
        <v>55</v>
      </c>
      <c r="L22" s="58" t="s">
        <v>56</v>
      </c>
      <c r="M22" s="19" t="s">
        <v>57</v>
      </c>
      <c r="N22" s="19"/>
      <c r="O22" s="19" t="s">
        <v>58</v>
      </c>
      <c r="P22" s="19"/>
      <c r="Q22" s="19"/>
      <c r="R22" s="19"/>
      <c r="S22" s="19" t="s">
        <v>59</v>
      </c>
      <c r="T22" s="61"/>
    </row>
    <row r="23" spans="1:20">
      <c r="A23" s="14"/>
      <c r="B23" s="19"/>
      <c r="C23" s="19"/>
      <c r="D23" s="19"/>
      <c r="E23" s="19"/>
      <c r="F23" s="19"/>
      <c r="G23" s="19" t="s">
        <v>60</v>
      </c>
      <c r="H23" s="19"/>
      <c r="I23" s="19"/>
      <c r="J23" s="19"/>
      <c r="K23" s="19"/>
      <c r="L23" s="58"/>
      <c r="M23" s="19"/>
      <c r="N23" s="19"/>
      <c r="O23" s="19"/>
      <c r="P23" s="19"/>
      <c r="Q23" s="19"/>
      <c r="R23" s="19"/>
      <c r="S23" s="19"/>
      <c r="T23" s="61"/>
    </row>
    <row r="24" customHeight="1" spans="1:20">
      <c r="A24" s="47" t="s">
        <v>84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70">
        <v>183.69</v>
      </c>
      <c r="T24" s="71"/>
    </row>
    <row r="25" customHeight="1" spans="1:20">
      <c r="A25" s="49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70"/>
      <c r="T25" s="71"/>
    </row>
    <row r="26" customHeight="1" spans="1:20">
      <c r="A26" s="49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70"/>
      <c r="T26" s="71"/>
    </row>
    <row r="27" customHeight="1" spans="1:20">
      <c r="A27" s="4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70"/>
      <c r="T27" s="71"/>
    </row>
    <row r="28" customHeight="1" spans="1:20">
      <c r="A28" s="4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70"/>
      <c r="T28" s="71"/>
    </row>
    <row r="29" customHeight="1" spans="1:20">
      <c r="A29" s="4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70"/>
      <c r="T29" s="71"/>
    </row>
    <row r="30" customHeight="1" spans="1:20">
      <c r="A30" s="4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70"/>
      <c r="T30" s="71"/>
    </row>
    <row r="31" ht="58.5" customHeight="1" spans="1:20">
      <c r="A31" s="4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70"/>
      <c r="T31" s="71"/>
    </row>
    <row r="32" spans="1:20">
      <c r="A32" s="14"/>
      <c r="B32" s="19"/>
      <c r="C32" s="19"/>
      <c r="D32" s="19"/>
      <c r="E32" s="50"/>
      <c r="F32" s="50"/>
      <c r="G32" s="51"/>
      <c r="H32" s="51"/>
      <c r="I32" s="51"/>
      <c r="J32" s="51"/>
      <c r="K32" s="50"/>
      <c r="L32" s="50"/>
      <c r="M32" s="50"/>
      <c r="N32" s="50"/>
      <c r="O32" s="19"/>
      <c r="P32" s="19"/>
      <c r="Q32" s="19"/>
      <c r="R32" s="50"/>
      <c r="S32" s="70"/>
      <c r="T32" s="71"/>
    </row>
    <row r="33" ht="5.1" customHeight="1" spans="1:20">
      <c r="A33" s="1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61"/>
    </row>
    <row r="34" spans="1:20">
      <c r="A34" s="14" t="s">
        <v>62</v>
      </c>
      <c r="B34" s="19"/>
      <c r="C34" s="19"/>
      <c r="D34" s="19"/>
      <c r="E34" s="19" t="s">
        <v>63</v>
      </c>
      <c r="F34" s="19"/>
      <c r="G34" s="19"/>
      <c r="H34" s="19"/>
      <c r="I34" s="19"/>
      <c r="J34" s="19"/>
      <c r="K34" s="19" t="s">
        <v>64</v>
      </c>
      <c r="L34" s="19"/>
      <c r="M34" s="19"/>
      <c r="N34" s="19"/>
      <c r="O34" s="19"/>
      <c r="P34" s="19" t="s">
        <v>65</v>
      </c>
      <c r="Q34" s="19"/>
      <c r="R34" s="19"/>
      <c r="S34" s="19"/>
      <c r="T34" s="72" t="s">
        <v>66</v>
      </c>
    </row>
    <row r="35" spans="1:20">
      <c r="A35" s="14"/>
      <c r="B35" s="19"/>
      <c r="C35" s="19"/>
      <c r="D35" s="19"/>
      <c r="E35" s="19" t="s">
        <v>56</v>
      </c>
      <c r="F35" s="19"/>
      <c r="G35" s="19"/>
      <c r="H35" s="19" t="s">
        <v>54</v>
      </c>
      <c r="I35" s="19" t="s">
        <v>67</v>
      </c>
      <c r="J35" s="19"/>
      <c r="K35" s="19" t="s">
        <v>56</v>
      </c>
      <c r="L35" s="19"/>
      <c r="M35" s="19" t="s">
        <v>54</v>
      </c>
      <c r="N35" s="19" t="s">
        <v>67</v>
      </c>
      <c r="O35" s="19"/>
      <c r="P35" s="19" t="s">
        <v>56</v>
      </c>
      <c r="Q35" s="19"/>
      <c r="R35" s="19" t="s">
        <v>54</v>
      </c>
      <c r="S35" s="19" t="s">
        <v>67</v>
      </c>
      <c r="T35" s="61"/>
    </row>
    <row r="36" spans="1:20">
      <c r="A36" s="14"/>
      <c r="B36" s="19"/>
      <c r="C36" s="19"/>
      <c r="D36" s="19"/>
      <c r="E36" s="19">
        <v>12</v>
      </c>
      <c r="F36" s="19"/>
      <c r="G36" s="19"/>
      <c r="H36" s="19"/>
      <c r="I36" s="19"/>
      <c r="J36" s="19"/>
      <c r="K36" s="19">
        <v>15</v>
      </c>
      <c r="L36" s="19"/>
      <c r="M36" s="50"/>
      <c r="N36" s="19">
        <f>K36*M36</f>
        <v>0</v>
      </c>
      <c r="O36" s="19"/>
      <c r="P36" s="19">
        <v>80</v>
      </c>
      <c r="Q36" s="19"/>
      <c r="R36" s="19"/>
      <c r="S36" s="19">
        <f>P36*R36</f>
        <v>0</v>
      </c>
      <c r="T36" s="61"/>
    </row>
    <row r="37" spans="1:20">
      <c r="A37" s="14" t="s">
        <v>68</v>
      </c>
      <c r="B37" s="19"/>
      <c r="C37" s="19"/>
      <c r="D37" s="50" t="s">
        <v>69</v>
      </c>
      <c r="E37" s="50"/>
      <c r="F37" s="19" t="s">
        <v>70</v>
      </c>
      <c r="G37" s="19" t="s">
        <v>71</v>
      </c>
      <c r="H37" s="19" t="s">
        <v>72</v>
      </c>
      <c r="I37" s="19" t="s">
        <v>73</v>
      </c>
      <c r="J37" s="19" t="s">
        <v>74</v>
      </c>
      <c r="K37" s="19" t="s">
        <v>75</v>
      </c>
      <c r="L37" s="19" t="s">
        <v>76</v>
      </c>
      <c r="M37" s="19" t="s">
        <v>77</v>
      </c>
      <c r="N37" s="50"/>
      <c r="O37" s="50"/>
      <c r="P37" s="50"/>
      <c r="Q37" s="19"/>
      <c r="R37" s="19"/>
      <c r="S37" s="19"/>
      <c r="T37" s="61"/>
    </row>
    <row r="38" spans="1:20">
      <c r="A38" s="14"/>
      <c r="B38" s="19"/>
      <c r="C38" s="19"/>
      <c r="D38" s="50" t="s">
        <v>78</v>
      </c>
      <c r="E38" s="50"/>
      <c r="F38" s="19">
        <v>120</v>
      </c>
      <c r="G38" s="19">
        <v>20</v>
      </c>
      <c r="H38" s="19">
        <v>10</v>
      </c>
      <c r="I38" s="19">
        <v>10</v>
      </c>
      <c r="J38" s="19">
        <v>20</v>
      </c>
      <c r="K38" s="19">
        <v>1.5</v>
      </c>
      <c r="L38" s="19">
        <v>1</v>
      </c>
      <c r="M38" s="19" t="s">
        <v>79</v>
      </c>
      <c r="N38" s="50"/>
      <c r="O38" s="50"/>
      <c r="P38" s="50"/>
      <c r="Q38" s="50"/>
      <c r="R38" s="50"/>
      <c r="S38" s="19"/>
      <c r="T38" s="61"/>
    </row>
    <row r="39" spans="1:20">
      <c r="A39" s="14"/>
      <c r="B39" s="19"/>
      <c r="C39" s="19"/>
      <c r="D39" s="50" t="s">
        <v>54</v>
      </c>
      <c r="E39" s="50"/>
      <c r="F39" s="19"/>
      <c r="G39" s="19"/>
      <c r="H39" s="19"/>
      <c r="I39" s="19"/>
      <c r="J39" s="19"/>
      <c r="K39" s="19"/>
      <c r="L39" s="19"/>
      <c r="M39" s="50"/>
      <c r="N39" s="50"/>
      <c r="O39" s="50"/>
      <c r="P39" s="50"/>
      <c r="Q39" s="50"/>
      <c r="R39" s="50"/>
      <c r="S39" s="19"/>
      <c r="T39" s="61"/>
    </row>
    <row r="40" spans="1:20">
      <c r="A40" s="14"/>
      <c r="B40" s="19"/>
      <c r="C40" s="19"/>
      <c r="D40" s="50" t="s">
        <v>58</v>
      </c>
      <c r="E40" s="50"/>
      <c r="F40" s="19">
        <f t="shared" ref="F40:L40" si="1">F38*F39</f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/>
      <c r="N40" s="50"/>
      <c r="O40" s="50"/>
      <c r="P40" s="50"/>
      <c r="Q40" s="50"/>
      <c r="R40" s="50"/>
      <c r="S40" s="19"/>
      <c r="T40" s="61">
        <f>I36+N36+S36+F40+G40+H40+I40+J40+K40+L40+M40</f>
        <v>0</v>
      </c>
    </row>
    <row r="41" ht="14.25" spans="1:20">
      <c r="A41" s="52"/>
      <c r="B41" s="40"/>
      <c r="C41" s="40"/>
      <c r="D41" s="53" t="s">
        <v>80</v>
      </c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73">
        <f>S10+S13+S18+S24+T40</f>
        <v>4915.89</v>
      </c>
      <c r="S41" s="73"/>
      <c r="T41" s="74"/>
    </row>
    <row r="42" spans="1:20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</row>
    <row r="44" spans="1:20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</row>
    <row r="45" spans="1:20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</row>
    <row r="46" spans="1:20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</row>
    <row r="47" spans="1:20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</row>
    <row r="48" spans="1:20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</row>
    <row r="49" spans="1:20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</row>
    <row r="50" spans="1:20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</row>
    <row r="51" spans="1:20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</row>
    <row r="52" spans="1:20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</row>
    <row r="53" spans="1:20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</row>
    <row r="54" spans="1:20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1:20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1:20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</row>
    <row r="57" spans="1:20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</row>
    <row r="58" spans="1:20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</row>
    <row r="59" spans="1:20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</row>
    <row r="60" spans="1:20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</row>
    <row r="61" spans="1:20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</row>
    <row r="62" spans="1:20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</row>
    <row r="63" spans="1:20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</row>
    <row r="64" spans="1:20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</row>
    <row r="65" spans="1:20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</row>
    <row r="66" spans="1:20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</row>
    <row r="67" spans="1:20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</row>
    <row r="68" spans="1:20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</row>
    <row r="69" spans="1:20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</row>
  </sheetData>
  <mergeCells count="126">
    <mergeCell ref="A1:T1"/>
    <mergeCell ref="A2:T2"/>
    <mergeCell ref="A3:D3"/>
    <mergeCell ref="E3:F3"/>
    <mergeCell ref="G3:O3"/>
    <mergeCell ref="P3:R3"/>
    <mergeCell ref="S3:T3"/>
    <mergeCell ref="A4:D4"/>
    <mergeCell ref="E4:F4"/>
    <mergeCell ref="G4:O4"/>
    <mergeCell ref="P4:R4"/>
    <mergeCell ref="S4:T4"/>
    <mergeCell ref="A5:T5"/>
    <mergeCell ref="A6:T6"/>
    <mergeCell ref="E7:G7"/>
    <mergeCell ref="H7:R7"/>
    <mergeCell ref="H10:I10"/>
    <mergeCell ref="J10:K10"/>
    <mergeCell ref="L10:N10"/>
    <mergeCell ref="O10:P10"/>
    <mergeCell ref="E11:G11"/>
    <mergeCell ref="H11:R11"/>
    <mergeCell ref="S12:T12"/>
    <mergeCell ref="F15:G15"/>
    <mergeCell ref="H15:J15"/>
    <mergeCell ref="K15:L15"/>
    <mergeCell ref="M15:N15"/>
    <mergeCell ref="P15:Q15"/>
    <mergeCell ref="H16:J16"/>
    <mergeCell ref="K16:L16"/>
    <mergeCell ref="M16:N16"/>
    <mergeCell ref="P16:Q16"/>
    <mergeCell ref="H17:J17"/>
    <mergeCell ref="K17:L17"/>
    <mergeCell ref="M17:N17"/>
    <mergeCell ref="P17:Q17"/>
    <mergeCell ref="H18:J18"/>
    <mergeCell ref="K18:L18"/>
    <mergeCell ref="M18:N18"/>
    <mergeCell ref="P18:Q18"/>
    <mergeCell ref="H19:J19"/>
    <mergeCell ref="K19:L19"/>
    <mergeCell ref="M19:N19"/>
    <mergeCell ref="P19:Q19"/>
    <mergeCell ref="A20:T20"/>
    <mergeCell ref="A21:T21"/>
    <mergeCell ref="G22:I22"/>
    <mergeCell ref="G23:I23"/>
    <mergeCell ref="A32:D32"/>
    <mergeCell ref="E32:F32"/>
    <mergeCell ref="M32:N32"/>
    <mergeCell ref="O32:Q32"/>
    <mergeCell ref="A33:T33"/>
    <mergeCell ref="E34:J34"/>
    <mergeCell ref="K34:O34"/>
    <mergeCell ref="P34:S34"/>
    <mergeCell ref="E35:G35"/>
    <mergeCell ref="I35:J35"/>
    <mergeCell ref="K35:L35"/>
    <mergeCell ref="N35:O35"/>
    <mergeCell ref="P35:Q35"/>
    <mergeCell ref="E36:G36"/>
    <mergeCell ref="I36:J36"/>
    <mergeCell ref="K36:L36"/>
    <mergeCell ref="N36:O36"/>
    <mergeCell ref="P36:Q36"/>
    <mergeCell ref="D37:E37"/>
    <mergeCell ref="Q37:R37"/>
    <mergeCell ref="D38:E38"/>
    <mergeCell ref="Q38:R38"/>
    <mergeCell ref="D39:E39"/>
    <mergeCell ref="Q39:R39"/>
    <mergeCell ref="D40:E40"/>
    <mergeCell ref="Q40:R40"/>
    <mergeCell ref="A41:C41"/>
    <mergeCell ref="D41:Q41"/>
    <mergeCell ref="R41:T41"/>
    <mergeCell ref="E8:E9"/>
    <mergeCell ref="E12:E13"/>
    <mergeCell ref="F8:F9"/>
    <mergeCell ref="F12:F13"/>
    <mergeCell ref="G8:G9"/>
    <mergeCell ref="G12:G13"/>
    <mergeCell ref="H12:H13"/>
    <mergeCell ref="I12:I13"/>
    <mergeCell ref="J12:J13"/>
    <mergeCell ref="J22:J23"/>
    <mergeCell ref="K12:K13"/>
    <mergeCell ref="K22:K23"/>
    <mergeCell ref="L12:L13"/>
    <mergeCell ref="L22:L23"/>
    <mergeCell ref="M12:M13"/>
    <mergeCell ref="N12:N13"/>
    <mergeCell ref="O12:O13"/>
    <mergeCell ref="P12:P13"/>
    <mergeCell ref="Q8:Q9"/>
    <mergeCell ref="Q12:Q13"/>
    <mergeCell ref="R8:R9"/>
    <mergeCell ref="R12:R13"/>
    <mergeCell ref="R22:R23"/>
    <mergeCell ref="A7:B10"/>
    <mergeCell ref="C7:D8"/>
    <mergeCell ref="S7:T9"/>
    <mergeCell ref="H8:I9"/>
    <mergeCell ref="J8:K9"/>
    <mergeCell ref="L8:N9"/>
    <mergeCell ref="O8:P9"/>
    <mergeCell ref="C9:D10"/>
    <mergeCell ref="S10:T11"/>
    <mergeCell ref="A11:B14"/>
    <mergeCell ref="C11:D12"/>
    <mergeCell ref="C13:D14"/>
    <mergeCell ref="S13:T14"/>
    <mergeCell ref="A15:B19"/>
    <mergeCell ref="C15:D19"/>
    <mergeCell ref="S15:T17"/>
    <mergeCell ref="S18:T19"/>
    <mergeCell ref="A22:D23"/>
    <mergeCell ref="E22:F23"/>
    <mergeCell ref="M22:N23"/>
    <mergeCell ref="S22:T23"/>
    <mergeCell ref="O22:Q23"/>
    <mergeCell ref="A24:R31"/>
    <mergeCell ref="S24:T32"/>
    <mergeCell ref="A34:D36"/>
    <mergeCell ref="A37:C40"/>
  </mergeCells>
  <printOptions horizontalCentered="1" verticalCentered="1"/>
  <pageMargins left="0.275" right="0.15625" top="0.0777777777777778" bottom="0.0777777777777778" header="0.511805555555556" footer="0.196527777777778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V7副驾底支架焊胎1序</vt:lpstr>
      <vt:lpstr>V7副驾底支架焊胎2序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深白色</dc:creator>
  <cp:lastModifiedBy>深白色</cp:lastModifiedBy>
  <dcterms:created xsi:type="dcterms:W3CDTF">2023-04-23T08:35:00Z</dcterms:created>
  <dcterms:modified xsi:type="dcterms:W3CDTF">2023-04-23T09:21:10Z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