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H20" sheetId="1" r:id="rId1"/>
  </sheets>
  <calcPr calcId="144525"/>
</workbook>
</file>

<file path=xl/sharedStrings.xml><?xml version="1.0" encoding="utf-8"?>
<sst xmlns="http://schemas.openxmlformats.org/spreadsheetml/2006/main" count="14" uniqueCount="14">
  <si>
    <t>零件号</t>
  </si>
  <si>
    <t>中文名称</t>
  </si>
  <si>
    <t>图示</t>
  </si>
  <si>
    <t>重量
（Kg）</t>
  </si>
  <si>
    <t>未税目标采购价格（不含模摊）</t>
  </si>
  <si>
    <t>分摊50%模检具费</t>
  </si>
  <si>
    <t>单件模摊（按合同10万件/三年）</t>
  </si>
  <si>
    <t>未税目标采购价格（含模摊）</t>
  </si>
  <si>
    <t>SHT0014319</t>
  </si>
  <si>
    <r>
      <rPr>
        <sz val="12"/>
        <rFont val="微软雅黑"/>
        <charset val="134"/>
      </rPr>
      <t>主驾驶换挡支架总成（</t>
    </r>
    <r>
      <rPr>
        <sz val="12"/>
        <color rgb="FFFF0000"/>
        <rFont val="微软雅黑"/>
        <charset val="134"/>
      </rPr>
      <t>电泳</t>
    </r>
    <r>
      <rPr>
        <sz val="12"/>
        <rFont val="微软雅黑"/>
        <charset val="134"/>
      </rPr>
      <t>）</t>
    </r>
  </si>
  <si>
    <t>SHT0014431</t>
  </si>
  <si>
    <r>
      <rPr>
        <sz val="12"/>
        <rFont val="微软雅黑"/>
        <charset val="134"/>
      </rPr>
      <t>主驾驶底支架（</t>
    </r>
    <r>
      <rPr>
        <sz val="12"/>
        <color rgb="FFFF0000"/>
        <rFont val="微软雅黑"/>
        <charset val="134"/>
      </rPr>
      <t>电泳</t>
    </r>
    <r>
      <rPr>
        <sz val="12"/>
        <rFont val="微软雅黑"/>
        <charset val="134"/>
      </rPr>
      <t>）</t>
    </r>
  </si>
  <si>
    <t>SHT0014429</t>
  </si>
  <si>
    <r>
      <rPr>
        <sz val="12"/>
        <rFont val="微软雅黑"/>
        <charset val="134"/>
      </rPr>
      <t>副驾驶底支架(</t>
    </r>
    <r>
      <rPr>
        <sz val="12"/>
        <color rgb="FFFF0000"/>
        <rFont val="微软雅黑"/>
        <charset val="134"/>
      </rPr>
      <t>电泳</t>
    </r>
    <r>
      <rPr>
        <sz val="12"/>
        <rFont val="微软雅黑"/>
        <charset val="134"/>
      </rPr>
      <t>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</si>
</sst>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4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/>
    <xf numFmtId="49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1" fillId="0" borderId="1" xfId="8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 applyProtection="1">
      <alignment horizontal="center" vertical="center" wrapText="1"/>
      <protection locked="0"/>
    </xf>
    <xf numFmtId="43" fontId="1" fillId="2" borderId="1" xfId="8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285750</xdr:colOff>
      <xdr:row>3</xdr:row>
      <xdr:rowOff>57150</xdr:rowOff>
    </xdr:from>
    <xdr:to>
      <xdr:col>3</xdr:col>
      <xdr:colOff>905424</xdr:colOff>
      <xdr:row>3</xdr:row>
      <xdr:rowOff>509587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02610" y="1066800"/>
          <a:ext cx="619125" cy="452120"/>
        </a:xfrm>
        <a:prstGeom prst="rect">
          <a:avLst/>
        </a:prstGeom>
      </xdr:spPr>
    </xdr:pic>
    <xdr:clientData/>
  </xdr:twoCellAnchor>
  <xdr:twoCellAnchor>
    <xdr:from>
      <xdr:col>3</xdr:col>
      <xdr:colOff>276225</xdr:colOff>
      <xdr:row>4</xdr:row>
      <xdr:rowOff>66675</xdr:rowOff>
    </xdr:from>
    <xdr:to>
      <xdr:col>3</xdr:col>
      <xdr:colOff>864625</xdr:colOff>
      <xdr:row>4</xdr:row>
      <xdr:rowOff>519540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93085" y="1638300"/>
          <a:ext cx="588010" cy="452755"/>
        </a:xfrm>
        <a:prstGeom prst="rect">
          <a:avLst/>
        </a:prstGeom>
      </xdr:spPr>
    </xdr:pic>
    <xdr:clientData/>
  </xdr:twoCellAnchor>
  <xdr:twoCellAnchor>
    <xdr:from>
      <xdr:col>3</xdr:col>
      <xdr:colOff>266700</xdr:colOff>
      <xdr:row>5</xdr:row>
      <xdr:rowOff>95250</xdr:rowOff>
    </xdr:from>
    <xdr:to>
      <xdr:col>3</xdr:col>
      <xdr:colOff>857250</xdr:colOff>
      <xdr:row>5</xdr:row>
      <xdr:rowOff>448545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083560" y="2228850"/>
          <a:ext cx="590550" cy="35306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7</xdr:row>
      <xdr:rowOff>19050</xdr:rowOff>
    </xdr:from>
    <xdr:to>
      <xdr:col>12</xdr:col>
      <xdr:colOff>76200</xdr:colOff>
      <xdr:row>16</xdr:row>
      <xdr:rowOff>127635</xdr:rowOff>
    </xdr:to>
    <xdr:pic>
      <xdr:nvPicPr>
        <xdr:cNvPr id="2" name="图片 1" descr="企业微信截图_1683270092837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04825" y="2886075"/>
          <a:ext cx="10048240" cy="1651635"/>
        </a:xfrm>
        <a:prstGeom prst="rect">
          <a:avLst/>
        </a:prstGeom>
      </xdr:spPr>
    </xdr:pic>
    <xdr:clientData/>
  </xdr:twoCellAnchor>
  <xdr:twoCellAnchor editAs="oneCell">
    <xdr:from>
      <xdr:col>0</xdr:col>
      <xdr:colOff>528955</xdr:colOff>
      <xdr:row>17</xdr:row>
      <xdr:rowOff>105410</xdr:rowOff>
    </xdr:from>
    <xdr:to>
      <xdr:col>12</xdr:col>
      <xdr:colOff>102870</xdr:colOff>
      <xdr:row>35</xdr:row>
      <xdr:rowOff>51435</xdr:rowOff>
    </xdr:to>
    <xdr:pic>
      <xdr:nvPicPr>
        <xdr:cNvPr id="4" name="图片 3" descr="企业微信截图_1683270153268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8955" y="4686935"/>
          <a:ext cx="10050780" cy="3032125"/>
        </a:xfrm>
        <a:prstGeom prst="rect">
          <a:avLst/>
        </a:prstGeom>
      </xdr:spPr>
    </xdr:pic>
    <xdr:clientData/>
  </xdr:twoCellAnchor>
  <xdr:twoCellAnchor editAs="oneCell">
    <xdr:from>
      <xdr:col>0</xdr:col>
      <xdr:colOff>538480</xdr:colOff>
      <xdr:row>36</xdr:row>
      <xdr:rowOff>57785</xdr:rowOff>
    </xdr:from>
    <xdr:to>
      <xdr:col>12</xdr:col>
      <xdr:colOff>112395</xdr:colOff>
      <xdr:row>51</xdr:row>
      <xdr:rowOff>127635</xdr:rowOff>
    </xdr:to>
    <xdr:pic>
      <xdr:nvPicPr>
        <xdr:cNvPr id="7" name="图片 6" descr="企业微信截图_1683270307672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8480" y="7896860"/>
          <a:ext cx="10050780" cy="264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6"/>
  <sheetViews>
    <sheetView tabSelected="1" workbookViewId="0">
      <selection activeCell="N31" sqref="N31"/>
    </sheetView>
  </sheetViews>
  <sheetFormatPr defaultColWidth="9" defaultRowHeight="13.5" outlineLevelRow="5"/>
  <cols>
    <col min="2" max="2" width="12.7522123893805" customWidth="1"/>
    <col min="3" max="3" width="17.5044247787611" customWidth="1"/>
    <col min="4" max="4" width="16.1238938053097" customWidth="1"/>
    <col min="5" max="5" width="12.8761061946903" customWidth="1"/>
    <col min="6" max="6" width="13.6283185840708" customWidth="1"/>
    <col min="7" max="7" width="12" customWidth="1"/>
    <col min="8" max="8" width="11.7522123893805" customWidth="1"/>
    <col min="9" max="9" width="13.3716814159292" customWidth="1"/>
  </cols>
  <sheetData>
    <row r="2" ht="33" customHeight="1" spans="2:9">
      <c r="B2" s="1" t="s">
        <v>0</v>
      </c>
      <c r="C2" s="2" t="s">
        <v>1</v>
      </c>
      <c r="D2" s="2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7" t="s">
        <v>7</v>
      </c>
    </row>
    <row r="3" ht="33" customHeight="1" spans="2:9">
      <c r="B3" s="1"/>
      <c r="C3" s="2"/>
      <c r="D3" s="2"/>
      <c r="E3" s="3"/>
      <c r="F3" s="3"/>
      <c r="G3" s="3"/>
      <c r="H3" s="3"/>
      <c r="I3" s="7"/>
    </row>
    <row r="4" ht="44.25" customHeight="1" spans="2:9">
      <c r="B4" s="4" t="s">
        <v>8</v>
      </c>
      <c r="C4" s="4" t="s">
        <v>9</v>
      </c>
      <c r="D4" s="5"/>
      <c r="E4" s="4">
        <v>0.592</v>
      </c>
      <c r="F4" s="6">
        <v>11.5519496326</v>
      </c>
      <c r="G4" s="6">
        <f>(22389.38+707.96)/2</f>
        <v>11548.67</v>
      </c>
      <c r="H4" s="6">
        <f>G4/100000</f>
        <v>0.1154867</v>
      </c>
      <c r="I4" s="8">
        <f>F4+H4</f>
        <v>11.6674363326</v>
      </c>
    </row>
    <row r="5" ht="44.25" customHeight="1" spans="2:9">
      <c r="B5" s="4" t="s">
        <v>10</v>
      </c>
      <c r="C5" s="4" t="s">
        <v>11</v>
      </c>
      <c r="D5" s="4"/>
      <c r="E5" s="4">
        <v>3.383</v>
      </c>
      <c r="F5" s="6">
        <v>35.61746966832</v>
      </c>
      <c r="G5" s="6">
        <f>(23274.37+1858.41)/2</f>
        <v>12566.39</v>
      </c>
      <c r="H5" s="6">
        <f t="shared" ref="H5:H6" si="0">G5/100000</f>
        <v>0.1256639</v>
      </c>
      <c r="I5" s="8">
        <f t="shared" ref="I5:I6" si="1">F5+H5</f>
        <v>35.74313356832</v>
      </c>
    </row>
    <row r="6" ht="44.25" customHeight="1" spans="2:9">
      <c r="B6" s="4" t="s">
        <v>12</v>
      </c>
      <c r="C6" s="4" t="s">
        <v>13</v>
      </c>
      <c r="D6" s="4"/>
      <c r="E6" s="4">
        <v>5.752</v>
      </c>
      <c r="F6" s="6">
        <v>58.95698523975</v>
      </c>
      <c r="G6" s="6">
        <f>(27876.11+1858.41)/2</f>
        <v>14867.26</v>
      </c>
      <c r="H6" s="6">
        <f t="shared" si="0"/>
        <v>0.1486726</v>
      </c>
      <c r="I6" s="8">
        <f t="shared" si="1"/>
        <v>59.10565783975</v>
      </c>
    </row>
  </sheetData>
  <mergeCells count="8"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4">
    <cfRule type="duplicateValues" dxfId="0" priority="2"/>
  </conditionalFormatting>
  <conditionalFormatting sqref="B2:B3">
    <cfRule type="duplicateValues" dxfId="0" priority="3"/>
  </conditionalFormatting>
  <conditionalFormatting sqref="B5:D6">
    <cfRule type="duplicateValues" dxfId="0" priority="1"/>
  </conditionalFormatting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♡腾♡</cp:lastModifiedBy>
  <dcterms:created xsi:type="dcterms:W3CDTF">2006-09-16T00:00:00Z</dcterms:created>
  <dcterms:modified xsi:type="dcterms:W3CDTF">2023-05-05T07:06:58Z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7B415F07BE324F1DAD8C43DCA61B9205</vt:lpwstr>
  </property>
  <property fmtid="{D5CDD505-2E9C-101B-9397-08002B2CF9AE}" pid="3" name="KSOProductBuildVer">
    <vt:lpwstr>2052-11.1.0.13703</vt:lpwstr>
  </property>
</Properties>
</file>