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海兴中盛\2023.6.6B40\"/>
    </mc:Choice>
  </mc:AlternateContent>
  <bookViews>
    <workbookView xWindow="0" yWindow="0" windowWidth="28770" windowHeight="12180"/>
  </bookViews>
  <sheets>
    <sheet name="价格审批表" sheetId="1" r:id="rId1"/>
    <sheet name="价格对比表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Q5" i="1"/>
  <c r="R5" i="1" l="1"/>
  <c r="R4" i="1"/>
  <c r="I5" i="1" l="1"/>
  <c r="I4" i="1"/>
  <c r="N5" i="1" l="1"/>
  <c r="N4" i="1"/>
</calcChain>
</file>

<file path=xl/comments1.xml><?xml version="1.0" encoding="utf-8"?>
<comments xmlns="http://schemas.openxmlformats.org/spreadsheetml/2006/main">
  <authors>
    <author>作者</author>
    <author>zzf</author>
  </authors>
  <commentList>
    <comment ref="I2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2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  <comment ref="M4" authorId="1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激光切割、手工焊接</t>
        </r>
      </text>
    </comment>
  </commentList>
</comments>
</file>

<file path=xl/sharedStrings.xml><?xml version="1.0" encoding="utf-8"?>
<sst xmlns="http://schemas.openxmlformats.org/spreadsheetml/2006/main" count="75" uniqueCount="70">
  <si>
    <t>采购工厂：河北工厂</t>
    <phoneticPr fontId="4" type="noConversion"/>
  </si>
  <si>
    <r>
      <t>编号：GHRCSP-CC-20230</t>
    </r>
    <r>
      <rPr>
        <sz val="12"/>
        <rFont val="宋体"/>
        <family val="3"/>
        <charset val="134"/>
      </rPr>
      <t>603</t>
    </r>
    <r>
      <rPr>
        <sz val="12"/>
        <rFont val="宋体"/>
        <family val="3"/>
        <charset val="134"/>
      </rPr>
      <t>-海兴</t>
    </r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</si>
  <si>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</si>
  <si>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</si>
  <si>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</si>
  <si>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</si>
  <si>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供应商报价</t>
    <phoneticPr fontId="4" type="noConversion"/>
  </si>
  <si>
    <t>增值税率%</t>
    <phoneticPr fontId="4" type="noConversion"/>
  </si>
  <si>
    <t>相同/类似物料价格</t>
    <phoneticPr fontId="4" type="noConversion"/>
  </si>
  <si>
    <t>目标价格
（不含模摊）</t>
    <phoneticPr fontId="4" type="noConversion"/>
  </si>
  <si>
    <t>报批价格</t>
    <phoneticPr fontId="4" type="noConversion"/>
  </si>
  <si>
    <t>单件模摊</t>
    <phoneticPr fontId="4" type="noConversion"/>
  </si>
  <si>
    <t>审批价格</t>
    <phoneticPr fontId="4" type="noConversion"/>
  </si>
  <si>
    <t>供应商全称</t>
    <phoneticPr fontId="4" type="noConversion"/>
  </si>
  <si>
    <t>备注供货比例</t>
    <phoneticPr fontId="4" type="noConversion"/>
  </si>
  <si>
    <t>基础价格</t>
  </si>
  <si>
    <t>含模摊价格</t>
  </si>
  <si>
    <t>主要原材料名称规格/价格</t>
    <phoneticPr fontId="4" type="noConversion"/>
  </si>
  <si>
    <t>产品单价</t>
    <phoneticPr fontId="4" type="noConversion"/>
  </si>
  <si>
    <t>基础价格</t>
    <phoneticPr fontId="4" type="noConversion"/>
  </si>
  <si>
    <t>含模摊价格</t>
    <phoneticPr fontId="4" type="noConversion"/>
  </si>
  <si>
    <t>SCS0012152</t>
  </si>
  <si>
    <t>六分座钢丝焊接总成</t>
  </si>
  <si>
    <t>件</t>
    <phoneticPr fontId="4" type="noConversion"/>
  </si>
  <si>
    <t>/</t>
    <phoneticPr fontId="4" type="noConversion"/>
  </si>
  <si>
    <t>/</t>
    <phoneticPr fontId="4" type="noConversion"/>
  </si>
  <si>
    <t>海兴中盛弹簧有限公司</t>
    <phoneticPr fontId="4" type="noConversion"/>
  </si>
  <si>
    <t>SCS0012153</t>
  </si>
  <si>
    <t>四分座钢丝焊接总成</t>
  </si>
  <si>
    <t>件</t>
    <phoneticPr fontId="4" type="noConversion"/>
  </si>
  <si>
    <t>海兴中盛弹簧有限公司</t>
    <phoneticPr fontId="4" type="noConversion"/>
  </si>
  <si>
    <r>
      <t>注明：
1、</t>
    </r>
    <r>
      <rPr>
        <b/>
        <sz val="10"/>
        <color indexed="10"/>
        <rFont val="宋体"/>
        <family val="3"/>
        <charset val="134"/>
      </rPr>
      <t>B40中改出口俄罗斯1000件每年</t>
    </r>
    <r>
      <rPr>
        <sz val="10"/>
        <rFont val="宋体"/>
        <family val="3"/>
        <charset val="134"/>
      </rPr>
      <t>；
2、付款周期为90天（自发票挂账后）；
3、支付形式：承兑汇票。</t>
    </r>
    <phoneticPr fontId="4" type="noConversion"/>
  </si>
  <si>
    <t xml:space="preserve">
总经理
日期：
</t>
    <phoneticPr fontId="4" type="noConversion"/>
  </si>
  <si>
    <t xml:space="preserve">
会签
日期：
</t>
    <phoneticPr fontId="4" type="noConversion"/>
  </si>
  <si>
    <t xml:space="preserve">
采购负责人
日期：
</t>
    <phoneticPr fontId="4" type="noConversion"/>
  </si>
  <si>
    <t xml:space="preserve">财务副总裁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</si>
  <si>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</si>
  <si>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</si>
  <si>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 xml:space="preserve">价格分析：
       因年使用量，只有1000，因此冲压件采用激光切割。
        </t>
    <phoneticPr fontId="4" type="noConversion"/>
  </si>
  <si>
    <t>价格对比表</t>
    <phoneticPr fontId="3" type="noConversion"/>
  </si>
  <si>
    <t>海兴</t>
    <phoneticPr fontId="3" type="noConversion"/>
  </si>
  <si>
    <t>沛衡</t>
    <phoneticPr fontId="3" type="noConversion"/>
  </si>
  <si>
    <t>钮迪</t>
    <phoneticPr fontId="3" type="noConversion"/>
  </si>
  <si>
    <t>序号</t>
    <phoneticPr fontId="3" type="noConversion"/>
  </si>
  <si>
    <t>名称</t>
    <phoneticPr fontId="3" type="noConversion"/>
  </si>
  <si>
    <t>图片</t>
    <phoneticPr fontId="3" type="noConversion"/>
  </si>
  <si>
    <t>物料</t>
    <phoneticPr fontId="3" type="noConversion"/>
  </si>
  <si>
    <t>描述</t>
    <phoneticPr fontId="3" type="noConversion"/>
  </si>
  <si>
    <t>年使用量</t>
    <phoneticPr fontId="3" type="noConversion"/>
  </si>
  <si>
    <t>目标价</t>
    <phoneticPr fontId="3" type="noConversion"/>
  </si>
  <si>
    <t>采购成本核算</t>
    <phoneticPr fontId="3" type="noConversion"/>
  </si>
  <si>
    <t>钣金件冲压单价</t>
    <phoneticPr fontId="3" type="noConversion"/>
  </si>
  <si>
    <t>冲压模具</t>
    <phoneticPr fontId="3" type="noConversion"/>
  </si>
  <si>
    <t>焊胎</t>
    <phoneticPr fontId="3" type="noConversion"/>
  </si>
  <si>
    <t>检具</t>
    <phoneticPr fontId="3" type="noConversion"/>
  </si>
  <si>
    <t>单价</t>
    <phoneticPr fontId="3" type="noConversion"/>
  </si>
  <si>
    <t>冲压模具</t>
    <phoneticPr fontId="3" type="noConversion"/>
  </si>
  <si>
    <t>焊胎</t>
    <phoneticPr fontId="3" type="noConversion"/>
  </si>
  <si>
    <t>检具</t>
    <phoneticPr fontId="3" type="noConversion"/>
  </si>
  <si>
    <t>焊胎</t>
    <phoneticPr fontId="3" type="noConversion"/>
  </si>
  <si>
    <t>检具</t>
    <phoneticPr fontId="3" type="noConversion"/>
  </si>
  <si>
    <t>SCS0012152</t>
    <phoneticPr fontId="3" type="noConversion"/>
  </si>
  <si>
    <t>六分座钢丝焊接总成</t>
    <phoneticPr fontId="3" type="noConversion"/>
  </si>
  <si>
    <t>四分座钢丝焊接总成</t>
    <phoneticPr fontId="3" type="noConversion"/>
  </si>
  <si>
    <t>在SCS0010792基础上增加钣金件。钣金件工艺费用分两种
1.冲压费用1.1
2.海兴激光切割费板用2.633元</t>
    <phoneticPr fontId="3" type="noConversion"/>
  </si>
  <si>
    <t xml:space="preserve"> </t>
    <phoneticPr fontId="3" type="noConversion"/>
  </si>
  <si>
    <t>备注：B40中改出口车项目年使用量1000.我司冯亮亮电话回复可以制作简易焊胎。冲压模具在4500元左右</t>
    <phoneticPr fontId="3" type="noConversion"/>
  </si>
  <si>
    <t>在SCS0010791基础上增加钣金件，
钣金件工艺费用分两种
1.冲压费用1.1
2.海兴激光切割费板用2.633元</t>
    <phoneticPr fontId="3" type="noConversion"/>
  </si>
  <si>
    <t>净重kg</t>
    <phoneticPr fontId="3" type="noConversion"/>
  </si>
  <si>
    <t>每公斤价格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</si>
</sst>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4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Arial"/>
      <family val="2"/>
    </font>
    <font>
      <b/>
      <sz val="10"/>
      <color indexed="1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20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4"/>
      <color theme="1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7" fillId="0" borderId="6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6" fillId="0" borderId="6" xfId="2" applyNumberFormat="1" applyFont="1" applyFill="1" applyBorder="1" applyAlignment="1" applyProtection="1">
      <alignment horizontal="center" vertical="center" wrapText="1"/>
      <protection locked="0"/>
    </xf>
    <xf numFmtId="43" fontId="5" fillId="2" borderId="6" xfId="1" applyFont="1" applyFill="1" applyBorder="1" applyAlignment="1">
      <alignment horizontal="center" vertical="center"/>
    </xf>
    <xf numFmtId="9" fontId="5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0" fontId="12" fillId="0" borderId="6" xfId="0" applyFont="1" applyBorder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5" fillId="2" borderId="7" xfId="1" applyFont="1" applyFill="1" applyBorder="1" applyAlignment="1">
      <alignment horizontal="center" vertical="center" wrapText="1"/>
    </xf>
    <xf numFmtId="43" fontId="5" fillId="2" borderId="6" xfId="1" applyFont="1" applyFill="1" applyBorder="1" applyAlignment="1">
      <alignment horizontal="center" vertical="center" wrapText="1"/>
    </xf>
    <xf numFmtId="43" fontId="5" fillId="3" borderId="6" xfId="1" applyFont="1" applyFill="1" applyBorder="1" applyAlignment="1">
      <alignment horizontal="center" vertical="center" wrapText="1"/>
    </xf>
    <xf numFmtId="43" fontId="6" fillId="3" borderId="6" xfId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</cellXfs>
  <cellStyles count="5">
    <cellStyle name="BOM_Level_Below3" xfId="4"/>
    <cellStyle name="常规" xfId="0" builtinId="0"/>
    <cellStyle name="常规 2 4" xfId="3"/>
    <cellStyle name="千位分隔" xfId="1" builtinId="3"/>
    <cellStyle name="样式 1" xfId="2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6</xdr:row>
      <xdr:rowOff>161925</xdr:rowOff>
    </xdr:from>
    <xdr:to>
      <xdr:col>14</xdr:col>
      <xdr:colOff>942975</xdr:colOff>
      <xdr:row>9</xdr:row>
      <xdr:rowOff>1104900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38350"/>
          <a:ext cx="87725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47624</xdr:colOff>
      <xdr:row>3</xdr:row>
      <xdr:rowOff>133350</xdr:rowOff>
    </xdr:from>
    <xdr:to>
      <xdr:col>2</xdr:col>
      <xdr:colOff>2133599</xdr:colOff>
      <xdr:row>3</xdr:row>
      <xdr:rowOff>1343026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824" y="1000125"/>
          <a:ext cx="2085975" cy="1209676"/>
        </a:xfrm>
        <a:prstGeom prst="rect">
          <a:avLst/>
        </a:prstGeom>
      </xdr:spPr>
    </xdr:pic>
    <xdr:clientData/>
  </xdr:twoCellAnchor>
  <xdr:twoCellAnchor editAs="oneCell">
    <xdr:from>
      <xdr:col>2</xdr:col>
      <xdr:colOff>209549</xdr:colOff>
      <xdr:row>4</xdr:row>
      <xdr:rowOff>203044</xdr:rowOff>
    </xdr:from>
    <xdr:to>
      <xdr:col>2</xdr:col>
      <xdr:colOff>1990724</xdr:colOff>
      <xdr:row>4</xdr:row>
      <xdr:rowOff>1181099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49" y="2841469"/>
          <a:ext cx="1781175" cy="978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3"/>
  <sheetViews>
    <sheetView tabSelected="1" workbookViewId="0">
      <selection activeCell="Q11" sqref="Q11"/>
    </sheetView>
  </sheetViews>
  <sheetFormatPr defaultRowHeight="14.25" x14ac:dyDescent="0.2"/>
  <cols>
    <col min="1" max="1" width="4" customWidth="1"/>
    <col min="2" max="2" width="10.125" customWidth="1"/>
    <col min="3" max="3" width="11.375" customWidth="1"/>
    <col min="4" max="4" width="4.5" customWidth="1"/>
    <col min="5" max="5" width="7.625" customWidth="1"/>
    <col min="6" max="6" width="6.875" customWidth="1"/>
    <col min="7" max="7" width="5.625" customWidth="1"/>
    <col min="8" max="8" width="7.875" customWidth="1"/>
    <col min="9" max="9" width="7.75" customWidth="1"/>
    <col min="10" max="10" width="8.25" customWidth="1"/>
    <col min="11" max="11" width="7.625" customWidth="1"/>
    <col min="12" max="12" width="7.25" customWidth="1"/>
    <col min="13" max="13" width="7.125" customWidth="1"/>
    <col min="15" max="15" width="18.375" customWidth="1"/>
    <col min="16" max="16" width="7.375" customWidth="1"/>
    <col min="17" max="18" width="7.5" customWidth="1"/>
  </cols>
  <sheetData>
    <row r="1" spans="1:18" ht="27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6" t="s">
        <v>1</v>
      </c>
      <c r="N1" s="37"/>
      <c r="O1" s="37"/>
      <c r="P1" s="37"/>
    </row>
    <row r="2" spans="1:18" ht="21.75" customHeight="1" x14ac:dyDescent="0.2">
      <c r="A2" s="19" t="s">
        <v>2</v>
      </c>
      <c r="B2" s="19" t="s">
        <v>3</v>
      </c>
      <c r="C2" s="19" t="s">
        <v>4</v>
      </c>
      <c r="D2" s="19" t="s">
        <v>5</v>
      </c>
      <c r="E2" s="17" t="s">
        <v>6</v>
      </c>
      <c r="F2" s="18"/>
      <c r="G2" s="19" t="s">
        <v>7</v>
      </c>
      <c r="H2" s="19" t="s">
        <v>8</v>
      </c>
      <c r="I2" s="19" t="s">
        <v>9</v>
      </c>
      <c r="J2" s="38" t="s">
        <v>10</v>
      </c>
      <c r="K2" s="39"/>
      <c r="L2" s="16" t="s">
        <v>11</v>
      </c>
      <c r="M2" s="17" t="s">
        <v>12</v>
      </c>
      <c r="N2" s="18"/>
      <c r="O2" s="19" t="s">
        <v>13</v>
      </c>
      <c r="P2" s="19" t="s">
        <v>14</v>
      </c>
    </row>
    <row r="3" spans="1:18" ht="36" x14ac:dyDescent="0.2">
      <c r="A3" s="20"/>
      <c r="B3" s="20"/>
      <c r="C3" s="20"/>
      <c r="D3" s="20"/>
      <c r="E3" s="3" t="s">
        <v>15</v>
      </c>
      <c r="F3" s="3" t="s">
        <v>16</v>
      </c>
      <c r="G3" s="20"/>
      <c r="H3" s="20"/>
      <c r="I3" s="20"/>
      <c r="J3" s="3" t="s">
        <v>17</v>
      </c>
      <c r="K3" s="4" t="s">
        <v>18</v>
      </c>
      <c r="L3" s="16"/>
      <c r="M3" s="3" t="s">
        <v>19</v>
      </c>
      <c r="N3" s="3" t="s">
        <v>20</v>
      </c>
      <c r="O3" s="20"/>
      <c r="P3" s="20"/>
      <c r="Q3" s="55" t="s">
        <v>68</v>
      </c>
      <c r="R3" s="56" t="s">
        <v>69</v>
      </c>
    </row>
    <row r="4" spans="1:18" ht="24" x14ac:dyDescent="0.2">
      <c r="A4" s="5">
        <v>1</v>
      </c>
      <c r="B4" s="6" t="s">
        <v>21</v>
      </c>
      <c r="C4" s="6" t="s">
        <v>22</v>
      </c>
      <c r="D4" s="5" t="s">
        <v>23</v>
      </c>
      <c r="E4" s="45">
        <v>8.5500000000000007</v>
      </c>
      <c r="F4" s="7" t="s">
        <v>24</v>
      </c>
      <c r="G4" s="8">
        <v>0.13</v>
      </c>
      <c r="H4" s="45">
        <v>8.01</v>
      </c>
      <c r="I4" s="45">
        <f>价格对比表!G4</f>
        <v>5.97</v>
      </c>
      <c r="J4" s="7" t="s">
        <v>25</v>
      </c>
      <c r="K4" s="46">
        <v>8.23</v>
      </c>
      <c r="L4" s="46">
        <v>0</v>
      </c>
      <c r="M4" s="46">
        <v>8.23</v>
      </c>
      <c r="N4" s="46">
        <f>M4+L4</f>
        <v>8.23</v>
      </c>
      <c r="O4" s="9" t="s">
        <v>26</v>
      </c>
      <c r="P4" s="8">
        <v>1</v>
      </c>
      <c r="Q4">
        <f>0.545+0.1026</f>
        <v>0.64760000000000006</v>
      </c>
      <c r="R4" s="54">
        <f>M4/Q4</f>
        <v>12.708462013588635</v>
      </c>
    </row>
    <row r="5" spans="1:18" ht="24" x14ac:dyDescent="0.2">
      <c r="A5" s="9">
        <v>2</v>
      </c>
      <c r="B5" s="6" t="s">
        <v>27</v>
      </c>
      <c r="C5" s="6" t="s">
        <v>28</v>
      </c>
      <c r="D5" s="9" t="s">
        <v>29</v>
      </c>
      <c r="E5" s="45">
        <v>6.71</v>
      </c>
      <c r="F5" s="7" t="s">
        <v>24</v>
      </c>
      <c r="G5" s="8">
        <v>0.13</v>
      </c>
      <c r="H5" s="7">
        <v>5.33</v>
      </c>
      <c r="I5" s="47">
        <f>价格对比表!G5</f>
        <v>4.26</v>
      </c>
      <c r="J5" s="7" t="s">
        <v>24</v>
      </c>
      <c r="K5" s="48">
        <v>6.58</v>
      </c>
      <c r="L5" s="46">
        <v>0</v>
      </c>
      <c r="M5" s="48">
        <v>6.45</v>
      </c>
      <c r="N5" s="46">
        <f>M5+L5</f>
        <v>6.45</v>
      </c>
      <c r="O5" s="9" t="s">
        <v>30</v>
      </c>
      <c r="P5" s="8">
        <v>1</v>
      </c>
      <c r="Q5">
        <f>0.457+0.017</f>
        <v>0.47400000000000003</v>
      </c>
      <c r="R5" s="54">
        <f>M5/Q5</f>
        <v>13.60759493670886</v>
      </c>
    </row>
    <row r="6" spans="1:18" x14ac:dyDescent="0.2">
      <c r="A6" s="21" t="s">
        <v>38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3"/>
    </row>
    <row r="7" spans="1:18" x14ac:dyDescent="0.2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6"/>
    </row>
    <row r="8" spans="1:18" x14ac:dyDescent="0.2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6"/>
    </row>
    <row r="9" spans="1:18" x14ac:dyDescent="0.2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</row>
    <row r="10" spans="1:18" ht="90" customHeight="1" x14ac:dyDescent="0.2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/>
    </row>
    <row r="11" spans="1:18" x14ac:dyDescent="0.2">
      <c r="A11" s="15" t="s">
        <v>31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8" ht="42.75" customHeight="1" x14ac:dyDescent="0.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8" ht="114.75" customHeight="1" x14ac:dyDescent="0.2">
      <c r="A13" s="31" t="s">
        <v>32</v>
      </c>
      <c r="B13" s="32"/>
      <c r="C13" s="33"/>
      <c r="D13" s="31" t="s">
        <v>33</v>
      </c>
      <c r="E13" s="32"/>
      <c r="F13" s="33"/>
      <c r="G13" s="31" t="s">
        <v>34</v>
      </c>
      <c r="H13" s="32"/>
      <c r="I13" s="33"/>
      <c r="J13" s="34" t="s">
        <v>35</v>
      </c>
      <c r="K13" s="35"/>
      <c r="L13" s="15" t="s">
        <v>36</v>
      </c>
      <c r="M13" s="15"/>
      <c r="N13" s="15"/>
      <c r="O13" s="15" t="s">
        <v>37</v>
      </c>
      <c r="P13" s="15"/>
    </row>
  </sheetData>
  <mergeCells count="22">
    <mergeCell ref="M1:P1"/>
    <mergeCell ref="A2:A3"/>
    <mergeCell ref="B2:B3"/>
    <mergeCell ref="C2:C3"/>
    <mergeCell ref="D2:D3"/>
    <mergeCell ref="E2:F2"/>
    <mergeCell ref="G2:G3"/>
    <mergeCell ref="H2:H3"/>
    <mergeCell ref="I2:I3"/>
    <mergeCell ref="J2:K2"/>
    <mergeCell ref="O13:P13"/>
    <mergeCell ref="L2:L3"/>
    <mergeCell ref="M2:N2"/>
    <mergeCell ref="O2:O3"/>
    <mergeCell ref="P2:P3"/>
    <mergeCell ref="A6:P10"/>
    <mergeCell ref="A11:P12"/>
    <mergeCell ref="A13:C13"/>
    <mergeCell ref="D13:F13"/>
    <mergeCell ref="G13:I13"/>
    <mergeCell ref="J13:K13"/>
    <mergeCell ref="L13:N13"/>
  </mergeCells>
  <phoneticPr fontId="3" type="noConversion"/>
  <conditionalFormatting sqref="B5">
    <cfRule type="duplicateValues" dxfId="7" priority="8"/>
  </conditionalFormatting>
  <conditionalFormatting sqref="C5">
    <cfRule type="duplicateValues" dxfId="6" priority="7"/>
  </conditionalFormatting>
  <conditionalFormatting sqref="B5">
    <cfRule type="duplicateValues" dxfId="5" priority="6"/>
  </conditionalFormatting>
  <conditionalFormatting sqref="C4">
    <cfRule type="duplicateValues" dxfId="4" priority="2"/>
  </conditionalFormatting>
  <conditionalFormatting sqref="B4">
    <cfRule type="duplicateValues" dxfId="3" priority="1"/>
  </conditionalFormatting>
  <conditionalFormatting sqref="C4">
    <cfRule type="duplicateValues" dxfId="2" priority="3"/>
  </conditionalFormatting>
  <conditionalFormatting sqref="B4">
    <cfRule type="duplicateValues" dxfId="1" priority="5"/>
  </conditionalFormatting>
  <conditionalFormatting sqref="B4">
    <cfRule type="duplicateValues" dxfId="0" priority="4"/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workbookViewId="0">
      <pane xSplit="7" ySplit="3" topLeftCell="H4" activePane="bottomRight" state="frozen"/>
      <selection pane="topRight" activeCell="H1" sqref="H1"/>
      <selection pane="bottomLeft" activeCell="A4" sqref="A4"/>
      <selection pane="bottomRight" sqref="A1:T1"/>
    </sheetView>
  </sheetViews>
  <sheetFormatPr defaultRowHeight="14.25" x14ac:dyDescent="0.2"/>
  <cols>
    <col min="1" max="1" width="4.875" customWidth="1"/>
    <col min="2" max="2" width="11.125" customWidth="1"/>
    <col min="3" max="3" width="28.625" customWidth="1"/>
    <col min="4" max="4" width="12.25" customWidth="1"/>
    <col min="5" max="5" width="22.5" customWidth="1"/>
    <col min="6" max="6" width="6.375" customWidth="1"/>
    <col min="7" max="7" width="7" customWidth="1"/>
    <col min="8" max="8" width="7.75" customWidth="1"/>
    <col min="9" max="9" width="8.5" customWidth="1"/>
    <col min="10" max="10" width="6.5" customWidth="1"/>
    <col min="11" max="11" width="7.375" customWidth="1"/>
    <col min="12" max="12" width="6" customWidth="1"/>
    <col min="13" max="13" width="5.625" customWidth="1"/>
    <col min="14" max="14" width="7" customWidth="1"/>
    <col min="15" max="15" width="6" customWidth="1"/>
    <col min="16" max="16" width="5.5" customWidth="1"/>
    <col min="17" max="17" width="5" customWidth="1"/>
  </cols>
  <sheetData>
    <row r="1" spans="1:20" ht="25.5" x14ac:dyDescent="0.2">
      <c r="A1" s="40" t="s">
        <v>39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2"/>
    </row>
    <row r="2" spans="1:20" ht="20.25" customHeight="1" x14ac:dyDescent="0.2">
      <c r="A2" s="49" t="s">
        <v>43</v>
      </c>
      <c r="B2" s="49" t="s">
        <v>44</v>
      </c>
      <c r="C2" s="49" t="s">
        <v>45</v>
      </c>
      <c r="D2" s="49" t="s">
        <v>46</v>
      </c>
      <c r="E2" s="49" t="s">
        <v>47</v>
      </c>
      <c r="F2" s="52" t="s">
        <v>48</v>
      </c>
      <c r="G2" s="49" t="s">
        <v>49</v>
      </c>
      <c r="H2" s="52" t="s">
        <v>50</v>
      </c>
      <c r="I2" s="43" t="s">
        <v>40</v>
      </c>
      <c r="J2" s="43"/>
      <c r="K2" s="43"/>
      <c r="L2" s="43"/>
      <c r="M2" s="43" t="s">
        <v>41</v>
      </c>
      <c r="N2" s="43"/>
      <c r="O2" s="43"/>
      <c r="P2" s="43"/>
      <c r="Q2" s="43" t="s">
        <v>42</v>
      </c>
      <c r="R2" s="43"/>
      <c r="S2" s="43"/>
      <c r="T2" s="43"/>
    </row>
    <row r="3" spans="1:20" ht="28.5" x14ac:dyDescent="0.2">
      <c r="A3" s="50"/>
      <c r="B3" s="50"/>
      <c r="C3" s="50"/>
      <c r="D3" s="50"/>
      <c r="E3" s="50"/>
      <c r="F3" s="53"/>
      <c r="G3" s="50"/>
      <c r="H3" s="53"/>
      <c r="I3" s="51" t="s">
        <v>51</v>
      </c>
      <c r="J3" s="51" t="s">
        <v>52</v>
      </c>
      <c r="K3" s="51" t="s">
        <v>53</v>
      </c>
      <c r="L3" s="51" t="s">
        <v>54</v>
      </c>
      <c r="M3" s="51" t="s">
        <v>55</v>
      </c>
      <c r="N3" s="51" t="s">
        <v>56</v>
      </c>
      <c r="O3" s="51" t="s">
        <v>57</v>
      </c>
      <c r="P3" s="51" t="s">
        <v>58</v>
      </c>
      <c r="Q3" s="51" t="s">
        <v>55</v>
      </c>
      <c r="R3" s="51" t="s">
        <v>52</v>
      </c>
      <c r="S3" s="51" t="s">
        <v>59</v>
      </c>
      <c r="T3" s="51" t="s">
        <v>60</v>
      </c>
    </row>
    <row r="4" spans="1:20" ht="106.5" customHeight="1" x14ac:dyDescent="0.2">
      <c r="A4" s="14">
        <v>1</v>
      </c>
      <c r="B4" s="10" t="s">
        <v>61</v>
      </c>
      <c r="C4" s="10"/>
      <c r="D4" s="11" t="s">
        <v>62</v>
      </c>
      <c r="E4" s="11" t="s">
        <v>67</v>
      </c>
      <c r="F4" s="10">
        <v>1000</v>
      </c>
      <c r="G4" s="10">
        <v>5.97</v>
      </c>
      <c r="H4" s="10">
        <v>7.04</v>
      </c>
      <c r="I4" s="12">
        <v>9.4049999999999994</v>
      </c>
      <c r="J4" s="10">
        <v>7000</v>
      </c>
      <c r="K4" s="10">
        <v>5000</v>
      </c>
      <c r="L4" s="10">
        <v>4000</v>
      </c>
      <c r="M4" s="10">
        <v>8.52</v>
      </c>
      <c r="N4" s="13">
        <v>5000</v>
      </c>
      <c r="O4" s="44">
        <v>50000</v>
      </c>
      <c r="P4" s="42"/>
      <c r="Q4" s="10">
        <v>9.4499999999999993</v>
      </c>
      <c r="R4" s="10"/>
      <c r="S4" s="10">
        <v>15000</v>
      </c>
      <c r="T4" s="10">
        <v>18000</v>
      </c>
    </row>
    <row r="5" spans="1:20" ht="104.25" customHeight="1" x14ac:dyDescent="0.2">
      <c r="A5" s="14">
        <v>2</v>
      </c>
      <c r="B5" s="10" t="s">
        <v>27</v>
      </c>
      <c r="C5" s="10"/>
      <c r="D5" s="11" t="s">
        <v>63</v>
      </c>
      <c r="E5" s="11" t="s">
        <v>64</v>
      </c>
      <c r="F5" s="10">
        <v>1000</v>
      </c>
      <c r="G5" s="10">
        <v>4.26</v>
      </c>
      <c r="H5" s="10">
        <v>6</v>
      </c>
      <c r="I5" s="12">
        <v>7.3810000000000002</v>
      </c>
      <c r="J5" s="10" t="s">
        <v>65</v>
      </c>
      <c r="K5" s="10">
        <v>4500</v>
      </c>
      <c r="L5" s="10">
        <v>3500</v>
      </c>
      <c r="M5" s="10">
        <v>7.5</v>
      </c>
      <c r="N5" s="13"/>
      <c r="O5" s="43">
        <v>50000</v>
      </c>
      <c r="P5" s="43"/>
      <c r="Q5" s="10">
        <v>7.48</v>
      </c>
      <c r="R5" s="10">
        <v>5000</v>
      </c>
      <c r="S5" s="10">
        <v>13000</v>
      </c>
      <c r="T5" s="10">
        <v>14000</v>
      </c>
    </row>
    <row r="6" spans="1:20" ht="18" x14ac:dyDescent="0.2">
      <c r="A6" s="57" t="s">
        <v>66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</sheetData>
  <mergeCells count="15">
    <mergeCell ref="A6:T6"/>
    <mergeCell ref="A1:T1"/>
    <mergeCell ref="I2:L2"/>
    <mergeCell ref="M2:P2"/>
    <mergeCell ref="Q2:T2"/>
    <mergeCell ref="O4:P4"/>
    <mergeCell ref="O5:P5"/>
    <mergeCell ref="A2:A3"/>
    <mergeCell ref="B2:B3"/>
    <mergeCell ref="C2:C3"/>
    <mergeCell ref="D2:D3"/>
    <mergeCell ref="E2:E3"/>
    <mergeCell ref="F2:F3"/>
    <mergeCell ref="G2:G3"/>
    <mergeCell ref="H2:H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价格审批表</vt:lpstr>
      <vt:lpstr>价格对比表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zzf</cp:lastModifiedBy>
  <dcterms:created xsi:type="dcterms:W3CDTF">2023-06-05T02:42:41Z</dcterms:created>
  <dcterms:modified xsi:type="dcterms:W3CDTF">2023-06-06T08:48:32Z</dcterms:modified>
</cp:coreProperties>
</file>