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数据" sheetId="1" r:id="rId1"/>
    <sheet name="搜索条件" sheetId="2" r:id="rId2"/>
    <sheet name="信息" sheetId="3" r:id="rId3"/>
  </sheets>
  <definedNames>
    <definedName name="_xlnm._FilterDatabase" localSheetId="0" hidden="1">数据!$A$2:$V$67</definedName>
  </definedNames>
  <calcPr calcId="144525"/>
</workbook>
</file>

<file path=xl/comments1.xml><?xml version="1.0" encoding="utf-8"?>
<comments xmlns="http://schemas.openxmlformats.org/spreadsheetml/2006/main">
  <authors>
    <author>财务-谷朋坤</author>
  </authors>
  <commentList>
    <comment ref="R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理论上应按定编人员设定</t>
        </r>
      </text>
    </comment>
    <comment ref="R6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6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1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1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1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1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W1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22.12-23.05半年数据，近半年数据，原因为制费和人工标准科目11月份前颠倒，12月份纠正;
制费读取只能以成本中心读取，因此无法按机器识别，暂将注塑设置为统一制造费率</t>
        </r>
      </text>
    </comment>
    <comment ref="R1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1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1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1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1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1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模块人员花名册31人，一般3人一组</t>
        </r>
      </text>
    </comment>
    <comment ref="S2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模块人员花名册31人，一般4人一组</t>
        </r>
      </text>
    </comment>
    <comment ref="S2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6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6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V2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理论上工艺流程不应再选择此机器中心</t>
        </r>
      </text>
    </comment>
    <comment ref="R2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2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2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V2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理论上工艺流程不应再选择此机器中心</t>
        </r>
      </text>
    </comment>
    <comment ref="R3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3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4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4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4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4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4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47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4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模块人员花名册</t>
        </r>
      </text>
    </comment>
    <comment ref="S4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4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4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5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5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5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5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5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4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以自动焊为参考</t>
        </r>
      </text>
    </comment>
    <comment ref="R5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5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S58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S59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S60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S61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6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62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6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操作时为1人</t>
        </r>
      </text>
    </comment>
    <comment ref="S63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  <comment ref="R6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花名册4人，预估操作时为17人</t>
        </r>
      </text>
    </comment>
    <comment ref="S6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工资表反推平均值</t>
        </r>
      </text>
    </comment>
  </commentList>
</comments>
</file>

<file path=xl/sharedStrings.xml><?xml version="1.0" encoding="utf-8"?>
<sst xmlns="http://schemas.openxmlformats.org/spreadsheetml/2006/main" count="530" uniqueCount="234">
  <si>
    <t>工作中心基础数据导出-20230531</t>
  </si>
  <si>
    <t>人工费率更新</t>
  </si>
  <si>
    <t>制造费率更新</t>
  </si>
  <si>
    <t>工作中心</t>
  </si>
  <si>
    <t>机器</t>
  </si>
  <si>
    <t xml:space="preserve">描述 </t>
  </si>
  <si>
    <t>部门</t>
  </si>
  <si>
    <t>供应商</t>
  </si>
  <si>
    <t>回冲库位</t>
  </si>
  <si>
    <t>设备
/工序</t>
  </si>
  <si>
    <t>人工费率</t>
  </si>
  <si>
    <t>人工制造
费用率</t>
  </si>
  <si>
    <t>人工制造
费用%</t>
  </si>
  <si>
    <t>机器
制造费率</t>
  </si>
  <si>
    <t>等待时间</t>
  </si>
  <si>
    <t>设备/中心</t>
  </si>
  <si>
    <t>设置人员</t>
  </si>
  <si>
    <t>操作
全体成员</t>
  </si>
  <si>
    <t>调度者 ID</t>
  </si>
  <si>
    <t>车间人数</t>
  </si>
  <si>
    <t>小时薪资</t>
  </si>
  <si>
    <t>费率</t>
  </si>
  <si>
    <t>人工费率设定</t>
  </si>
  <si>
    <t>更新时间</t>
  </si>
  <si>
    <t>制费合计</t>
  </si>
  <si>
    <t>结构调整折旧</t>
  </si>
  <si>
    <t>制费取值</t>
  </si>
  <si>
    <t>下线工时</t>
  </si>
  <si>
    <t>小时费率</t>
  </si>
  <si>
    <t>制造费率设定</t>
  </si>
  <si>
    <t>W1141</t>
  </si>
  <si>
    <t>M114101</t>
  </si>
  <si>
    <t>镜片压合工作中心</t>
  </si>
  <si>
    <t>D1141</t>
  </si>
  <si>
    <t/>
  </si>
  <si>
    <t>虚结构</t>
  </si>
  <si>
    <t>M114102</t>
  </si>
  <si>
    <t>后视镜调整机构组装</t>
  </si>
  <si>
    <t>M114103</t>
  </si>
  <si>
    <t>超声波焊接工作中心</t>
  </si>
  <si>
    <t>M114104</t>
  </si>
  <si>
    <t>B40/B80后视镜组装线</t>
  </si>
  <si>
    <t>M114105</t>
  </si>
  <si>
    <t>后视镜组装线工作中心</t>
  </si>
  <si>
    <t>M114106</t>
  </si>
  <si>
    <t>后视镜皮带线组装线</t>
  </si>
  <si>
    <t>M413032</t>
  </si>
  <si>
    <t>大麻沽航凌喷涂</t>
  </si>
  <si>
    <t>E413032</t>
  </si>
  <si>
    <t>转包</t>
  </si>
  <si>
    <t>M413105</t>
  </si>
  <si>
    <t>斯克艾委外</t>
  </si>
  <si>
    <t>E413105</t>
  </si>
  <si>
    <t>W1142</t>
  </si>
  <si>
    <t>M114201</t>
  </si>
  <si>
    <t>喷涂工作中心</t>
  </si>
  <si>
    <t>D1142</t>
  </si>
  <si>
    <t>W1143</t>
  </si>
  <si>
    <t>M114301</t>
  </si>
  <si>
    <t>注塑机（吨位120-250）</t>
  </si>
  <si>
    <t>D1143</t>
  </si>
  <si>
    <t>M114302</t>
  </si>
  <si>
    <t>注塑机（吨位300-450）</t>
  </si>
  <si>
    <t>M114303</t>
  </si>
  <si>
    <t>注塑机（吨位470-600）</t>
  </si>
  <si>
    <t>M114304</t>
  </si>
  <si>
    <t>注塑机（吨位1000）</t>
  </si>
  <si>
    <t>M412026</t>
  </si>
  <si>
    <t>滕达委外加工注塑</t>
  </si>
  <si>
    <t>S412026</t>
  </si>
  <si>
    <t>E412026</t>
  </si>
  <si>
    <t>M413016</t>
  </si>
  <si>
    <t>聚福-委外工作中心</t>
  </si>
  <si>
    <t>S413016</t>
  </si>
  <si>
    <t>E413016</t>
  </si>
  <si>
    <t>S413105</t>
  </si>
  <si>
    <t>M437032</t>
  </si>
  <si>
    <t>昊松委外加工注塑</t>
  </si>
  <si>
    <t>S437032</t>
  </si>
  <si>
    <t>E437032</t>
  </si>
  <si>
    <t>W1146</t>
  </si>
  <si>
    <t>M114601</t>
  </si>
  <si>
    <t>H6后视镜组装线工作中心</t>
  </si>
  <si>
    <t>D1146</t>
  </si>
  <si>
    <t>W1241</t>
  </si>
  <si>
    <t>M124101</t>
  </si>
  <si>
    <t>缝纫-裁片工作中心</t>
  </si>
  <si>
    <t>D1241</t>
  </si>
  <si>
    <t>M124102</t>
  </si>
  <si>
    <t>缝纫工作中心</t>
  </si>
  <si>
    <t>M413011</t>
  </si>
  <si>
    <t>沧州梦依恋-刺绣委外加工</t>
  </si>
  <si>
    <t>S413011</t>
  </si>
  <si>
    <t>E413011</t>
  </si>
  <si>
    <t>W1242</t>
  </si>
  <si>
    <t>M124201</t>
  </si>
  <si>
    <t>发泡工作中心</t>
  </si>
  <si>
    <t>D1242</t>
  </si>
  <si>
    <t>W1243</t>
  </si>
  <si>
    <t>M124301</t>
  </si>
  <si>
    <t>座椅组装线工作中心</t>
  </si>
  <si>
    <t>D1243</t>
  </si>
  <si>
    <t>M124302</t>
  </si>
  <si>
    <t>H4座椅组装线工作中心</t>
  </si>
  <si>
    <t>M124303</t>
  </si>
  <si>
    <t>B40座椅组装线工作中心</t>
  </si>
  <si>
    <t>M124304</t>
  </si>
  <si>
    <t>吊卧铺组装线</t>
  </si>
  <si>
    <t>M124305</t>
  </si>
  <si>
    <t>轻卡组装线</t>
  </si>
  <si>
    <t>M124306</t>
  </si>
  <si>
    <t>M4组装线</t>
  </si>
  <si>
    <t>M124398</t>
  </si>
  <si>
    <t>外库线-三方-仁德</t>
  </si>
  <si>
    <t>T220002</t>
  </si>
  <si>
    <t>三方库</t>
  </si>
  <si>
    <t>M124399</t>
  </si>
  <si>
    <t>外库线-三方-诸城普田</t>
  </si>
  <si>
    <t>T220005</t>
  </si>
  <si>
    <t>M413008</t>
  </si>
  <si>
    <t>高碑店晨奥-委外工作中心(</t>
  </si>
  <si>
    <t>S413008</t>
  </si>
  <si>
    <t>E413008</t>
  </si>
  <si>
    <t>聚福-委外工作中心-座椅</t>
  </si>
  <si>
    <t>M413017</t>
  </si>
  <si>
    <t>沧州荣昊-委外工作中心(新</t>
  </si>
  <si>
    <t>S413017</t>
  </si>
  <si>
    <t>E413017</t>
  </si>
  <si>
    <t>S413032</t>
  </si>
  <si>
    <t>M413047</t>
  </si>
  <si>
    <t>正大纺织-委外工作中心(新</t>
  </si>
  <si>
    <t>S413047</t>
  </si>
  <si>
    <t>E413047</t>
  </si>
  <si>
    <t>M413066</t>
  </si>
  <si>
    <t>新强力-委外工作中心(新)</t>
  </si>
  <si>
    <t>S413066</t>
  </si>
  <si>
    <t>E413066</t>
  </si>
  <si>
    <t>M413067</t>
  </si>
  <si>
    <t>沧州庆方-委外工作中心</t>
  </si>
  <si>
    <t>S413067</t>
  </si>
  <si>
    <t>E413067</t>
  </si>
  <si>
    <t>M422002</t>
  </si>
  <si>
    <t>长春天利得-委外工作中心</t>
  </si>
  <si>
    <t>S422002</t>
  </si>
  <si>
    <t>E422002</t>
  </si>
  <si>
    <t>M437015</t>
  </si>
  <si>
    <t>山东金达-委外工作中心(新</t>
  </si>
  <si>
    <t>S437015</t>
  </si>
  <si>
    <t>E437015</t>
  </si>
  <si>
    <t>M437033</t>
  </si>
  <si>
    <t>日照联成工程机械委外加工</t>
  </si>
  <si>
    <t>S437033</t>
  </si>
  <si>
    <t>E437033</t>
  </si>
  <si>
    <t>W1244</t>
  </si>
  <si>
    <t>M124401</t>
  </si>
  <si>
    <t>D1244</t>
  </si>
  <si>
    <t>沧州庆方-委外加工中心</t>
  </si>
  <si>
    <t>W1245</t>
  </si>
  <si>
    <t>M124501</t>
  </si>
  <si>
    <t>D1245</t>
  </si>
  <si>
    <t>日照联成-委外加工中心</t>
  </si>
  <si>
    <t>W1246</t>
  </si>
  <si>
    <t>M124601</t>
  </si>
  <si>
    <t>H6座椅组装线工作中心</t>
  </si>
  <si>
    <t>D1246</t>
  </si>
  <si>
    <t>w1247</t>
  </si>
  <si>
    <t>M124701</t>
  </si>
  <si>
    <t>福田欧马可组装线</t>
  </si>
  <si>
    <t>D1247</t>
  </si>
  <si>
    <t>W1247</t>
  </si>
  <si>
    <t>W1341</t>
  </si>
  <si>
    <t>M134101</t>
  </si>
  <si>
    <t>弯管工作工作中心</t>
  </si>
  <si>
    <t>D1341</t>
  </si>
  <si>
    <t>M134102</t>
  </si>
  <si>
    <t>冲孔工作工作中心</t>
  </si>
  <si>
    <t>M134103</t>
  </si>
  <si>
    <t>手动焊接工作中心</t>
  </si>
  <si>
    <t>W1342</t>
  </si>
  <si>
    <t>M134201</t>
  </si>
  <si>
    <t>单序冲压工作中心</t>
  </si>
  <si>
    <t>D1342</t>
  </si>
  <si>
    <t>M134202</t>
  </si>
  <si>
    <t>连序冲压工作中心</t>
  </si>
  <si>
    <t>W1343</t>
  </si>
  <si>
    <t>M134301</t>
  </si>
  <si>
    <t>D1343</t>
  </si>
  <si>
    <t>M134302</t>
  </si>
  <si>
    <t>自动焊接工作中心</t>
  </si>
  <si>
    <t>w1343</t>
  </si>
  <si>
    <t>M413022</t>
  </si>
  <si>
    <t>海兴中盛委外加工</t>
  </si>
  <si>
    <t>S413022</t>
  </si>
  <si>
    <t>e413022</t>
  </si>
  <si>
    <t>W1344</t>
  </si>
  <si>
    <t>M134401</t>
  </si>
  <si>
    <t>电泳工作中心</t>
  </si>
  <si>
    <t>D1344</t>
  </si>
  <si>
    <t>W1345</t>
  </si>
  <si>
    <t>M134501</t>
  </si>
  <si>
    <t>减震器组装线</t>
  </si>
  <si>
    <t>D1345</t>
  </si>
  <si>
    <t>总人数24拆</t>
  </si>
  <si>
    <t>M134502</t>
  </si>
  <si>
    <t>升降器组装线</t>
  </si>
  <si>
    <t>M134503</t>
  </si>
  <si>
    <t>模块化组装线</t>
  </si>
  <si>
    <t>M134504</t>
  </si>
  <si>
    <t>靠背骨架组装线</t>
  </si>
  <si>
    <t>M134505</t>
  </si>
  <si>
    <t>调角器组装线</t>
  </si>
  <si>
    <t>新强力委外工作中心</t>
  </si>
  <si>
    <t>W1346</t>
  </si>
  <si>
    <t>M134506</t>
  </si>
  <si>
    <t>H6骨架组装线</t>
  </si>
  <si>
    <t>D1346</t>
  </si>
  <si>
    <t>正大纺织-委外镜杆</t>
  </si>
  <si>
    <t>M432009</t>
  </si>
  <si>
    <t>江苏力乐-委外滑轨</t>
  </si>
  <si>
    <t>S432009</t>
  </si>
  <si>
    <t>E432009</t>
  </si>
  <si>
    <t>字段</t>
  </si>
  <si>
    <t>运算符</t>
  </si>
  <si>
    <t>值</t>
  </si>
  <si>
    <t>至值</t>
  </si>
  <si>
    <t>名称</t>
  </si>
  <si>
    <t xml:space="preserve">用户 ID </t>
  </si>
  <si>
    <t>cw38</t>
  </si>
  <si>
    <t>查询日期</t>
  </si>
  <si>
    <t>2023-06-01 09:26:24</t>
  </si>
  <si>
    <t>浏览名称</t>
  </si>
  <si>
    <t>工作中心浏览</t>
  </si>
  <si>
    <t>浏览程序</t>
  </si>
  <si>
    <t>rwbr004.p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</si>
</sst>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##,##0.00"/>
    <numFmt numFmtId="178" formatCode="#,##0_ "/>
    <numFmt numFmtId="179" formatCode="##0"/>
    <numFmt numFmtId="180" formatCode="##0.00\%"/>
    <numFmt numFmtId="181" formatCode="#,##0.0##"/>
    <numFmt numFmtId="182" formatCode="##0.000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rgb="FFC00000"/>
      <name val="微软雅黑"/>
      <charset val="134"/>
    </font>
    <font>
      <sz val="10"/>
      <color rgb="FF000000"/>
      <name val="微软雅黑"/>
      <charset val="134"/>
    </font>
    <font>
      <sz val="10"/>
      <color rgb="FF0000FF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B0C4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2" fillId="0" borderId="0" xfId="0" applyFont="1" applyAlignment="1">
      <alignment horizontal="center" vertical="center"/>
    </xf>
    <xf numFmtId="0" fontId="2" fillId="0" borderId="0" xfId="0" applyFont="1"/>
    <xf numFmtId="176" fontId="2" fillId="0" borderId="0" xfId="0" applyNumberFormat="1" applyFont="1"/>
    <xf numFmtId="178" fontId="2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9" fontId="4" fillId="0" borderId="4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0" fontId="5" fillId="4" borderId="4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179" fontId="4" fillId="4" borderId="4" xfId="0" applyNumberFormat="1" applyFont="1" applyFill="1" applyBorder="1" applyAlignment="1">
      <alignment horizontal="right" vertical="center"/>
    </xf>
    <xf numFmtId="177" fontId="4" fillId="4" borderId="4" xfId="0" applyNumberFormat="1" applyFont="1" applyFill="1" applyBorder="1" applyAlignment="1">
      <alignment horizontal="right" vertical="center"/>
    </xf>
    <xf numFmtId="180" fontId="4" fillId="0" borderId="4" xfId="0" applyNumberFormat="1" applyFont="1" applyBorder="1" applyAlignment="1">
      <alignment horizontal="right" vertical="center"/>
    </xf>
    <xf numFmtId="181" fontId="4" fillId="0" borderId="4" xfId="0" applyNumberFormat="1" applyFont="1" applyBorder="1" applyAlignment="1">
      <alignment horizontal="right" vertical="center"/>
    </xf>
    <xf numFmtId="182" fontId="4" fillId="0" borderId="4" xfId="0" applyNumberFormat="1" applyFont="1" applyBorder="1" applyAlignment="1">
      <alignment horizontal="right" vertical="center"/>
    </xf>
    <xf numFmtId="180" fontId="4" fillId="4" borderId="4" xfId="0" applyNumberFormat="1" applyFont="1" applyFill="1" applyBorder="1" applyAlignment="1">
      <alignment horizontal="right" vertical="center"/>
    </xf>
    <xf numFmtId="181" fontId="4" fillId="4" borderId="4" xfId="0" applyNumberFormat="1" applyFont="1" applyFill="1" applyBorder="1" applyAlignment="1">
      <alignment horizontal="right" vertical="center"/>
    </xf>
    <xf numFmtId="182" fontId="4" fillId="4" borderId="4" xfId="0" applyNumberFormat="1" applyFont="1" applyFill="1" applyBorder="1" applyAlignment="1">
      <alignment horizontal="right" vertical="center"/>
    </xf>
    <xf numFmtId="0" fontId="2" fillId="5" borderId="0" xfId="0" applyFont="1" applyFill="1" applyAlignment="1">
      <alignment horizontal="center"/>
    </xf>
    <xf numFmtId="176" fontId="2" fillId="5" borderId="0" xfId="0" applyNumberFormat="1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178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8" borderId="0" xfId="0" applyFont="1" applyFill="1" applyAlignment="1"/>
    <xf numFmtId="176" fontId="2" fillId="8" borderId="0" xfId="0" applyNumberFormat="1" applyFont="1" applyFill="1" applyAlignment="1"/>
    <xf numFmtId="178" fontId="2" fillId="8" borderId="0" xfId="0" applyNumberFormat="1" applyFont="1" applyFill="1" applyAlignment="1"/>
    <xf numFmtId="0" fontId="2" fillId="8" borderId="0" xfId="0" applyFont="1" applyFill="1"/>
    <xf numFmtId="176" fontId="2" fillId="0" borderId="0" xfId="0" applyNumberFormat="1" applyFont="1" applyAlignment="1">
      <alignment horizontal="center" vertical="center"/>
    </xf>
    <xf numFmtId="178" fontId="2" fillId="8" borderId="0" xfId="0" applyNumberFormat="1" applyFont="1" applyFill="1"/>
    <xf numFmtId="176" fontId="2" fillId="8" borderId="0" xfId="0" applyNumberFormat="1" applyFont="1" applyFill="1"/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outlinePr summaryBelow="0"/>
  </sheetPr>
  <dimension ref="A1:AC67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Z72" sqref="Z72"/>
    </sheetView>
  </sheetViews>
  <sheetFormatPr defaultColWidth="9.14166666666667" defaultRowHeight="16.5"/>
  <cols>
    <col min="1" max="1" width="7.875" style="4" customWidth="1"/>
    <col min="2" max="2" width="9" style="4" customWidth="1"/>
    <col min="3" max="3" width="22.125" style="4" customWidth="1"/>
    <col min="4" max="4" width="6.625" style="4" customWidth="1"/>
    <col min="5" max="5" width="8.375" style="4" customWidth="1"/>
    <col min="6" max="6" width="8.25" style="4" customWidth="1"/>
    <col min="7" max="7" width="4.625" style="4" customWidth="1" outlineLevel="1"/>
    <col min="8" max="8" width="8.125" style="4" customWidth="1" outlineLevel="1"/>
    <col min="9" max="10" width="7.125" style="4" customWidth="1" outlineLevel="1"/>
    <col min="11" max="11" width="8.125" style="4" customWidth="1" outlineLevel="1"/>
    <col min="12" max="13" width="7.875" style="4" hidden="1" customWidth="1" outlineLevel="2"/>
    <col min="14" max="14" width="8.625" style="4" hidden="1" customWidth="1" outlineLevel="2"/>
    <col min="15" max="15" width="7.875" style="4" hidden="1" customWidth="1" outlineLevel="2"/>
    <col min="16" max="16" width="7.125" style="4" hidden="1" customWidth="1" outlineLevel="2"/>
    <col min="17" max="17" width="9.875" style="4" hidden="1" customWidth="1" outlineLevel="2"/>
    <col min="18" max="18" width="7.875" style="4" customWidth="1" collapsed="1"/>
    <col min="19" max="19" width="12.625" style="5" customWidth="1"/>
    <col min="20" max="20" width="7.375" style="4" customWidth="1"/>
    <col min="21" max="21" width="11.25" style="6" customWidth="1"/>
    <col min="22" max="22" width="9.375" style="4"/>
    <col min="23" max="25" width="12.25" style="4" customWidth="1"/>
    <col min="26" max="26" width="9.625" style="4" customWidth="1"/>
    <col min="27" max="27" width="7.875" style="4" customWidth="1"/>
    <col min="28" max="28" width="11.25" style="4" customWidth="1"/>
    <col min="29" max="29" width="9.375" style="4" customWidth="1"/>
    <col min="30" max="16384" width="9.14166666666667" style="4"/>
  </cols>
  <sheetData>
    <row r="1" ht="18" spans="1:29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24" t="s">
        <v>1</v>
      </c>
      <c r="S1" s="25"/>
      <c r="T1" s="24"/>
      <c r="U1" s="24"/>
      <c r="V1" s="24"/>
      <c r="W1" s="26" t="s">
        <v>2</v>
      </c>
      <c r="X1" s="26"/>
      <c r="Y1" s="26"/>
      <c r="Z1" s="26"/>
      <c r="AA1" s="26"/>
      <c r="AB1" s="26"/>
      <c r="AC1" s="26"/>
    </row>
    <row r="2" s="3" customFormat="1" ht="33" spans="1:29">
      <c r="A2" s="8" t="s">
        <v>3</v>
      </c>
      <c r="B2" s="8" t="s">
        <v>4</v>
      </c>
      <c r="C2" s="8" t="s">
        <v>5</v>
      </c>
      <c r="D2" s="8" t="s">
        <v>6</v>
      </c>
      <c r="E2" s="8" t="s">
        <v>7</v>
      </c>
      <c r="F2" s="8" t="s">
        <v>8</v>
      </c>
      <c r="G2" s="9" t="s">
        <v>9</v>
      </c>
      <c r="H2" s="8" t="s">
        <v>10</v>
      </c>
      <c r="I2" s="9" t="s">
        <v>11</v>
      </c>
      <c r="J2" s="9" t="s">
        <v>12</v>
      </c>
      <c r="K2" s="9" t="s">
        <v>13</v>
      </c>
      <c r="L2" s="8" t="s">
        <v>14</v>
      </c>
      <c r="M2" s="8" t="s">
        <v>14</v>
      </c>
      <c r="N2" s="8" t="s">
        <v>15</v>
      </c>
      <c r="O2" s="8" t="s">
        <v>16</v>
      </c>
      <c r="P2" s="9" t="s">
        <v>17</v>
      </c>
      <c r="Q2" s="8" t="s">
        <v>18</v>
      </c>
      <c r="R2" s="3" t="s">
        <v>19</v>
      </c>
      <c r="S2" s="27" t="s">
        <v>20</v>
      </c>
      <c r="T2" s="3" t="s">
        <v>21</v>
      </c>
      <c r="U2" s="28" t="s">
        <v>22</v>
      </c>
      <c r="V2" s="29" t="s">
        <v>23</v>
      </c>
      <c r="W2" s="3" t="s">
        <v>24</v>
      </c>
      <c r="X2" s="3" t="s">
        <v>25</v>
      </c>
      <c r="Y2" s="3" t="s">
        <v>26</v>
      </c>
      <c r="Z2" s="3" t="s">
        <v>27</v>
      </c>
      <c r="AA2" s="3" t="s">
        <v>28</v>
      </c>
      <c r="AB2" s="29" t="s">
        <v>29</v>
      </c>
      <c r="AC2" s="29" t="s">
        <v>23</v>
      </c>
    </row>
    <row r="3" hidden="1" spans="1:22">
      <c r="A3" s="10" t="s">
        <v>30</v>
      </c>
      <c r="B3" s="10" t="s">
        <v>31</v>
      </c>
      <c r="C3" s="11" t="s">
        <v>32</v>
      </c>
      <c r="D3" s="10" t="s">
        <v>33</v>
      </c>
      <c r="E3" s="11" t="s">
        <v>34</v>
      </c>
      <c r="F3" s="11" t="s">
        <v>30</v>
      </c>
      <c r="G3" s="12">
        <v>1</v>
      </c>
      <c r="H3" s="13">
        <v>0</v>
      </c>
      <c r="I3" s="13">
        <v>0</v>
      </c>
      <c r="J3" s="18">
        <v>0</v>
      </c>
      <c r="K3" s="13">
        <v>0</v>
      </c>
      <c r="L3" s="19">
        <v>0</v>
      </c>
      <c r="M3" s="19">
        <v>0</v>
      </c>
      <c r="N3" s="20">
        <v>1</v>
      </c>
      <c r="O3" s="13">
        <v>0</v>
      </c>
      <c r="P3" s="20">
        <v>1</v>
      </c>
      <c r="Q3" s="11" t="s">
        <v>34</v>
      </c>
      <c r="V3" s="4" t="s">
        <v>35</v>
      </c>
    </row>
    <row r="4" hidden="1" spans="1:22">
      <c r="A4" s="14" t="s">
        <v>30</v>
      </c>
      <c r="B4" s="14" t="s">
        <v>36</v>
      </c>
      <c r="C4" s="15" t="s">
        <v>37</v>
      </c>
      <c r="D4" s="14" t="s">
        <v>33</v>
      </c>
      <c r="E4" s="15" t="s">
        <v>34</v>
      </c>
      <c r="F4" s="15" t="s">
        <v>30</v>
      </c>
      <c r="G4" s="16">
        <v>1</v>
      </c>
      <c r="H4" s="17">
        <v>0</v>
      </c>
      <c r="I4" s="17">
        <v>0</v>
      </c>
      <c r="J4" s="21">
        <v>0</v>
      </c>
      <c r="K4" s="17">
        <v>0</v>
      </c>
      <c r="L4" s="22">
        <v>0</v>
      </c>
      <c r="M4" s="22">
        <v>0</v>
      </c>
      <c r="N4" s="23">
        <v>1</v>
      </c>
      <c r="O4" s="17">
        <v>0</v>
      </c>
      <c r="P4" s="23">
        <v>1</v>
      </c>
      <c r="Q4" s="15" t="s">
        <v>34</v>
      </c>
      <c r="V4" s="4" t="s">
        <v>35</v>
      </c>
    </row>
    <row r="5" hidden="1" spans="1:22">
      <c r="A5" s="10" t="s">
        <v>30</v>
      </c>
      <c r="B5" s="10" t="s">
        <v>38</v>
      </c>
      <c r="C5" s="11" t="s">
        <v>39</v>
      </c>
      <c r="D5" s="10" t="s">
        <v>33</v>
      </c>
      <c r="E5" s="11" t="s">
        <v>34</v>
      </c>
      <c r="F5" s="11" t="s">
        <v>30</v>
      </c>
      <c r="G5" s="12">
        <v>1</v>
      </c>
      <c r="H5" s="13">
        <v>0</v>
      </c>
      <c r="I5" s="13">
        <v>0</v>
      </c>
      <c r="J5" s="18">
        <v>0</v>
      </c>
      <c r="K5" s="13">
        <v>0</v>
      </c>
      <c r="L5" s="19">
        <v>0</v>
      </c>
      <c r="M5" s="19">
        <v>0</v>
      </c>
      <c r="N5" s="20">
        <v>1</v>
      </c>
      <c r="O5" s="13">
        <v>0</v>
      </c>
      <c r="P5" s="20">
        <v>1</v>
      </c>
      <c r="Q5" s="11" t="s">
        <v>34</v>
      </c>
      <c r="V5" s="4" t="s">
        <v>35</v>
      </c>
    </row>
    <row r="6" hidden="1" spans="1:22">
      <c r="A6" s="14" t="s">
        <v>30</v>
      </c>
      <c r="B6" s="14" t="s">
        <v>40</v>
      </c>
      <c r="C6" s="15" t="s">
        <v>41</v>
      </c>
      <c r="D6" s="14" t="s">
        <v>33</v>
      </c>
      <c r="E6" s="15" t="s">
        <v>34</v>
      </c>
      <c r="F6" s="15" t="s">
        <v>30</v>
      </c>
      <c r="G6" s="16">
        <v>1</v>
      </c>
      <c r="H6" s="17">
        <v>675</v>
      </c>
      <c r="I6" s="17">
        <v>0</v>
      </c>
      <c r="J6" s="21">
        <v>0</v>
      </c>
      <c r="K6" s="17">
        <v>769.5</v>
      </c>
      <c r="L6" s="22">
        <v>0</v>
      </c>
      <c r="M6" s="22">
        <v>0</v>
      </c>
      <c r="N6" s="23">
        <v>1</v>
      </c>
      <c r="O6" s="17">
        <v>0</v>
      </c>
      <c r="P6" s="23">
        <v>1</v>
      </c>
      <c r="Q6" s="15" t="s">
        <v>34</v>
      </c>
      <c r="R6" s="30">
        <v>8</v>
      </c>
      <c r="S6" s="31">
        <v>21.7814548093391</v>
      </c>
      <c r="T6" s="30">
        <f t="shared" ref="T3:T20" si="0">S6*R6</f>
        <v>174.251638474713</v>
      </c>
      <c r="U6" s="32">
        <f t="shared" ref="U3:U20" si="1">ROUND(T6,0)</f>
        <v>174</v>
      </c>
      <c r="V6" s="33">
        <v>20230601</v>
      </c>
    </row>
    <row r="7" hidden="1" spans="1:22">
      <c r="A7" s="10" t="s">
        <v>30</v>
      </c>
      <c r="B7" s="10" t="s">
        <v>42</v>
      </c>
      <c r="C7" s="11" t="s">
        <v>43</v>
      </c>
      <c r="D7" s="10" t="s">
        <v>33</v>
      </c>
      <c r="E7" s="11" t="s">
        <v>34</v>
      </c>
      <c r="F7" s="11" t="s">
        <v>30</v>
      </c>
      <c r="G7" s="12">
        <v>1</v>
      </c>
      <c r="H7" s="13">
        <v>180</v>
      </c>
      <c r="I7" s="13">
        <v>0</v>
      </c>
      <c r="J7" s="18">
        <v>0</v>
      </c>
      <c r="K7" s="13">
        <v>205.2</v>
      </c>
      <c r="L7" s="19">
        <v>0</v>
      </c>
      <c r="M7" s="19">
        <v>0</v>
      </c>
      <c r="N7" s="20">
        <v>1</v>
      </c>
      <c r="O7" s="13">
        <v>0</v>
      </c>
      <c r="P7" s="20">
        <v>1</v>
      </c>
      <c r="Q7" s="11" t="s">
        <v>34</v>
      </c>
      <c r="R7" s="30">
        <v>6</v>
      </c>
      <c r="S7" s="31">
        <v>21.7814548093391</v>
      </c>
      <c r="T7" s="30">
        <f t="shared" si="0"/>
        <v>130.688728856035</v>
      </c>
      <c r="U7" s="32">
        <f t="shared" si="1"/>
        <v>131</v>
      </c>
      <c r="V7" s="33">
        <v>20230601</v>
      </c>
    </row>
    <row r="8" hidden="1" spans="1:22">
      <c r="A8" s="14" t="s">
        <v>30</v>
      </c>
      <c r="B8" s="14" t="s">
        <v>44</v>
      </c>
      <c r="C8" s="15" t="s">
        <v>45</v>
      </c>
      <c r="D8" s="14" t="s">
        <v>33</v>
      </c>
      <c r="E8" s="15" t="s">
        <v>34</v>
      </c>
      <c r="F8" s="15" t="s">
        <v>30</v>
      </c>
      <c r="G8" s="16">
        <v>1</v>
      </c>
      <c r="H8" s="17">
        <v>300</v>
      </c>
      <c r="I8" s="17">
        <v>0</v>
      </c>
      <c r="J8" s="21">
        <v>0</v>
      </c>
      <c r="K8" s="17">
        <v>342</v>
      </c>
      <c r="L8" s="22">
        <v>0</v>
      </c>
      <c r="M8" s="22">
        <v>0</v>
      </c>
      <c r="N8" s="23">
        <v>1</v>
      </c>
      <c r="O8" s="17">
        <v>0</v>
      </c>
      <c r="P8" s="23">
        <v>1</v>
      </c>
      <c r="Q8" s="15" t="s">
        <v>34</v>
      </c>
      <c r="R8" s="30">
        <v>6</v>
      </c>
      <c r="S8" s="31">
        <v>21.7814548093391</v>
      </c>
      <c r="T8" s="30">
        <f t="shared" si="0"/>
        <v>130.688728856035</v>
      </c>
      <c r="U8" s="32">
        <f t="shared" si="1"/>
        <v>131</v>
      </c>
      <c r="V8" s="33">
        <v>20230601</v>
      </c>
    </row>
    <row r="9" hidden="1" spans="1:22">
      <c r="A9" s="10" t="s">
        <v>30</v>
      </c>
      <c r="B9" s="10" t="s">
        <v>46</v>
      </c>
      <c r="C9" s="11" t="s">
        <v>47</v>
      </c>
      <c r="D9" s="10" t="s">
        <v>33</v>
      </c>
      <c r="E9" s="11" t="s">
        <v>34</v>
      </c>
      <c r="F9" s="11" t="s">
        <v>48</v>
      </c>
      <c r="G9" s="12">
        <v>1</v>
      </c>
      <c r="H9" s="13">
        <v>0</v>
      </c>
      <c r="I9" s="13">
        <v>0</v>
      </c>
      <c r="J9" s="18">
        <v>0</v>
      </c>
      <c r="K9" s="13">
        <v>0</v>
      </c>
      <c r="L9" s="19">
        <v>0</v>
      </c>
      <c r="M9" s="19">
        <v>0</v>
      </c>
      <c r="N9" s="20">
        <v>1</v>
      </c>
      <c r="O9" s="13">
        <v>0</v>
      </c>
      <c r="P9" s="20">
        <v>1</v>
      </c>
      <c r="Q9" s="11" t="s">
        <v>34</v>
      </c>
      <c r="S9" s="4"/>
      <c r="V9" s="4" t="s">
        <v>49</v>
      </c>
    </row>
    <row r="10" hidden="1" spans="1:22">
      <c r="A10" s="14" t="s">
        <v>30</v>
      </c>
      <c r="B10" s="14" t="s">
        <v>50</v>
      </c>
      <c r="C10" s="15" t="s">
        <v>51</v>
      </c>
      <c r="D10" s="14" t="s">
        <v>33</v>
      </c>
      <c r="E10" s="15" t="s">
        <v>34</v>
      </c>
      <c r="F10" s="15" t="s">
        <v>52</v>
      </c>
      <c r="G10" s="16">
        <v>1</v>
      </c>
      <c r="H10" s="17">
        <v>0</v>
      </c>
      <c r="I10" s="17">
        <v>0</v>
      </c>
      <c r="J10" s="21">
        <v>0</v>
      </c>
      <c r="K10" s="17">
        <v>0</v>
      </c>
      <c r="L10" s="22">
        <v>0</v>
      </c>
      <c r="M10" s="22">
        <v>0</v>
      </c>
      <c r="N10" s="23">
        <v>1</v>
      </c>
      <c r="O10" s="17">
        <v>0</v>
      </c>
      <c r="P10" s="23">
        <v>1</v>
      </c>
      <c r="Q10" s="15" t="s">
        <v>34</v>
      </c>
      <c r="S10" s="4"/>
      <c r="V10" s="4" t="s">
        <v>49</v>
      </c>
    </row>
    <row r="11" hidden="1" spans="1:22">
      <c r="A11" s="10" t="s">
        <v>53</v>
      </c>
      <c r="B11" s="10" t="s">
        <v>54</v>
      </c>
      <c r="C11" s="11" t="s">
        <v>55</v>
      </c>
      <c r="D11" s="10" t="s">
        <v>56</v>
      </c>
      <c r="E11" s="11" t="s">
        <v>34</v>
      </c>
      <c r="F11" s="11" t="s">
        <v>53</v>
      </c>
      <c r="G11" s="12">
        <v>1</v>
      </c>
      <c r="H11" s="13">
        <v>560</v>
      </c>
      <c r="I11" s="13">
        <v>0</v>
      </c>
      <c r="J11" s="18">
        <v>0</v>
      </c>
      <c r="K11" s="13">
        <v>1718</v>
      </c>
      <c r="L11" s="19">
        <v>0</v>
      </c>
      <c r="M11" s="19">
        <v>0</v>
      </c>
      <c r="N11" s="20">
        <v>1</v>
      </c>
      <c r="O11" s="13">
        <v>0</v>
      </c>
      <c r="P11" s="20">
        <v>1</v>
      </c>
      <c r="Q11" s="11" t="s">
        <v>34</v>
      </c>
      <c r="R11" s="30">
        <v>9</v>
      </c>
      <c r="S11" s="31">
        <v>21.8799912349135</v>
      </c>
      <c r="T11" s="30">
        <f t="shared" si="0"/>
        <v>196.919921114221</v>
      </c>
      <c r="U11" s="32">
        <f t="shared" si="1"/>
        <v>197</v>
      </c>
      <c r="V11" s="33">
        <v>20230601</v>
      </c>
    </row>
    <row r="12" spans="1:29">
      <c r="A12" s="14" t="s">
        <v>57</v>
      </c>
      <c r="B12" s="14" t="s">
        <v>58</v>
      </c>
      <c r="C12" s="15" t="s">
        <v>59</v>
      </c>
      <c r="D12" s="14" t="s">
        <v>60</v>
      </c>
      <c r="E12" s="15" t="s">
        <v>34</v>
      </c>
      <c r="F12" s="15" t="s">
        <v>57</v>
      </c>
      <c r="G12" s="16">
        <v>1</v>
      </c>
      <c r="H12" s="17">
        <v>40</v>
      </c>
      <c r="I12" s="17">
        <v>0</v>
      </c>
      <c r="J12" s="21">
        <v>0</v>
      </c>
      <c r="K12" s="17">
        <v>414</v>
      </c>
      <c r="L12" s="22">
        <v>0</v>
      </c>
      <c r="M12" s="22">
        <v>0</v>
      </c>
      <c r="N12" s="23">
        <v>1</v>
      </c>
      <c r="O12" s="17">
        <v>0</v>
      </c>
      <c r="P12" s="23">
        <v>1</v>
      </c>
      <c r="Q12" s="15" t="s">
        <v>34</v>
      </c>
      <c r="R12" s="30">
        <v>1</v>
      </c>
      <c r="S12" s="31">
        <v>21.0046869289867</v>
      </c>
      <c r="T12" s="30">
        <f t="shared" si="0"/>
        <v>21.0046869289867</v>
      </c>
      <c r="U12" s="32">
        <f t="shared" si="1"/>
        <v>21</v>
      </c>
      <c r="V12" s="33">
        <v>20230601</v>
      </c>
      <c r="W12" s="34">
        <v>7140761.78999985</v>
      </c>
      <c r="X12" s="34">
        <v>4269265.5</v>
      </c>
      <c r="Y12" s="34">
        <f>W12-X12</f>
        <v>2871496.28999985</v>
      </c>
      <c r="Z12" s="34">
        <v>22150.989710974</v>
      </c>
      <c r="AA12" s="34">
        <f>Y12/Z12</f>
        <v>129.632866407647</v>
      </c>
      <c r="AB12" s="34">
        <f>ROUND(AA12,0)</f>
        <v>130</v>
      </c>
      <c r="AC12" s="37"/>
    </row>
    <row r="13" spans="1:29">
      <c r="A13" s="10" t="s">
        <v>57</v>
      </c>
      <c r="B13" s="10" t="s">
        <v>61</v>
      </c>
      <c r="C13" s="11" t="s">
        <v>62</v>
      </c>
      <c r="D13" s="10" t="s">
        <v>60</v>
      </c>
      <c r="E13" s="11" t="s">
        <v>34</v>
      </c>
      <c r="F13" s="11" t="s">
        <v>57</v>
      </c>
      <c r="G13" s="12">
        <v>1</v>
      </c>
      <c r="H13" s="13">
        <v>32.051</v>
      </c>
      <c r="I13" s="13">
        <v>0</v>
      </c>
      <c r="J13" s="18">
        <v>0</v>
      </c>
      <c r="K13" s="13">
        <v>339.74</v>
      </c>
      <c r="L13" s="19">
        <v>0</v>
      </c>
      <c r="M13" s="19">
        <v>0</v>
      </c>
      <c r="N13" s="20">
        <v>1</v>
      </c>
      <c r="O13" s="13">
        <v>0</v>
      </c>
      <c r="P13" s="20">
        <v>1</v>
      </c>
      <c r="Q13" s="11" t="s">
        <v>34</v>
      </c>
      <c r="R13" s="30">
        <v>1</v>
      </c>
      <c r="S13" s="31">
        <v>21.0046869289867</v>
      </c>
      <c r="T13" s="30">
        <f t="shared" si="0"/>
        <v>21.0046869289867</v>
      </c>
      <c r="U13" s="32">
        <f t="shared" si="1"/>
        <v>21</v>
      </c>
      <c r="V13" s="33">
        <v>20230601</v>
      </c>
      <c r="W13" s="34"/>
      <c r="X13" s="34"/>
      <c r="Y13" s="34"/>
      <c r="Z13" s="34"/>
      <c r="AA13" s="34"/>
      <c r="AB13" s="34"/>
      <c r="AC13" s="37"/>
    </row>
    <row r="14" spans="1:29">
      <c r="A14" s="14" t="s">
        <v>57</v>
      </c>
      <c r="B14" s="14" t="s">
        <v>63</v>
      </c>
      <c r="C14" s="15" t="s">
        <v>64</v>
      </c>
      <c r="D14" s="14" t="s">
        <v>60</v>
      </c>
      <c r="E14" s="15" t="s">
        <v>34</v>
      </c>
      <c r="F14" s="15" t="s">
        <v>57</v>
      </c>
      <c r="G14" s="16">
        <v>1</v>
      </c>
      <c r="H14" s="17">
        <v>32.051</v>
      </c>
      <c r="I14" s="17">
        <v>0</v>
      </c>
      <c r="J14" s="21">
        <v>0</v>
      </c>
      <c r="K14" s="17">
        <v>339.74</v>
      </c>
      <c r="L14" s="22">
        <v>0</v>
      </c>
      <c r="M14" s="22">
        <v>0</v>
      </c>
      <c r="N14" s="23">
        <v>1</v>
      </c>
      <c r="O14" s="17">
        <v>0</v>
      </c>
      <c r="P14" s="23">
        <v>1</v>
      </c>
      <c r="Q14" s="15" t="s">
        <v>34</v>
      </c>
      <c r="R14" s="30">
        <v>1</v>
      </c>
      <c r="S14" s="31">
        <v>21.0046869289867</v>
      </c>
      <c r="T14" s="30">
        <f t="shared" si="0"/>
        <v>21.0046869289867</v>
      </c>
      <c r="U14" s="32">
        <f t="shared" si="1"/>
        <v>21</v>
      </c>
      <c r="V14" s="33">
        <v>20230601</v>
      </c>
      <c r="W14" s="34"/>
      <c r="X14" s="34"/>
      <c r="Y14" s="34"/>
      <c r="Z14" s="34"/>
      <c r="AA14" s="34"/>
      <c r="AB14" s="34"/>
      <c r="AC14" s="37"/>
    </row>
    <row r="15" spans="1:29">
      <c r="A15" s="10" t="s">
        <v>57</v>
      </c>
      <c r="B15" s="10" t="s">
        <v>65</v>
      </c>
      <c r="C15" s="11" t="s">
        <v>66</v>
      </c>
      <c r="D15" s="10" t="s">
        <v>60</v>
      </c>
      <c r="E15" s="11" t="s">
        <v>34</v>
      </c>
      <c r="F15" s="11" t="s">
        <v>57</v>
      </c>
      <c r="G15" s="12">
        <v>1</v>
      </c>
      <c r="H15" s="13">
        <v>26.5</v>
      </c>
      <c r="I15" s="13">
        <v>0</v>
      </c>
      <c r="J15" s="18">
        <v>0</v>
      </c>
      <c r="K15" s="13">
        <v>283</v>
      </c>
      <c r="L15" s="19">
        <v>0</v>
      </c>
      <c r="M15" s="19">
        <v>0</v>
      </c>
      <c r="N15" s="20">
        <v>1</v>
      </c>
      <c r="O15" s="13">
        <v>0</v>
      </c>
      <c r="P15" s="20">
        <v>1</v>
      </c>
      <c r="Q15" s="11" t="s">
        <v>34</v>
      </c>
      <c r="R15" s="30">
        <v>1</v>
      </c>
      <c r="S15" s="31">
        <v>21.0046869289867</v>
      </c>
      <c r="T15" s="30">
        <f t="shared" si="0"/>
        <v>21.0046869289867</v>
      </c>
      <c r="U15" s="32">
        <f t="shared" si="1"/>
        <v>21</v>
      </c>
      <c r="V15" s="33">
        <v>20230601</v>
      </c>
      <c r="W15" s="34"/>
      <c r="X15" s="34"/>
      <c r="Y15" s="34"/>
      <c r="Z15" s="34"/>
      <c r="AA15" s="34"/>
      <c r="AB15" s="34"/>
      <c r="AC15" s="37"/>
    </row>
    <row r="16" hidden="1" spans="1:22">
      <c r="A16" s="14" t="s">
        <v>57</v>
      </c>
      <c r="B16" s="14" t="s">
        <v>67</v>
      </c>
      <c r="C16" s="15" t="s">
        <v>68</v>
      </c>
      <c r="D16" s="14" t="s">
        <v>60</v>
      </c>
      <c r="E16" s="15" t="s">
        <v>69</v>
      </c>
      <c r="F16" s="15" t="s">
        <v>70</v>
      </c>
      <c r="G16" s="16">
        <v>1</v>
      </c>
      <c r="H16" s="17">
        <v>0</v>
      </c>
      <c r="I16" s="17">
        <v>0</v>
      </c>
      <c r="J16" s="21">
        <v>0</v>
      </c>
      <c r="K16" s="17">
        <v>0</v>
      </c>
      <c r="L16" s="22">
        <v>0</v>
      </c>
      <c r="M16" s="22">
        <v>0</v>
      </c>
      <c r="N16" s="23">
        <v>1</v>
      </c>
      <c r="O16" s="17">
        <v>0</v>
      </c>
      <c r="P16" s="23">
        <v>1</v>
      </c>
      <c r="Q16" s="15" t="s">
        <v>34</v>
      </c>
      <c r="S16" s="4"/>
      <c r="V16" s="4" t="s">
        <v>49</v>
      </c>
    </row>
    <row r="17" hidden="1" spans="1:22">
      <c r="A17" s="10" t="s">
        <v>57</v>
      </c>
      <c r="B17" s="10" t="s">
        <v>71</v>
      </c>
      <c r="C17" s="11" t="s">
        <v>72</v>
      </c>
      <c r="D17" s="10" t="s">
        <v>60</v>
      </c>
      <c r="E17" s="11" t="s">
        <v>73</v>
      </c>
      <c r="F17" s="11" t="s">
        <v>74</v>
      </c>
      <c r="G17" s="12">
        <v>1</v>
      </c>
      <c r="H17" s="13">
        <v>0</v>
      </c>
      <c r="I17" s="13">
        <v>0</v>
      </c>
      <c r="J17" s="18">
        <v>0</v>
      </c>
      <c r="K17" s="13">
        <v>0</v>
      </c>
      <c r="L17" s="19">
        <v>0</v>
      </c>
      <c r="M17" s="19">
        <v>0</v>
      </c>
      <c r="N17" s="20">
        <v>1</v>
      </c>
      <c r="O17" s="13">
        <v>0</v>
      </c>
      <c r="P17" s="20">
        <v>1</v>
      </c>
      <c r="Q17" s="11" t="s">
        <v>34</v>
      </c>
      <c r="S17" s="4"/>
      <c r="V17" s="4" t="s">
        <v>49</v>
      </c>
    </row>
    <row r="18" hidden="1" spans="1:22">
      <c r="A18" s="14" t="s">
        <v>57</v>
      </c>
      <c r="B18" s="14" t="s">
        <v>50</v>
      </c>
      <c r="C18" s="15" t="s">
        <v>51</v>
      </c>
      <c r="D18" s="14" t="s">
        <v>60</v>
      </c>
      <c r="E18" s="15" t="s">
        <v>75</v>
      </c>
      <c r="F18" s="15" t="s">
        <v>52</v>
      </c>
      <c r="G18" s="16">
        <v>1</v>
      </c>
      <c r="H18" s="17">
        <v>0</v>
      </c>
      <c r="I18" s="17">
        <v>0</v>
      </c>
      <c r="J18" s="21">
        <v>0</v>
      </c>
      <c r="K18" s="17">
        <v>0</v>
      </c>
      <c r="L18" s="22">
        <v>0</v>
      </c>
      <c r="M18" s="22">
        <v>0</v>
      </c>
      <c r="N18" s="23">
        <v>1</v>
      </c>
      <c r="O18" s="17">
        <v>0</v>
      </c>
      <c r="P18" s="23">
        <v>1</v>
      </c>
      <c r="Q18" s="15" t="s">
        <v>34</v>
      </c>
      <c r="S18" s="4"/>
      <c r="V18" s="4" t="s">
        <v>49</v>
      </c>
    </row>
    <row r="19" hidden="1" spans="1:22">
      <c r="A19" s="10" t="s">
        <v>57</v>
      </c>
      <c r="B19" s="10" t="s">
        <v>76</v>
      </c>
      <c r="C19" s="11" t="s">
        <v>77</v>
      </c>
      <c r="D19" s="10" t="s">
        <v>60</v>
      </c>
      <c r="E19" s="11" t="s">
        <v>78</v>
      </c>
      <c r="F19" s="11" t="s">
        <v>79</v>
      </c>
      <c r="G19" s="12">
        <v>1</v>
      </c>
      <c r="H19" s="13">
        <v>0</v>
      </c>
      <c r="I19" s="13">
        <v>0</v>
      </c>
      <c r="J19" s="18">
        <v>0</v>
      </c>
      <c r="K19" s="13">
        <v>0</v>
      </c>
      <c r="L19" s="19">
        <v>0</v>
      </c>
      <c r="M19" s="19">
        <v>0</v>
      </c>
      <c r="N19" s="20">
        <v>1</v>
      </c>
      <c r="O19" s="13">
        <v>0</v>
      </c>
      <c r="P19" s="20">
        <v>1</v>
      </c>
      <c r="Q19" s="11" t="s">
        <v>34</v>
      </c>
      <c r="S19" s="4"/>
      <c r="V19" s="4" t="s">
        <v>49</v>
      </c>
    </row>
    <row r="20" hidden="1" spans="1:22">
      <c r="A20" s="14" t="s">
        <v>80</v>
      </c>
      <c r="B20" s="14" t="s">
        <v>81</v>
      </c>
      <c r="C20" s="15" t="s">
        <v>82</v>
      </c>
      <c r="D20" s="14" t="s">
        <v>83</v>
      </c>
      <c r="E20" s="15" t="s">
        <v>34</v>
      </c>
      <c r="F20" s="15" t="s">
        <v>80</v>
      </c>
      <c r="G20" s="16">
        <v>1</v>
      </c>
      <c r="H20" s="17">
        <v>180</v>
      </c>
      <c r="I20" s="17">
        <v>0</v>
      </c>
      <c r="J20" s="21">
        <v>0</v>
      </c>
      <c r="K20" s="17">
        <v>205.2</v>
      </c>
      <c r="L20" s="22">
        <v>0</v>
      </c>
      <c r="M20" s="22">
        <v>0</v>
      </c>
      <c r="N20" s="23">
        <v>1</v>
      </c>
      <c r="O20" s="17">
        <v>0</v>
      </c>
      <c r="P20" s="23">
        <v>1</v>
      </c>
      <c r="Q20" s="15" t="s">
        <v>34</v>
      </c>
      <c r="R20" s="30">
        <v>10</v>
      </c>
      <c r="S20" s="31">
        <v>21.7814548093391</v>
      </c>
      <c r="T20" s="30">
        <f t="shared" si="0"/>
        <v>217.814548093391</v>
      </c>
      <c r="U20" s="32">
        <f t="shared" si="1"/>
        <v>218</v>
      </c>
      <c r="V20" s="33">
        <v>20230601</v>
      </c>
    </row>
    <row r="21" hidden="1" spans="1:22">
      <c r="A21" s="10" t="s">
        <v>84</v>
      </c>
      <c r="B21" s="10" t="s">
        <v>85</v>
      </c>
      <c r="C21" s="11" t="s">
        <v>86</v>
      </c>
      <c r="D21" s="10" t="s">
        <v>87</v>
      </c>
      <c r="E21" s="11" t="s">
        <v>34</v>
      </c>
      <c r="F21" s="11" t="s">
        <v>84</v>
      </c>
      <c r="G21" s="12">
        <v>1</v>
      </c>
      <c r="H21" s="13">
        <v>59.179</v>
      </c>
      <c r="I21" s="13">
        <v>0</v>
      </c>
      <c r="J21" s="18">
        <v>0</v>
      </c>
      <c r="K21" s="13">
        <v>36.1</v>
      </c>
      <c r="L21" s="19">
        <v>0</v>
      </c>
      <c r="M21" s="19">
        <v>0</v>
      </c>
      <c r="N21" s="20">
        <v>1</v>
      </c>
      <c r="O21" s="13">
        <v>0</v>
      </c>
      <c r="P21" s="20">
        <v>1</v>
      </c>
      <c r="Q21" s="11" t="s">
        <v>34</v>
      </c>
      <c r="R21" s="33">
        <v>3</v>
      </c>
      <c r="S21" s="33">
        <v>25.4385544771061</v>
      </c>
      <c r="T21" s="33">
        <f t="shared" ref="T21:T24" si="2">S21*R21</f>
        <v>76.3156634313183</v>
      </c>
      <c r="U21" s="35">
        <f t="shared" ref="U21:U24" si="3">ROUND(T21,0)</f>
        <v>76</v>
      </c>
      <c r="V21" s="33">
        <v>20230601</v>
      </c>
    </row>
    <row r="22" hidden="1" spans="1:22">
      <c r="A22" s="14" t="s">
        <v>84</v>
      </c>
      <c r="B22" s="14" t="s">
        <v>88</v>
      </c>
      <c r="C22" s="15" t="s">
        <v>89</v>
      </c>
      <c r="D22" s="14" t="s">
        <v>87</v>
      </c>
      <c r="E22" s="15" t="s">
        <v>34</v>
      </c>
      <c r="F22" s="15" t="s">
        <v>84</v>
      </c>
      <c r="G22" s="16">
        <v>1</v>
      </c>
      <c r="H22" s="17">
        <v>59.179</v>
      </c>
      <c r="I22" s="17">
        <v>0</v>
      </c>
      <c r="J22" s="21">
        <v>0</v>
      </c>
      <c r="K22" s="17">
        <v>36.1</v>
      </c>
      <c r="L22" s="22">
        <v>0</v>
      </c>
      <c r="M22" s="22">
        <v>0</v>
      </c>
      <c r="N22" s="23">
        <v>1</v>
      </c>
      <c r="O22" s="17">
        <v>0</v>
      </c>
      <c r="P22" s="23">
        <v>1</v>
      </c>
      <c r="Q22" s="15" t="s">
        <v>34</v>
      </c>
      <c r="R22" s="33">
        <v>4</v>
      </c>
      <c r="S22" s="33">
        <v>25.4385544771061</v>
      </c>
      <c r="T22" s="33">
        <f t="shared" si="2"/>
        <v>101.754217908424</v>
      </c>
      <c r="U22" s="35">
        <f t="shared" si="3"/>
        <v>102</v>
      </c>
      <c r="V22" s="33">
        <v>20230601</v>
      </c>
    </row>
    <row r="23" hidden="1" spans="1:22">
      <c r="A23" s="10" t="s">
        <v>84</v>
      </c>
      <c r="B23" s="10" t="s">
        <v>90</v>
      </c>
      <c r="C23" s="11" t="s">
        <v>91</v>
      </c>
      <c r="D23" s="10" t="s">
        <v>87</v>
      </c>
      <c r="E23" s="11" t="s">
        <v>92</v>
      </c>
      <c r="F23" s="11" t="s">
        <v>93</v>
      </c>
      <c r="G23" s="12">
        <v>1</v>
      </c>
      <c r="H23" s="13">
        <v>0</v>
      </c>
      <c r="I23" s="13">
        <v>0</v>
      </c>
      <c r="J23" s="18">
        <v>0</v>
      </c>
      <c r="K23" s="13">
        <v>0</v>
      </c>
      <c r="L23" s="19">
        <v>0</v>
      </c>
      <c r="M23" s="19">
        <v>0</v>
      </c>
      <c r="N23" s="20">
        <v>1</v>
      </c>
      <c r="O23" s="13">
        <v>0</v>
      </c>
      <c r="P23" s="20">
        <v>1</v>
      </c>
      <c r="Q23" s="11" t="s">
        <v>34</v>
      </c>
      <c r="S23" s="4"/>
      <c r="U23" s="4"/>
      <c r="V23" s="4" t="s">
        <v>49</v>
      </c>
    </row>
    <row r="24" hidden="1" spans="1:22">
      <c r="A24" s="14" t="s">
        <v>94</v>
      </c>
      <c r="B24" s="14" t="s">
        <v>95</v>
      </c>
      <c r="C24" s="15" t="s">
        <v>96</v>
      </c>
      <c r="D24" s="14" t="s">
        <v>97</v>
      </c>
      <c r="E24" s="15" t="s">
        <v>34</v>
      </c>
      <c r="F24" s="15" t="s">
        <v>94</v>
      </c>
      <c r="G24" s="16">
        <v>1</v>
      </c>
      <c r="H24" s="17">
        <v>1800</v>
      </c>
      <c r="I24" s="17">
        <v>0</v>
      </c>
      <c r="J24" s="21">
        <v>0</v>
      </c>
      <c r="K24" s="17">
        <v>2662</v>
      </c>
      <c r="L24" s="22">
        <v>0</v>
      </c>
      <c r="M24" s="22">
        <v>0</v>
      </c>
      <c r="N24" s="23">
        <v>1</v>
      </c>
      <c r="O24" s="17">
        <v>0</v>
      </c>
      <c r="P24" s="23">
        <v>1</v>
      </c>
      <c r="Q24" s="15" t="s">
        <v>34</v>
      </c>
      <c r="R24" s="33">
        <v>16</v>
      </c>
      <c r="S24" s="33">
        <v>22.2076087714772</v>
      </c>
      <c r="T24" s="33">
        <f t="shared" si="2"/>
        <v>355.321740343635</v>
      </c>
      <c r="U24" s="35">
        <f t="shared" si="3"/>
        <v>355</v>
      </c>
      <c r="V24" s="33">
        <v>20230601</v>
      </c>
    </row>
    <row r="25" hidden="1" spans="1:22">
      <c r="A25" s="10" t="s">
        <v>98</v>
      </c>
      <c r="B25" s="10" t="s">
        <v>99</v>
      </c>
      <c r="C25" s="11" t="s">
        <v>100</v>
      </c>
      <c r="D25" s="10" t="s">
        <v>101</v>
      </c>
      <c r="E25" s="11" t="s">
        <v>34</v>
      </c>
      <c r="F25" s="11" t="s">
        <v>98</v>
      </c>
      <c r="G25" s="12">
        <v>1</v>
      </c>
      <c r="H25" s="13">
        <v>819.113</v>
      </c>
      <c r="I25" s="13">
        <v>0</v>
      </c>
      <c r="J25" s="18">
        <v>0</v>
      </c>
      <c r="K25" s="13">
        <v>712.63</v>
      </c>
      <c r="L25" s="19">
        <v>0</v>
      </c>
      <c r="M25" s="19">
        <v>0</v>
      </c>
      <c r="N25" s="20">
        <v>1</v>
      </c>
      <c r="O25" s="13">
        <v>0</v>
      </c>
      <c r="P25" s="20">
        <v>1</v>
      </c>
      <c r="Q25" s="11" t="s">
        <v>34</v>
      </c>
      <c r="R25" s="33">
        <v>14</v>
      </c>
      <c r="S25" s="33">
        <v>24.5600644345767</v>
      </c>
      <c r="T25" s="33">
        <f t="shared" ref="T25:T30" si="4">S25*R25</f>
        <v>343.840902084074</v>
      </c>
      <c r="U25" s="35">
        <f t="shared" ref="U25:U30" si="5">ROUND(T25,0)</f>
        <v>344</v>
      </c>
      <c r="V25" s="33">
        <v>20230601</v>
      </c>
    </row>
    <row r="26" hidden="1" spans="1:22">
      <c r="A26" s="14" t="s">
        <v>98</v>
      </c>
      <c r="B26" s="14" t="s">
        <v>102</v>
      </c>
      <c r="C26" s="15" t="s">
        <v>103</v>
      </c>
      <c r="D26" s="14" t="s">
        <v>101</v>
      </c>
      <c r="E26" s="15" t="s">
        <v>34</v>
      </c>
      <c r="F26" s="15" t="s">
        <v>98</v>
      </c>
      <c r="G26" s="16">
        <v>1</v>
      </c>
      <c r="H26" s="17">
        <v>432.059</v>
      </c>
      <c r="I26" s="17">
        <v>0</v>
      </c>
      <c r="J26" s="21">
        <v>0</v>
      </c>
      <c r="K26" s="17">
        <v>375.89</v>
      </c>
      <c r="L26" s="22">
        <v>0</v>
      </c>
      <c r="M26" s="22">
        <v>0</v>
      </c>
      <c r="N26" s="23">
        <v>1</v>
      </c>
      <c r="O26" s="17">
        <v>0</v>
      </c>
      <c r="P26" s="23">
        <v>1</v>
      </c>
      <c r="Q26" s="15" t="s">
        <v>34</v>
      </c>
      <c r="R26" s="33">
        <v>14</v>
      </c>
      <c r="S26" s="33">
        <v>24.5600644345767</v>
      </c>
      <c r="T26" s="33">
        <f t="shared" si="4"/>
        <v>343.840902084074</v>
      </c>
      <c r="U26" s="35">
        <f t="shared" si="5"/>
        <v>344</v>
      </c>
      <c r="V26" s="33">
        <v>20230601</v>
      </c>
    </row>
    <row r="27" hidden="1" spans="1:22">
      <c r="A27" s="10" t="s">
        <v>98</v>
      </c>
      <c r="B27" s="10" t="s">
        <v>104</v>
      </c>
      <c r="C27" s="11" t="s">
        <v>105</v>
      </c>
      <c r="D27" s="10" t="s">
        <v>101</v>
      </c>
      <c r="E27" s="11" t="s">
        <v>34</v>
      </c>
      <c r="F27" s="11" t="s">
        <v>98</v>
      </c>
      <c r="G27" s="12">
        <v>1</v>
      </c>
      <c r="H27" s="13">
        <v>220.53</v>
      </c>
      <c r="I27" s="13">
        <v>0</v>
      </c>
      <c r="J27" s="18">
        <v>0</v>
      </c>
      <c r="K27" s="13">
        <v>191.86</v>
      </c>
      <c r="L27" s="19">
        <v>0</v>
      </c>
      <c r="M27" s="19">
        <v>0</v>
      </c>
      <c r="N27" s="20">
        <v>1</v>
      </c>
      <c r="O27" s="13">
        <v>0</v>
      </c>
      <c r="P27" s="20">
        <v>1</v>
      </c>
      <c r="Q27" s="11" t="s">
        <v>34</v>
      </c>
      <c r="R27" s="33">
        <v>11</v>
      </c>
      <c r="S27" s="33">
        <v>24.5600644345767</v>
      </c>
      <c r="T27" s="33">
        <f t="shared" si="4"/>
        <v>270.160708780344</v>
      </c>
      <c r="U27" s="35">
        <f t="shared" si="5"/>
        <v>270</v>
      </c>
      <c r="V27" s="33">
        <v>20230601</v>
      </c>
    </row>
    <row r="28" hidden="1" spans="1:22">
      <c r="A28" s="14" t="s">
        <v>98</v>
      </c>
      <c r="B28" s="14" t="s">
        <v>106</v>
      </c>
      <c r="C28" s="15" t="s">
        <v>107</v>
      </c>
      <c r="D28" s="14" t="s">
        <v>101</v>
      </c>
      <c r="E28" s="15" t="s">
        <v>34</v>
      </c>
      <c r="F28" s="15" t="s">
        <v>98</v>
      </c>
      <c r="G28" s="16">
        <v>1</v>
      </c>
      <c r="H28" s="17">
        <v>340.247</v>
      </c>
      <c r="I28" s="17">
        <v>0</v>
      </c>
      <c r="J28" s="21">
        <v>0</v>
      </c>
      <c r="K28" s="17">
        <v>296.01</v>
      </c>
      <c r="L28" s="22">
        <v>0</v>
      </c>
      <c r="M28" s="22">
        <v>0</v>
      </c>
      <c r="N28" s="23">
        <v>1</v>
      </c>
      <c r="O28" s="17">
        <v>0</v>
      </c>
      <c r="P28" s="23">
        <v>1</v>
      </c>
      <c r="Q28" s="15" t="s">
        <v>34</v>
      </c>
      <c r="R28" s="33">
        <v>14</v>
      </c>
      <c r="S28" s="33">
        <v>24.5600644345767</v>
      </c>
      <c r="T28" s="33">
        <f t="shared" si="4"/>
        <v>343.840902084074</v>
      </c>
      <c r="U28" s="35">
        <f t="shared" si="5"/>
        <v>344</v>
      </c>
      <c r="V28" s="33">
        <v>20230601</v>
      </c>
    </row>
    <row r="29" hidden="1" spans="1:22">
      <c r="A29" s="10" t="s">
        <v>98</v>
      </c>
      <c r="B29" s="10" t="s">
        <v>108</v>
      </c>
      <c r="C29" s="11" t="s">
        <v>109</v>
      </c>
      <c r="D29" s="10" t="s">
        <v>101</v>
      </c>
      <c r="E29" s="11" t="s">
        <v>34</v>
      </c>
      <c r="F29" s="11" t="s">
        <v>98</v>
      </c>
      <c r="G29" s="12">
        <v>1</v>
      </c>
      <c r="H29" s="13">
        <v>491.468</v>
      </c>
      <c r="I29" s="13">
        <v>0</v>
      </c>
      <c r="J29" s="18">
        <v>0</v>
      </c>
      <c r="K29" s="13">
        <v>427.58</v>
      </c>
      <c r="L29" s="19">
        <v>0</v>
      </c>
      <c r="M29" s="19">
        <v>0</v>
      </c>
      <c r="N29" s="20">
        <v>1</v>
      </c>
      <c r="O29" s="13">
        <v>0</v>
      </c>
      <c r="P29" s="20">
        <v>1</v>
      </c>
      <c r="Q29" s="11" t="s">
        <v>34</v>
      </c>
      <c r="R29" s="33">
        <v>9</v>
      </c>
      <c r="S29" s="33">
        <v>24.5600644345767</v>
      </c>
      <c r="T29" s="33">
        <f t="shared" si="4"/>
        <v>221.04057991119</v>
      </c>
      <c r="U29" s="35">
        <f t="shared" si="5"/>
        <v>221</v>
      </c>
      <c r="V29" s="33">
        <v>20230601</v>
      </c>
    </row>
    <row r="30" hidden="1" spans="1:22">
      <c r="A30" s="14" t="s">
        <v>98</v>
      </c>
      <c r="B30" s="14" t="s">
        <v>110</v>
      </c>
      <c r="C30" s="15" t="s">
        <v>111</v>
      </c>
      <c r="D30" s="14" t="s">
        <v>101</v>
      </c>
      <c r="E30" s="15" t="s">
        <v>34</v>
      </c>
      <c r="F30" s="15" t="s">
        <v>98</v>
      </c>
      <c r="G30" s="16">
        <v>1</v>
      </c>
      <c r="H30" s="17">
        <v>491.468</v>
      </c>
      <c r="I30" s="17">
        <v>0</v>
      </c>
      <c r="J30" s="21">
        <v>0</v>
      </c>
      <c r="K30" s="17">
        <v>427.58</v>
      </c>
      <c r="L30" s="22">
        <v>0</v>
      </c>
      <c r="M30" s="22">
        <v>0</v>
      </c>
      <c r="N30" s="23">
        <v>1</v>
      </c>
      <c r="O30" s="17">
        <v>0</v>
      </c>
      <c r="P30" s="23">
        <v>1</v>
      </c>
      <c r="Q30" s="15" t="s">
        <v>34</v>
      </c>
      <c r="R30" s="33">
        <v>14</v>
      </c>
      <c r="S30" s="33">
        <v>24.5600644345767</v>
      </c>
      <c r="T30" s="33">
        <f t="shared" si="4"/>
        <v>343.840902084074</v>
      </c>
      <c r="U30" s="35">
        <f t="shared" si="5"/>
        <v>344</v>
      </c>
      <c r="V30" s="33">
        <v>20230601</v>
      </c>
    </row>
    <row r="31" hidden="1" spans="1:22">
      <c r="A31" s="10" t="s">
        <v>98</v>
      </c>
      <c r="B31" s="10" t="s">
        <v>112</v>
      </c>
      <c r="C31" s="11" t="s">
        <v>113</v>
      </c>
      <c r="D31" s="10" t="s">
        <v>101</v>
      </c>
      <c r="E31" s="11" t="s">
        <v>34</v>
      </c>
      <c r="F31" s="11" t="s">
        <v>114</v>
      </c>
      <c r="G31" s="12">
        <v>1</v>
      </c>
      <c r="H31" s="13">
        <v>0</v>
      </c>
      <c r="I31" s="13">
        <v>0</v>
      </c>
      <c r="J31" s="18">
        <v>0</v>
      </c>
      <c r="K31" s="13">
        <v>0</v>
      </c>
      <c r="L31" s="19">
        <v>0</v>
      </c>
      <c r="M31" s="19">
        <v>0</v>
      </c>
      <c r="N31" s="20">
        <v>1</v>
      </c>
      <c r="O31" s="13">
        <v>0</v>
      </c>
      <c r="P31" s="20">
        <v>1</v>
      </c>
      <c r="Q31" s="11" t="s">
        <v>34</v>
      </c>
      <c r="S31" s="4"/>
      <c r="U31" s="4"/>
      <c r="V31" s="4" t="s">
        <v>115</v>
      </c>
    </row>
    <row r="32" hidden="1" spans="1:22">
      <c r="A32" s="14" t="s">
        <v>98</v>
      </c>
      <c r="B32" s="14" t="s">
        <v>116</v>
      </c>
      <c r="C32" s="15" t="s">
        <v>117</v>
      </c>
      <c r="D32" s="14" t="s">
        <v>101</v>
      </c>
      <c r="E32" s="15" t="s">
        <v>34</v>
      </c>
      <c r="F32" s="15" t="s">
        <v>118</v>
      </c>
      <c r="G32" s="16">
        <v>1</v>
      </c>
      <c r="H32" s="17">
        <v>0</v>
      </c>
      <c r="I32" s="17">
        <v>0</v>
      </c>
      <c r="J32" s="21">
        <v>0</v>
      </c>
      <c r="K32" s="17">
        <v>0</v>
      </c>
      <c r="L32" s="22">
        <v>0</v>
      </c>
      <c r="M32" s="22">
        <v>0</v>
      </c>
      <c r="N32" s="23">
        <v>1</v>
      </c>
      <c r="O32" s="17">
        <v>0</v>
      </c>
      <c r="P32" s="23">
        <v>1</v>
      </c>
      <c r="Q32" s="15" t="s">
        <v>34</v>
      </c>
      <c r="S32" s="4"/>
      <c r="U32" s="4"/>
      <c r="V32" s="4" t="s">
        <v>115</v>
      </c>
    </row>
    <row r="33" hidden="1" spans="1:22">
      <c r="A33" s="10" t="s">
        <v>98</v>
      </c>
      <c r="B33" s="10" t="s">
        <v>119</v>
      </c>
      <c r="C33" s="11" t="s">
        <v>120</v>
      </c>
      <c r="D33" s="10" t="s">
        <v>101</v>
      </c>
      <c r="E33" s="11" t="s">
        <v>121</v>
      </c>
      <c r="F33" s="11" t="s">
        <v>122</v>
      </c>
      <c r="G33" s="12">
        <v>1</v>
      </c>
      <c r="H33" s="13">
        <v>0</v>
      </c>
      <c r="I33" s="13">
        <v>0</v>
      </c>
      <c r="J33" s="18">
        <v>0</v>
      </c>
      <c r="K33" s="13">
        <v>0</v>
      </c>
      <c r="L33" s="19">
        <v>0</v>
      </c>
      <c r="M33" s="19">
        <v>0</v>
      </c>
      <c r="N33" s="20">
        <v>1</v>
      </c>
      <c r="O33" s="13">
        <v>0</v>
      </c>
      <c r="P33" s="20">
        <v>1</v>
      </c>
      <c r="Q33" s="11" t="s">
        <v>34</v>
      </c>
      <c r="S33" s="4"/>
      <c r="U33" s="4"/>
      <c r="V33" s="4" t="s">
        <v>49</v>
      </c>
    </row>
    <row r="34" hidden="1" spans="1:22">
      <c r="A34" s="14" t="s">
        <v>98</v>
      </c>
      <c r="B34" s="14" t="s">
        <v>71</v>
      </c>
      <c r="C34" s="15" t="s">
        <v>123</v>
      </c>
      <c r="D34" s="14" t="s">
        <v>101</v>
      </c>
      <c r="E34" s="15" t="s">
        <v>73</v>
      </c>
      <c r="F34" s="15" t="s">
        <v>74</v>
      </c>
      <c r="G34" s="16">
        <v>1</v>
      </c>
      <c r="H34" s="17">
        <v>0</v>
      </c>
      <c r="I34" s="17">
        <v>0</v>
      </c>
      <c r="J34" s="21">
        <v>0</v>
      </c>
      <c r="K34" s="17">
        <v>0</v>
      </c>
      <c r="L34" s="22">
        <v>0</v>
      </c>
      <c r="M34" s="22">
        <v>0</v>
      </c>
      <c r="N34" s="23">
        <v>1</v>
      </c>
      <c r="O34" s="17">
        <v>0</v>
      </c>
      <c r="P34" s="23">
        <v>1</v>
      </c>
      <c r="Q34" s="15" t="s">
        <v>34</v>
      </c>
      <c r="S34" s="4"/>
      <c r="U34" s="4"/>
      <c r="V34" s="4" t="s">
        <v>49</v>
      </c>
    </row>
    <row r="35" hidden="1" spans="1:22">
      <c r="A35" s="10" t="s">
        <v>98</v>
      </c>
      <c r="B35" s="10" t="s">
        <v>124</v>
      </c>
      <c r="C35" s="11" t="s">
        <v>125</v>
      </c>
      <c r="D35" s="10" t="s">
        <v>101</v>
      </c>
      <c r="E35" s="11" t="s">
        <v>126</v>
      </c>
      <c r="F35" s="11" t="s">
        <v>127</v>
      </c>
      <c r="G35" s="12">
        <v>1</v>
      </c>
      <c r="H35" s="13">
        <v>0</v>
      </c>
      <c r="I35" s="13">
        <v>0</v>
      </c>
      <c r="J35" s="18">
        <v>0</v>
      </c>
      <c r="K35" s="13">
        <v>0</v>
      </c>
      <c r="L35" s="19">
        <v>0</v>
      </c>
      <c r="M35" s="19">
        <v>0</v>
      </c>
      <c r="N35" s="20">
        <v>1</v>
      </c>
      <c r="O35" s="13">
        <v>0</v>
      </c>
      <c r="P35" s="20">
        <v>1</v>
      </c>
      <c r="Q35" s="11" t="s">
        <v>34</v>
      </c>
      <c r="S35" s="4"/>
      <c r="U35" s="4"/>
      <c r="V35" s="4" t="s">
        <v>49</v>
      </c>
    </row>
    <row r="36" hidden="1" spans="1:22">
      <c r="A36" s="14" t="s">
        <v>98</v>
      </c>
      <c r="B36" s="14" t="s">
        <v>46</v>
      </c>
      <c r="C36" s="15" t="s">
        <v>47</v>
      </c>
      <c r="D36" s="14" t="s">
        <v>101</v>
      </c>
      <c r="E36" s="15" t="s">
        <v>128</v>
      </c>
      <c r="F36" s="15" t="s">
        <v>48</v>
      </c>
      <c r="G36" s="16">
        <v>1</v>
      </c>
      <c r="H36" s="17">
        <v>0</v>
      </c>
      <c r="I36" s="17">
        <v>0</v>
      </c>
      <c r="J36" s="21">
        <v>0</v>
      </c>
      <c r="K36" s="17">
        <v>0</v>
      </c>
      <c r="L36" s="22">
        <v>0</v>
      </c>
      <c r="M36" s="22">
        <v>0</v>
      </c>
      <c r="N36" s="23">
        <v>1</v>
      </c>
      <c r="O36" s="17">
        <v>0</v>
      </c>
      <c r="P36" s="23">
        <v>1</v>
      </c>
      <c r="Q36" s="15" t="s">
        <v>34</v>
      </c>
      <c r="S36" s="4"/>
      <c r="U36" s="4"/>
      <c r="V36" s="4" t="s">
        <v>49</v>
      </c>
    </row>
    <row r="37" hidden="1" spans="1:22">
      <c r="A37" s="10" t="s">
        <v>98</v>
      </c>
      <c r="B37" s="10" t="s">
        <v>129</v>
      </c>
      <c r="C37" s="11" t="s">
        <v>130</v>
      </c>
      <c r="D37" s="10" t="s">
        <v>101</v>
      </c>
      <c r="E37" s="11" t="s">
        <v>131</v>
      </c>
      <c r="F37" s="11" t="s">
        <v>132</v>
      </c>
      <c r="G37" s="12">
        <v>1</v>
      </c>
      <c r="H37" s="13">
        <v>0</v>
      </c>
      <c r="I37" s="13">
        <v>0</v>
      </c>
      <c r="J37" s="18">
        <v>0</v>
      </c>
      <c r="K37" s="13">
        <v>0</v>
      </c>
      <c r="L37" s="19">
        <v>0</v>
      </c>
      <c r="M37" s="19">
        <v>0</v>
      </c>
      <c r="N37" s="20">
        <v>1</v>
      </c>
      <c r="O37" s="13">
        <v>0</v>
      </c>
      <c r="P37" s="20">
        <v>1</v>
      </c>
      <c r="Q37" s="11" t="s">
        <v>34</v>
      </c>
      <c r="S37" s="4"/>
      <c r="U37" s="4"/>
      <c r="V37" s="4" t="s">
        <v>49</v>
      </c>
    </row>
    <row r="38" hidden="1" spans="1:22">
      <c r="A38" s="14" t="s">
        <v>98</v>
      </c>
      <c r="B38" s="14" t="s">
        <v>133</v>
      </c>
      <c r="C38" s="15" t="s">
        <v>134</v>
      </c>
      <c r="D38" s="14" t="s">
        <v>101</v>
      </c>
      <c r="E38" s="15" t="s">
        <v>135</v>
      </c>
      <c r="F38" s="15" t="s">
        <v>136</v>
      </c>
      <c r="G38" s="16">
        <v>1</v>
      </c>
      <c r="H38" s="17">
        <v>0</v>
      </c>
      <c r="I38" s="17">
        <v>0</v>
      </c>
      <c r="J38" s="21">
        <v>0</v>
      </c>
      <c r="K38" s="17">
        <v>0</v>
      </c>
      <c r="L38" s="22">
        <v>0</v>
      </c>
      <c r="M38" s="22">
        <v>0</v>
      </c>
      <c r="N38" s="23">
        <v>1</v>
      </c>
      <c r="O38" s="17">
        <v>0</v>
      </c>
      <c r="P38" s="23">
        <v>1</v>
      </c>
      <c r="Q38" s="15" t="s">
        <v>34</v>
      </c>
      <c r="S38" s="4"/>
      <c r="U38" s="4"/>
      <c r="V38" s="4" t="s">
        <v>49</v>
      </c>
    </row>
    <row r="39" hidden="1" spans="1:22">
      <c r="A39" s="10" t="s">
        <v>98</v>
      </c>
      <c r="B39" s="10" t="s">
        <v>137</v>
      </c>
      <c r="C39" s="11" t="s">
        <v>138</v>
      </c>
      <c r="D39" s="10" t="s">
        <v>101</v>
      </c>
      <c r="E39" s="11" t="s">
        <v>139</v>
      </c>
      <c r="F39" s="11" t="s">
        <v>140</v>
      </c>
      <c r="G39" s="12">
        <v>1</v>
      </c>
      <c r="H39" s="13">
        <v>0</v>
      </c>
      <c r="I39" s="13">
        <v>0</v>
      </c>
      <c r="J39" s="18">
        <v>0</v>
      </c>
      <c r="K39" s="13">
        <v>0</v>
      </c>
      <c r="L39" s="19">
        <v>0</v>
      </c>
      <c r="M39" s="19">
        <v>0</v>
      </c>
      <c r="N39" s="20">
        <v>1</v>
      </c>
      <c r="O39" s="13">
        <v>0</v>
      </c>
      <c r="P39" s="20">
        <v>1</v>
      </c>
      <c r="Q39" s="11" t="s">
        <v>34</v>
      </c>
      <c r="S39" s="4"/>
      <c r="U39" s="4"/>
      <c r="V39" s="4" t="s">
        <v>49</v>
      </c>
    </row>
    <row r="40" hidden="1" spans="1:22">
      <c r="A40" s="14" t="s">
        <v>98</v>
      </c>
      <c r="B40" s="14" t="s">
        <v>141</v>
      </c>
      <c r="C40" s="15" t="s">
        <v>142</v>
      </c>
      <c r="D40" s="14" t="s">
        <v>101</v>
      </c>
      <c r="E40" s="15" t="s">
        <v>143</v>
      </c>
      <c r="F40" s="15" t="s">
        <v>144</v>
      </c>
      <c r="G40" s="16">
        <v>1</v>
      </c>
      <c r="H40" s="17">
        <v>0</v>
      </c>
      <c r="I40" s="17">
        <v>0</v>
      </c>
      <c r="J40" s="21">
        <v>0</v>
      </c>
      <c r="K40" s="17">
        <v>0</v>
      </c>
      <c r="L40" s="22">
        <v>0</v>
      </c>
      <c r="M40" s="22">
        <v>0</v>
      </c>
      <c r="N40" s="23">
        <v>1</v>
      </c>
      <c r="O40" s="17">
        <v>0</v>
      </c>
      <c r="P40" s="23">
        <v>1</v>
      </c>
      <c r="Q40" s="15" t="s">
        <v>34</v>
      </c>
      <c r="S40" s="4"/>
      <c r="U40" s="4"/>
      <c r="V40" s="4" t="s">
        <v>49</v>
      </c>
    </row>
    <row r="41" hidden="1" spans="1:22">
      <c r="A41" s="10" t="s">
        <v>98</v>
      </c>
      <c r="B41" s="10" t="s">
        <v>145</v>
      </c>
      <c r="C41" s="11" t="s">
        <v>146</v>
      </c>
      <c r="D41" s="10" t="s">
        <v>101</v>
      </c>
      <c r="E41" s="11" t="s">
        <v>147</v>
      </c>
      <c r="F41" s="11" t="s">
        <v>148</v>
      </c>
      <c r="G41" s="12">
        <v>1</v>
      </c>
      <c r="H41" s="13">
        <v>0</v>
      </c>
      <c r="I41" s="13">
        <v>0</v>
      </c>
      <c r="J41" s="18">
        <v>0</v>
      </c>
      <c r="K41" s="13">
        <v>0</v>
      </c>
      <c r="L41" s="19">
        <v>0</v>
      </c>
      <c r="M41" s="19">
        <v>0</v>
      </c>
      <c r="N41" s="20">
        <v>1</v>
      </c>
      <c r="O41" s="13">
        <v>0</v>
      </c>
      <c r="P41" s="20">
        <v>1</v>
      </c>
      <c r="Q41" s="11" t="s">
        <v>34</v>
      </c>
      <c r="S41" s="4"/>
      <c r="U41" s="4"/>
      <c r="V41" s="4" t="s">
        <v>49</v>
      </c>
    </row>
    <row r="42" hidden="1" spans="1:22">
      <c r="A42" s="14" t="s">
        <v>98</v>
      </c>
      <c r="B42" s="14" t="s">
        <v>149</v>
      </c>
      <c r="C42" s="15" t="s">
        <v>150</v>
      </c>
      <c r="D42" s="14" t="s">
        <v>101</v>
      </c>
      <c r="E42" s="15" t="s">
        <v>151</v>
      </c>
      <c r="F42" s="15" t="s">
        <v>152</v>
      </c>
      <c r="G42" s="16">
        <v>1</v>
      </c>
      <c r="H42" s="17">
        <v>0</v>
      </c>
      <c r="I42" s="17">
        <v>0</v>
      </c>
      <c r="J42" s="21">
        <v>0</v>
      </c>
      <c r="K42" s="17">
        <v>0</v>
      </c>
      <c r="L42" s="22">
        <v>0</v>
      </c>
      <c r="M42" s="22">
        <v>0</v>
      </c>
      <c r="N42" s="23">
        <v>1</v>
      </c>
      <c r="O42" s="17">
        <v>0</v>
      </c>
      <c r="P42" s="23">
        <v>1</v>
      </c>
      <c r="Q42" s="15" t="s">
        <v>34</v>
      </c>
      <c r="S42" s="4"/>
      <c r="U42" s="4"/>
      <c r="V42" s="4" t="s">
        <v>49</v>
      </c>
    </row>
    <row r="43" hidden="1" spans="1:22">
      <c r="A43" s="10" t="s">
        <v>153</v>
      </c>
      <c r="B43" s="10" t="s">
        <v>154</v>
      </c>
      <c r="C43" s="11" t="s">
        <v>105</v>
      </c>
      <c r="D43" s="10" t="s">
        <v>155</v>
      </c>
      <c r="E43" s="11" t="s">
        <v>34</v>
      </c>
      <c r="F43" s="11" t="s">
        <v>153</v>
      </c>
      <c r="G43" s="12">
        <v>1</v>
      </c>
      <c r="H43" s="13">
        <v>0</v>
      </c>
      <c r="I43" s="13">
        <v>0</v>
      </c>
      <c r="J43" s="18">
        <v>0</v>
      </c>
      <c r="K43" s="13">
        <v>0</v>
      </c>
      <c r="L43" s="19">
        <v>0</v>
      </c>
      <c r="M43" s="19">
        <v>0</v>
      </c>
      <c r="N43" s="20">
        <v>1</v>
      </c>
      <c r="O43" s="13">
        <v>0</v>
      </c>
      <c r="P43" s="20">
        <v>1</v>
      </c>
      <c r="Q43" s="11" t="s">
        <v>34</v>
      </c>
      <c r="R43" s="33">
        <v>11</v>
      </c>
      <c r="S43" s="33">
        <v>24.5600644345767</v>
      </c>
      <c r="T43" s="33">
        <f t="shared" ref="T43:T55" si="6">S43*R43</f>
        <v>270.160708780344</v>
      </c>
      <c r="U43" s="35">
        <f t="shared" ref="U43:U55" si="7">ROUND(T43,0)</f>
        <v>270</v>
      </c>
      <c r="V43" s="33">
        <v>20230601</v>
      </c>
    </row>
    <row r="44" hidden="1" spans="1:22">
      <c r="A44" s="14" t="s">
        <v>153</v>
      </c>
      <c r="B44" s="14" t="s">
        <v>137</v>
      </c>
      <c r="C44" s="15" t="s">
        <v>156</v>
      </c>
      <c r="D44" s="14" t="s">
        <v>155</v>
      </c>
      <c r="E44" s="15" t="s">
        <v>139</v>
      </c>
      <c r="F44" s="15" t="s">
        <v>140</v>
      </c>
      <c r="G44" s="16">
        <v>1</v>
      </c>
      <c r="H44" s="17">
        <v>0</v>
      </c>
      <c r="I44" s="17">
        <v>0</v>
      </c>
      <c r="J44" s="21">
        <v>0</v>
      </c>
      <c r="K44" s="17">
        <v>0</v>
      </c>
      <c r="L44" s="22">
        <v>0</v>
      </c>
      <c r="M44" s="22">
        <v>0</v>
      </c>
      <c r="N44" s="23">
        <v>1</v>
      </c>
      <c r="O44" s="17">
        <v>0</v>
      </c>
      <c r="P44" s="23">
        <v>1</v>
      </c>
      <c r="Q44" s="15" t="s">
        <v>34</v>
      </c>
      <c r="S44" s="4"/>
      <c r="V44" s="4" t="s">
        <v>49</v>
      </c>
    </row>
    <row r="45" hidden="1" spans="1:22">
      <c r="A45" s="10" t="s">
        <v>157</v>
      </c>
      <c r="B45" s="10" t="s">
        <v>158</v>
      </c>
      <c r="C45" s="11" t="s">
        <v>109</v>
      </c>
      <c r="D45" s="10" t="s">
        <v>159</v>
      </c>
      <c r="E45" s="11" t="s">
        <v>34</v>
      </c>
      <c r="F45" s="11" t="s">
        <v>157</v>
      </c>
      <c r="G45" s="12">
        <v>1</v>
      </c>
      <c r="H45" s="13">
        <v>0</v>
      </c>
      <c r="I45" s="13">
        <v>0</v>
      </c>
      <c r="J45" s="18">
        <v>0</v>
      </c>
      <c r="K45" s="13">
        <v>0</v>
      </c>
      <c r="L45" s="19">
        <v>0</v>
      </c>
      <c r="M45" s="19">
        <v>0</v>
      </c>
      <c r="N45" s="20">
        <v>1</v>
      </c>
      <c r="O45" s="13">
        <v>0</v>
      </c>
      <c r="P45" s="20">
        <v>1</v>
      </c>
      <c r="Q45" s="11" t="s">
        <v>34</v>
      </c>
      <c r="R45" s="33">
        <v>9</v>
      </c>
      <c r="S45" s="33">
        <v>24.5600644345767</v>
      </c>
      <c r="T45" s="33">
        <f t="shared" si="6"/>
        <v>221.04057991119</v>
      </c>
      <c r="U45" s="35">
        <f t="shared" si="7"/>
        <v>221</v>
      </c>
      <c r="V45" s="33">
        <v>20230601</v>
      </c>
    </row>
    <row r="46" hidden="1" spans="1:22">
      <c r="A46" s="14" t="s">
        <v>157</v>
      </c>
      <c r="B46" s="14" t="s">
        <v>149</v>
      </c>
      <c r="C46" s="15" t="s">
        <v>160</v>
      </c>
      <c r="D46" s="14" t="s">
        <v>159</v>
      </c>
      <c r="E46" s="15" t="s">
        <v>151</v>
      </c>
      <c r="F46" s="15" t="s">
        <v>152</v>
      </c>
      <c r="G46" s="16">
        <v>1</v>
      </c>
      <c r="H46" s="17">
        <v>0</v>
      </c>
      <c r="I46" s="17">
        <v>0</v>
      </c>
      <c r="J46" s="21">
        <v>0</v>
      </c>
      <c r="K46" s="17">
        <v>0</v>
      </c>
      <c r="L46" s="22">
        <v>0</v>
      </c>
      <c r="M46" s="22">
        <v>0</v>
      </c>
      <c r="N46" s="23">
        <v>1</v>
      </c>
      <c r="O46" s="17">
        <v>0</v>
      </c>
      <c r="P46" s="23">
        <v>1</v>
      </c>
      <c r="Q46" s="15" t="s">
        <v>34</v>
      </c>
      <c r="S46" s="4"/>
      <c r="U46" s="4"/>
      <c r="V46" s="4" t="s">
        <v>49</v>
      </c>
    </row>
    <row r="47" hidden="1" spans="1:22">
      <c r="A47" s="10" t="s">
        <v>161</v>
      </c>
      <c r="B47" s="10" t="s">
        <v>162</v>
      </c>
      <c r="C47" s="11" t="s">
        <v>163</v>
      </c>
      <c r="D47" s="10" t="s">
        <v>164</v>
      </c>
      <c r="E47" s="11" t="s">
        <v>34</v>
      </c>
      <c r="F47" s="11" t="s">
        <v>161</v>
      </c>
      <c r="G47" s="12">
        <v>1</v>
      </c>
      <c r="H47" s="13">
        <v>819.11</v>
      </c>
      <c r="I47" s="13">
        <v>0</v>
      </c>
      <c r="J47" s="18">
        <v>0</v>
      </c>
      <c r="K47" s="13">
        <v>712.63</v>
      </c>
      <c r="L47" s="19">
        <v>0</v>
      </c>
      <c r="M47" s="19">
        <v>0</v>
      </c>
      <c r="N47" s="20">
        <v>1</v>
      </c>
      <c r="O47" s="13">
        <v>0</v>
      </c>
      <c r="P47" s="20">
        <v>1</v>
      </c>
      <c r="Q47" s="11" t="s">
        <v>34</v>
      </c>
      <c r="R47" s="33">
        <v>7</v>
      </c>
      <c r="S47" s="33">
        <v>24.5600644345767</v>
      </c>
      <c r="T47" s="33">
        <f t="shared" si="6"/>
        <v>171.920451042037</v>
      </c>
      <c r="U47" s="35">
        <f t="shared" si="7"/>
        <v>172</v>
      </c>
      <c r="V47" s="33">
        <v>20230601</v>
      </c>
    </row>
    <row r="48" hidden="1" spans="1:22">
      <c r="A48" s="14" t="s">
        <v>165</v>
      </c>
      <c r="B48" s="14" t="s">
        <v>166</v>
      </c>
      <c r="C48" s="15" t="s">
        <v>167</v>
      </c>
      <c r="D48" s="14" t="s">
        <v>168</v>
      </c>
      <c r="E48" s="15" t="s">
        <v>34</v>
      </c>
      <c r="F48" s="15" t="s">
        <v>169</v>
      </c>
      <c r="G48" s="16">
        <v>1</v>
      </c>
      <c r="H48" s="17">
        <v>819.11</v>
      </c>
      <c r="I48" s="17">
        <v>0</v>
      </c>
      <c r="J48" s="21">
        <v>0</v>
      </c>
      <c r="K48" s="17">
        <v>712.63</v>
      </c>
      <c r="L48" s="22">
        <v>0</v>
      </c>
      <c r="M48" s="22">
        <v>0</v>
      </c>
      <c r="N48" s="23">
        <v>1</v>
      </c>
      <c r="O48" s="17">
        <v>0</v>
      </c>
      <c r="P48" s="23">
        <v>1</v>
      </c>
      <c r="Q48" s="15" t="s">
        <v>34</v>
      </c>
      <c r="R48" s="33">
        <v>8</v>
      </c>
      <c r="S48" s="33">
        <v>24.5600644345767</v>
      </c>
      <c r="T48" s="33">
        <f t="shared" si="6"/>
        <v>196.480515476614</v>
      </c>
      <c r="U48" s="35">
        <f t="shared" si="7"/>
        <v>196</v>
      </c>
      <c r="V48" s="33">
        <v>20230601</v>
      </c>
    </row>
    <row r="49" hidden="1" spans="1:22">
      <c r="A49" s="10" t="s">
        <v>170</v>
      </c>
      <c r="B49" s="10" t="s">
        <v>171</v>
      </c>
      <c r="C49" s="11" t="s">
        <v>172</v>
      </c>
      <c r="D49" s="10" t="s">
        <v>173</v>
      </c>
      <c r="E49" s="11" t="s">
        <v>34</v>
      </c>
      <c r="F49" s="11" t="s">
        <v>170</v>
      </c>
      <c r="G49" s="12">
        <v>1</v>
      </c>
      <c r="H49" s="13">
        <v>16.67</v>
      </c>
      <c r="I49" s="13">
        <v>0</v>
      </c>
      <c r="J49" s="18">
        <v>0</v>
      </c>
      <c r="K49" s="13">
        <v>32.83</v>
      </c>
      <c r="L49" s="19">
        <v>0</v>
      </c>
      <c r="M49" s="19">
        <v>0</v>
      </c>
      <c r="N49" s="20">
        <v>1</v>
      </c>
      <c r="O49" s="13">
        <v>0</v>
      </c>
      <c r="P49" s="20">
        <v>1</v>
      </c>
      <c r="Q49" s="11" t="s">
        <v>34</v>
      </c>
      <c r="R49" s="33">
        <v>1</v>
      </c>
      <c r="S49" s="36">
        <v>26.0421413474422</v>
      </c>
      <c r="T49" s="33">
        <f t="shared" si="6"/>
        <v>26.0421413474422</v>
      </c>
      <c r="U49" s="35">
        <f t="shared" si="7"/>
        <v>26</v>
      </c>
      <c r="V49" s="33">
        <v>20230601</v>
      </c>
    </row>
    <row r="50" hidden="1" spans="1:22">
      <c r="A50" s="14" t="s">
        <v>170</v>
      </c>
      <c r="B50" s="14" t="s">
        <v>174</v>
      </c>
      <c r="C50" s="15" t="s">
        <v>175</v>
      </c>
      <c r="D50" s="14" t="s">
        <v>173</v>
      </c>
      <c r="E50" s="15" t="s">
        <v>34</v>
      </c>
      <c r="F50" s="15" t="s">
        <v>170</v>
      </c>
      <c r="G50" s="16">
        <v>1</v>
      </c>
      <c r="H50" s="17">
        <v>16.67</v>
      </c>
      <c r="I50" s="17">
        <v>0</v>
      </c>
      <c r="J50" s="21">
        <v>0</v>
      </c>
      <c r="K50" s="17">
        <v>32.83</v>
      </c>
      <c r="L50" s="22">
        <v>0</v>
      </c>
      <c r="M50" s="22">
        <v>0</v>
      </c>
      <c r="N50" s="23">
        <v>1</v>
      </c>
      <c r="O50" s="17">
        <v>0</v>
      </c>
      <c r="P50" s="23">
        <v>1</v>
      </c>
      <c r="Q50" s="15" t="s">
        <v>34</v>
      </c>
      <c r="R50" s="33">
        <v>1</v>
      </c>
      <c r="S50" s="36">
        <v>26.0421413474422</v>
      </c>
      <c r="T50" s="33">
        <f t="shared" si="6"/>
        <v>26.0421413474422</v>
      </c>
      <c r="U50" s="35">
        <f t="shared" si="7"/>
        <v>26</v>
      </c>
      <c r="V50" s="33">
        <v>20230601</v>
      </c>
    </row>
    <row r="51" hidden="1" spans="1:22">
      <c r="A51" s="10" t="s">
        <v>170</v>
      </c>
      <c r="B51" s="10" t="s">
        <v>176</v>
      </c>
      <c r="C51" s="11" t="s">
        <v>177</v>
      </c>
      <c r="D51" s="10" t="s">
        <v>173</v>
      </c>
      <c r="E51" s="11" t="s">
        <v>34</v>
      </c>
      <c r="F51" s="11" t="s">
        <v>170</v>
      </c>
      <c r="G51" s="12">
        <v>1</v>
      </c>
      <c r="H51" s="13">
        <v>16.67</v>
      </c>
      <c r="I51" s="13">
        <v>0</v>
      </c>
      <c r="J51" s="18">
        <v>0</v>
      </c>
      <c r="K51" s="13">
        <v>32.83</v>
      </c>
      <c r="L51" s="19">
        <v>0</v>
      </c>
      <c r="M51" s="19">
        <v>0</v>
      </c>
      <c r="N51" s="20">
        <v>1</v>
      </c>
      <c r="O51" s="13">
        <v>0</v>
      </c>
      <c r="P51" s="20">
        <v>1</v>
      </c>
      <c r="Q51" s="11" t="s">
        <v>34</v>
      </c>
      <c r="R51" s="33">
        <v>1</v>
      </c>
      <c r="S51" s="36">
        <v>26.0421413474422</v>
      </c>
      <c r="T51" s="33">
        <f t="shared" si="6"/>
        <v>26.0421413474422</v>
      </c>
      <c r="U51" s="35">
        <f t="shared" si="7"/>
        <v>26</v>
      </c>
      <c r="V51" s="33">
        <v>20230601</v>
      </c>
    </row>
    <row r="52" hidden="1" spans="1:22">
      <c r="A52" s="14" t="s">
        <v>178</v>
      </c>
      <c r="B52" s="14" t="s">
        <v>179</v>
      </c>
      <c r="C52" s="15" t="s">
        <v>180</v>
      </c>
      <c r="D52" s="14" t="s">
        <v>181</v>
      </c>
      <c r="E52" s="15" t="s">
        <v>34</v>
      </c>
      <c r="F52" s="15" t="s">
        <v>178</v>
      </c>
      <c r="G52" s="16">
        <v>1</v>
      </c>
      <c r="H52" s="17">
        <v>17.78</v>
      </c>
      <c r="I52" s="17">
        <v>0</v>
      </c>
      <c r="J52" s="21">
        <v>0</v>
      </c>
      <c r="K52" s="17">
        <v>35.02</v>
      </c>
      <c r="L52" s="22">
        <v>0</v>
      </c>
      <c r="M52" s="22">
        <v>0</v>
      </c>
      <c r="N52" s="23">
        <v>1</v>
      </c>
      <c r="O52" s="17">
        <v>0</v>
      </c>
      <c r="P52" s="23">
        <v>1</v>
      </c>
      <c r="Q52" s="15" t="s">
        <v>34</v>
      </c>
      <c r="R52" s="33">
        <v>1</v>
      </c>
      <c r="S52" s="36">
        <v>26.0421413474422</v>
      </c>
      <c r="T52" s="33">
        <f t="shared" si="6"/>
        <v>26.0421413474422</v>
      </c>
      <c r="U52" s="35">
        <f t="shared" si="7"/>
        <v>26</v>
      </c>
      <c r="V52" s="33">
        <v>20230601</v>
      </c>
    </row>
    <row r="53" hidden="1" spans="1:22">
      <c r="A53" s="10" t="s">
        <v>178</v>
      </c>
      <c r="B53" s="10" t="s">
        <v>182</v>
      </c>
      <c r="C53" s="11" t="s">
        <v>183</v>
      </c>
      <c r="D53" s="10" t="s">
        <v>181</v>
      </c>
      <c r="E53" s="11" t="s">
        <v>34</v>
      </c>
      <c r="F53" s="11" t="s">
        <v>178</v>
      </c>
      <c r="G53" s="12">
        <v>1</v>
      </c>
      <c r="H53" s="13">
        <v>17.78</v>
      </c>
      <c r="I53" s="13">
        <v>0</v>
      </c>
      <c r="J53" s="18">
        <v>0</v>
      </c>
      <c r="K53" s="13">
        <v>35.02</v>
      </c>
      <c r="L53" s="19">
        <v>0</v>
      </c>
      <c r="M53" s="19">
        <v>0</v>
      </c>
      <c r="N53" s="20">
        <v>1</v>
      </c>
      <c r="O53" s="13">
        <v>0</v>
      </c>
      <c r="P53" s="20">
        <v>1</v>
      </c>
      <c r="Q53" s="11" t="s">
        <v>34</v>
      </c>
      <c r="R53" s="33">
        <v>1</v>
      </c>
      <c r="S53" s="36">
        <v>26.0421413474422</v>
      </c>
      <c r="T53" s="33">
        <f t="shared" si="6"/>
        <v>26.0421413474422</v>
      </c>
      <c r="U53" s="35">
        <f t="shared" si="7"/>
        <v>26</v>
      </c>
      <c r="V53" s="33">
        <v>20230601</v>
      </c>
    </row>
    <row r="54" hidden="1" spans="1:22">
      <c r="A54" s="14" t="s">
        <v>184</v>
      </c>
      <c r="B54" s="14" t="s">
        <v>185</v>
      </c>
      <c r="C54" s="15" t="s">
        <v>177</v>
      </c>
      <c r="D54" s="14" t="s">
        <v>186</v>
      </c>
      <c r="E54" s="15" t="s">
        <v>34</v>
      </c>
      <c r="F54" s="15" t="s">
        <v>184</v>
      </c>
      <c r="G54" s="16">
        <v>1</v>
      </c>
      <c r="H54" s="17">
        <v>31.25</v>
      </c>
      <c r="I54" s="17">
        <v>0</v>
      </c>
      <c r="J54" s="21">
        <v>0</v>
      </c>
      <c r="K54" s="17">
        <v>61.56</v>
      </c>
      <c r="L54" s="22">
        <v>0</v>
      </c>
      <c r="M54" s="22">
        <v>0</v>
      </c>
      <c r="N54" s="23">
        <v>1</v>
      </c>
      <c r="O54" s="17">
        <v>0</v>
      </c>
      <c r="P54" s="23">
        <v>1</v>
      </c>
      <c r="Q54" s="15" t="s">
        <v>34</v>
      </c>
      <c r="R54" s="33">
        <v>1</v>
      </c>
      <c r="S54" s="36">
        <v>27.7533311409925</v>
      </c>
      <c r="T54" s="33">
        <f t="shared" si="6"/>
        <v>27.7533311409925</v>
      </c>
      <c r="U54" s="35">
        <f t="shared" si="7"/>
        <v>28</v>
      </c>
      <c r="V54" s="33">
        <v>20230601</v>
      </c>
    </row>
    <row r="55" hidden="1" spans="1:22">
      <c r="A55" s="10" t="s">
        <v>184</v>
      </c>
      <c r="B55" s="10" t="s">
        <v>187</v>
      </c>
      <c r="C55" s="11" t="s">
        <v>188</v>
      </c>
      <c r="D55" s="10" t="s">
        <v>186</v>
      </c>
      <c r="E55" s="11" t="s">
        <v>34</v>
      </c>
      <c r="F55" s="11" t="s">
        <v>184</v>
      </c>
      <c r="G55" s="12">
        <v>1</v>
      </c>
      <c r="H55" s="13">
        <v>17.78</v>
      </c>
      <c r="I55" s="13">
        <v>0</v>
      </c>
      <c r="J55" s="18">
        <v>0</v>
      </c>
      <c r="K55" s="13">
        <v>35.02</v>
      </c>
      <c r="L55" s="19">
        <v>0</v>
      </c>
      <c r="M55" s="19">
        <v>0</v>
      </c>
      <c r="N55" s="20">
        <v>1</v>
      </c>
      <c r="O55" s="13">
        <v>0</v>
      </c>
      <c r="P55" s="20">
        <v>1</v>
      </c>
      <c r="Q55" s="11" t="s">
        <v>34</v>
      </c>
      <c r="R55" s="33">
        <v>1</v>
      </c>
      <c r="S55" s="36">
        <v>27.7533311409925</v>
      </c>
      <c r="T55" s="33">
        <f t="shared" si="6"/>
        <v>27.7533311409925</v>
      </c>
      <c r="U55" s="35">
        <f t="shared" si="7"/>
        <v>28</v>
      </c>
      <c r="V55" s="33">
        <v>20230601</v>
      </c>
    </row>
    <row r="56" hidden="1" spans="1:22">
      <c r="A56" s="14" t="s">
        <v>189</v>
      </c>
      <c r="B56" s="14" t="s">
        <v>190</v>
      </c>
      <c r="C56" s="15" t="s">
        <v>191</v>
      </c>
      <c r="D56" s="14" t="s">
        <v>186</v>
      </c>
      <c r="E56" s="15" t="s">
        <v>192</v>
      </c>
      <c r="F56" s="15" t="s">
        <v>193</v>
      </c>
      <c r="G56" s="16">
        <v>1</v>
      </c>
      <c r="H56" s="17">
        <v>0</v>
      </c>
      <c r="I56" s="17">
        <v>0</v>
      </c>
      <c r="J56" s="21">
        <v>0</v>
      </c>
      <c r="K56" s="17">
        <v>0</v>
      </c>
      <c r="L56" s="22">
        <v>0</v>
      </c>
      <c r="M56" s="22">
        <v>0</v>
      </c>
      <c r="N56" s="23">
        <v>1</v>
      </c>
      <c r="O56" s="17">
        <v>0</v>
      </c>
      <c r="P56" s="23">
        <v>1</v>
      </c>
      <c r="Q56" s="15" t="s">
        <v>34</v>
      </c>
      <c r="S56" s="4"/>
      <c r="U56" s="4"/>
      <c r="V56" s="4" t="s">
        <v>49</v>
      </c>
    </row>
    <row r="57" hidden="1" spans="1:22">
      <c r="A57" s="10" t="s">
        <v>184</v>
      </c>
      <c r="B57" s="10" t="s">
        <v>46</v>
      </c>
      <c r="C57" s="11" t="s">
        <v>47</v>
      </c>
      <c r="D57" s="10" t="s">
        <v>186</v>
      </c>
      <c r="E57" s="11" t="s">
        <v>128</v>
      </c>
      <c r="F57" s="11" t="s">
        <v>48</v>
      </c>
      <c r="G57" s="12">
        <v>1</v>
      </c>
      <c r="H57" s="13">
        <v>0</v>
      </c>
      <c r="I57" s="13">
        <v>0</v>
      </c>
      <c r="J57" s="18">
        <v>0</v>
      </c>
      <c r="K57" s="13">
        <v>0</v>
      </c>
      <c r="L57" s="19">
        <v>0</v>
      </c>
      <c r="M57" s="19">
        <v>0</v>
      </c>
      <c r="N57" s="20">
        <v>1</v>
      </c>
      <c r="O57" s="13">
        <v>0</v>
      </c>
      <c r="P57" s="20">
        <v>1</v>
      </c>
      <c r="Q57" s="11" t="s">
        <v>34</v>
      </c>
      <c r="S57" s="4"/>
      <c r="U57" s="4"/>
      <c r="V57" s="4" t="s">
        <v>49</v>
      </c>
    </row>
    <row r="58" hidden="1" spans="1:22">
      <c r="A58" s="14" t="s">
        <v>194</v>
      </c>
      <c r="B58" s="14" t="s">
        <v>195</v>
      </c>
      <c r="C58" s="15" t="s">
        <v>196</v>
      </c>
      <c r="D58" s="14" t="s">
        <v>197</v>
      </c>
      <c r="E58" s="15" t="s">
        <v>34</v>
      </c>
      <c r="F58" s="15" t="s">
        <v>194</v>
      </c>
      <c r="G58" s="16">
        <v>1</v>
      </c>
      <c r="H58" s="17">
        <v>200</v>
      </c>
      <c r="I58" s="17">
        <v>0</v>
      </c>
      <c r="J58" s="21">
        <v>0</v>
      </c>
      <c r="K58" s="17">
        <v>394</v>
      </c>
      <c r="L58" s="22">
        <v>0</v>
      </c>
      <c r="M58" s="22">
        <v>0</v>
      </c>
      <c r="N58" s="23">
        <v>1</v>
      </c>
      <c r="O58" s="17">
        <v>0</v>
      </c>
      <c r="P58" s="23">
        <v>1</v>
      </c>
      <c r="Q58" s="15" t="s">
        <v>34</v>
      </c>
      <c r="R58" s="33">
        <v>8</v>
      </c>
      <c r="S58" s="36">
        <v>23.8303844262852</v>
      </c>
      <c r="T58" s="33">
        <f t="shared" ref="T58:T63" si="8">S58*R58</f>
        <v>190.643075410282</v>
      </c>
      <c r="U58" s="35">
        <f t="shared" ref="U58:U63" si="9">ROUND(T58,0)</f>
        <v>191</v>
      </c>
      <c r="V58" s="33">
        <v>20230601</v>
      </c>
    </row>
    <row r="59" hidden="1" spans="1:22">
      <c r="A59" s="10" t="s">
        <v>198</v>
      </c>
      <c r="B59" s="10" t="s">
        <v>199</v>
      </c>
      <c r="C59" s="11" t="s">
        <v>200</v>
      </c>
      <c r="D59" s="10" t="s">
        <v>201</v>
      </c>
      <c r="E59" s="11" t="s">
        <v>34</v>
      </c>
      <c r="F59" s="11" t="s">
        <v>198</v>
      </c>
      <c r="G59" s="12">
        <v>1</v>
      </c>
      <c r="H59" s="13">
        <v>603.936</v>
      </c>
      <c r="I59" s="13">
        <v>0</v>
      </c>
      <c r="J59" s="18">
        <v>0</v>
      </c>
      <c r="K59" s="13">
        <v>1189.75</v>
      </c>
      <c r="L59" s="19">
        <v>0</v>
      </c>
      <c r="M59" s="19">
        <v>0</v>
      </c>
      <c r="N59" s="20">
        <v>1</v>
      </c>
      <c r="O59" s="13">
        <v>0</v>
      </c>
      <c r="P59" s="20">
        <v>1</v>
      </c>
      <c r="Q59" s="11" t="s">
        <v>202</v>
      </c>
      <c r="R59" s="33">
        <v>17</v>
      </c>
      <c r="S59" s="36">
        <v>25.3605668843744</v>
      </c>
      <c r="T59" s="33">
        <f t="shared" si="8"/>
        <v>431.129637034365</v>
      </c>
      <c r="U59" s="35">
        <f t="shared" si="9"/>
        <v>431</v>
      </c>
      <c r="V59" s="33">
        <v>20230601</v>
      </c>
    </row>
    <row r="60" hidden="1" spans="1:22">
      <c r="A60" s="14" t="s">
        <v>198</v>
      </c>
      <c r="B60" s="14" t="s">
        <v>203</v>
      </c>
      <c r="C60" s="15" t="s">
        <v>204</v>
      </c>
      <c r="D60" s="14" t="s">
        <v>201</v>
      </c>
      <c r="E60" s="15" t="s">
        <v>34</v>
      </c>
      <c r="F60" s="15" t="s">
        <v>198</v>
      </c>
      <c r="G60" s="16">
        <v>1</v>
      </c>
      <c r="H60" s="17">
        <v>377.46</v>
      </c>
      <c r="I60" s="17">
        <v>0</v>
      </c>
      <c r="J60" s="21">
        <v>0</v>
      </c>
      <c r="K60" s="17">
        <v>743.6</v>
      </c>
      <c r="L60" s="22">
        <v>0</v>
      </c>
      <c r="M60" s="22">
        <v>0</v>
      </c>
      <c r="N60" s="23">
        <v>1</v>
      </c>
      <c r="O60" s="17">
        <v>0</v>
      </c>
      <c r="P60" s="23">
        <v>1</v>
      </c>
      <c r="Q60" s="11" t="s">
        <v>202</v>
      </c>
      <c r="R60" s="33">
        <v>17</v>
      </c>
      <c r="S60" s="36">
        <v>25.3605668843744</v>
      </c>
      <c r="T60" s="33">
        <f t="shared" si="8"/>
        <v>431.129637034365</v>
      </c>
      <c r="U60" s="35">
        <f t="shared" si="9"/>
        <v>431</v>
      </c>
      <c r="V60" s="33">
        <v>20230601</v>
      </c>
    </row>
    <row r="61" hidden="1" spans="1:22">
      <c r="A61" s="10" t="s">
        <v>198</v>
      </c>
      <c r="B61" s="10" t="s">
        <v>205</v>
      </c>
      <c r="C61" s="11" t="s">
        <v>206</v>
      </c>
      <c r="D61" s="10" t="s">
        <v>201</v>
      </c>
      <c r="E61" s="11" t="s">
        <v>34</v>
      </c>
      <c r="F61" s="11" t="s">
        <v>198</v>
      </c>
      <c r="G61" s="12">
        <v>1</v>
      </c>
      <c r="H61" s="13">
        <v>279.6</v>
      </c>
      <c r="I61" s="13">
        <v>0</v>
      </c>
      <c r="J61" s="18">
        <v>0</v>
      </c>
      <c r="K61" s="13">
        <v>550.81</v>
      </c>
      <c r="L61" s="19">
        <v>0</v>
      </c>
      <c r="M61" s="19">
        <v>0</v>
      </c>
      <c r="N61" s="20">
        <v>1</v>
      </c>
      <c r="O61" s="13">
        <v>0</v>
      </c>
      <c r="P61" s="20">
        <v>1</v>
      </c>
      <c r="Q61" s="11" t="s">
        <v>202</v>
      </c>
      <c r="R61" s="33">
        <v>17</v>
      </c>
      <c r="S61" s="36">
        <v>25.3605668843744</v>
      </c>
      <c r="T61" s="33">
        <f t="shared" si="8"/>
        <v>431.129637034365</v>
      </c>
      <c r="U61" s="35">
        <f t="shared" si="9"/>
        <v>431</v>
      </c>
      <c r="V61" s="33">
        <v>20230601</v>
      </c>
    </row>
    <row r="62" hidden="1" spans="1:22">
      <c r="A62" s="14" t="s">
        <v>198</v>
      </c>
      <c r="B62" s="14" t="s">
        <v>207</v>
      </c>
      <c r="C62" s="15" t="s">
        <v>208</v>
      </c>
      <c r="D62" s="14" t="s">
        <v>201</v>
      </c>
      <c r="E62" s="15" t="s">
        <v>34</v>
      </c>
      <c r="F62" s="15" t="s">
        <v>198</v>
      </c>
      <c r="G62" s="16">
        <v>1</v>
      </c>
      <c r="H62" s="17">
        <v>149.12</v>
      </c>
      <c r="I62" s="17">
        <v>0</v>
      </c>
      <c r="J62" s="21">
        <v>0</v>
      </c>
      <c r="K62" s="17">
        <v>293.77</v>
      </c>
      <c r="L62" s="22">
        <v>0</v>
      </c>
      <c r="M62" s="22">
        <v>0</v>
      </c>
      <c r="N62" s="23">
        <v>1</v>
      </c>
      <c r="O62" s="17">
        <v>0</v>
      </c>
      <c r="P62" s="23">
        <v>1</v>
      </c>
      <c r="Q62" s="11" t="s">
        <v>202</v>
      </c>
      <c r="R62" s="33">
        <v>1</v>
      </c>
      <c r="S62" s="36">
        <v>25.3605668843744</v>
      </c>
      <c r="T62" s="33">
        <f t="shared" si="8"/>
        <v>25.3605668843744</v>
      </c>
      <c r="U62" s="35">
        <f t="shared" si="9"/>
        <v>25</v>
      </c>
      <c r="V62" s="33">
        <v>20230601</v>
      </c>
    </row>
    <row r="63" hidden="1" spans="1:22">
      <c r="A63" s="10" t="s">
        <v>198</v>
      </c>
      <c r="B63" s="10" t="s">
        <v>209</v>
      </c>
      <c r="C63" s="11" t="s">
        <v>210</v>
      </c>
      <c r="D63" s="10" t="s">
        <v>201</v>
      </c>
      <c r="E63" s="11" t="s">
        <v>34</v>
      </c>
      <c r="F63" s="11" t="s">
        <v>198</v>
      </c>
      <c r="G63" s="12">
        <v>1</v>
      </c>
      <c r="H63" s="13">
        <v>188.73</v>
      </c>
      <c r="I63" s="13">
        <v>0</v>
      </c>
      <c r="J63" s="18">
        <v>0</v>
      </c>
      <c r="K63" s="13">
        <v>371.8</v>
      </c>
      <c r="L63" s="19">
        <v>0</v>
      </c>
      <c r="M63" s="19">
        <v>0</v>
      </c>
      <c r="N63" s="20">
        <v>1</v>
      </c>
      <c r="O63" s="13">
        <v>0</v>
      </c>
      <c r="P63" s="20">
        <v>1</v>
      </c>
      <c r="Q63" s="11" t="s">
        <v>202</v>
      </c>
      <c r="R63" s="33">
        <v>1</v>
      </c>
      <c r="S63" s="36">
        <v>25.3605668843744</v>
      </c>
      <c r="T63" s="33">
        <f t="shared" si="8"/>
        <v>25.3605668843744</v>
      </c>
      <c r="U63" s="35">
        <f t="shared" si="9"/>
        <v>25</v>
      </c>
      <c r="V63" s="33">
        <v>20230601</v>
      </c>
    </row>
    <row r="64" hidden="1" spans="1:22">
      <c r="A64" s="14" t="s">
        <v>198</v>
      </c>
      <c r="B64" s="14" t="s">
        <v>133</v>
      </c>
      <c r="C64" s="15" t="s">
        <v>211</v>
      </c>
      <c r="D64" s="14" t="s">
        <v>201</v>
      </c>
      <c r="E64" s="15" t="s">
        <v>135</v>
      </c>
      <c r="F64" s="15" t="s">
        <v>136</v>
      </c>
      <c r="G64" s="16">
        <v>1</v>
      </c>
      <c r="H64" s="17">
        <v>0</v>
      </c>
      <c r="I64" s="17">
        <v>0</v>
      </c>
      <c r="J64" s="21">
        <v>0</v>
      </c>
      <c r="K64" s="17">
        <v>0</v>
      </c>
      <c r="L64" s="22">
        <v>0</v>
      </c>
      <c r="M64" s="22">
        <v>0</v>
      </c>
      <c r="N64" s="23">
        <v>1</v>
      </c>
      <c r="O64" s="17">
        <v>0</v>
      </c>
      <c r="P64" s="23">
        <v>1</v>
      </c>
      <c r="Q64" s="15" t="s">
        <v>34</v>
      </c>
      <c r="S64" s="4"/>
      <c r="U64" s="4"/>
      <c r="V64" s="4" t="s">
        <v>49</v>
      </c>
    </row>
    <row r="65" hidden="1" spans="1:22">
      <c r="A65" s="10" t="s">
        <v>212</v>
      </c>
      <c r="B65" s="10" t="s">
        <v>213</v>
      </c>
      <c r="C65" s="11" t="s">
        <v>214</v>
      </c>
      <c r="D65" s="10" t="s">
        <v>215</v>
      </c>
      <c r="E65" s="11" t="s">
        <v>34</v>
      </c>
      <c r="F65" s="11" t="s">
        <v>212</v>
      </c>
      <c r="G65" s="12">
        <v>1</v>
      </c>
      <c r="H65" s="13">
        <v>149.12</v>
      </c>
      <c r="I65" s="13">
        <v>0</v>
      </c>
      <c r="J65" s="18">
        <v>0</v>
      </c>
      <c r="K65" s="13">
        <v>293.77</v>
      </c>
      <c r="L65" s="19">
        <v>0</v>
      </c>
      <c r="M65" s="19">
        <v>0</v>
      </c>
      <c r="N65" s="20">
        <v>1</v>
      </c>
      <c r="O65" s="13">
        <v>0</v>
      </c>
      <c r="P65" s="20">
        <v>1</v>
      </c>
      <c r="Q65" s="11" t="s">
        <v>34</v>
      </c>
      <c r="R65" s="33">
        <v>17</v>
      </c>
      <c r="S65" s="36">
        <v>25.3605668843744</v>
      </c>
      <c r="T65" s="33">
        <f>S65*R65</f>
        <v>431.129637034365</v>
      </c>
      <c r="U65" s="35">
        <f>ROUND(T65,0)</f>
        <v>431</v>
      </c>
      <c r="V65" s="33">
        <v>20230601</v>
      </c>
    </row>
    <row r="66" hidden="1" spans="1:22">
      <c r="A66" s="14" t="s">
        <v>212</v>
      </c>
      <c r="B66" s="14" t="s">
        <v>129</v>
      </c>
      <c r="C66" s="15" t="s">
        <v>216</v>
      </c>
      <c r="D66" s="14" t="s">
        <v>201</v>
      </c>
      <c r="E66" s="15" t="s">
        <v>131</v>
      </c>
      <c r="F66" s="15" t="s">
        <v>132</v>
      </c>
      <c r="G66" s="16">
        <v>1</v>
      </c>
      <c r="H66" s="17">
        <v>0</v>
      </c>
      <c r="I66" s="17">
        <v>0</v>
      </c>
      <c r="J66" s="21">
        <v>0</v>
      </c>
      <c r="K66" s="17">
        <v>0</v>
      </c>
      <c r="L66" s="22">
        <v>0</v>
      </c>
      <c r="M66" s="22">
        <v>0</v>
      </c>
      <c r="N66" s="23">
        <v>1</v>
      </c>
      <c r="O66" s="17">
        <v>0</v>
      </c>
      <c r="P66" s="23">
        <v>1</v>
      </c>
      <c r="Q66" s="15" t="s">
        <v>34</v>
      </c>
      <c r="S66" s="4"/>
      <c r="U66" s="4"/>
      <c r="V66" s="4" t="s">
        <v>49</v>
      </c>
    </row>
    <row r="67" hidden="1" spans="1:22">
      <c r="A67" s="10" t="s">
        <v>212</v>
      </c>
      <c r="B67" s="10" t="s">
        <v>217</v>
      </c>
      <c r="C67" s="11" t="s">
        <v>218</v>
      </c>
      <c r="D67" s="10" t="s">
        <v>215</v>
      </c>
      <c r="E67" s="11" t="s">
        <v>219</v>
      </c>
      <c r="F67" s="11" t="s">
        <v>220</v>
      </c>
      <c r="G67" s="12">
        <v>1</v>
      </c>
      <c r="H67" s="13">
        <v>0</v>
      </c>
      <c r="I67" s="13">
        <v>0</v>
      </c>
      <c r="J67" s="18">
        <v>0</v>
      </c>
      <c r="K67" s="13">
        <v>0</v>
      </c>
      <c r="L67" s="19">
        <v>0</v>
      </c>
      <c r="M67" s="19">
        <v>0</v>
      </c>
      <c r="N67" s="20">
        <v>1</v>
      </c>
      <c r="O67" s="13">
        <v>0</v>
      </c>
      <c r="P67" s="20">
        <v>1</v>
      </c>
      <c r="Q67" s="11" t="s">
        <v>34</v>
      </c>
      <c r="S67" s="4"/>
      <c r="U67" s="4"/>
      <c r="V67" s="4" t="s">
        <v>49</v>
      </c>
    </row>
  </sheetData>
  <autoFilter ref="A2:V67">
    <filterColumn colId="0">
      <filters>
        <filter val="W1143"/>
      </filters>
    </filterColumn>
    <filterColumn colId="17">
      <filters>
        <filter val="10"/>
        <filter val="1"/>
        <filter val="6"/>
        <filter val="8"/>
        <filter val="9"/>
      </filters>
    </filterColumn>
    <extLst/>
  </autoFilter>
  <mergeCells count="10">
    <mergeCell ref="A1:Q1"/>
    <mergeCell ref="R1:V1"/>
    <mergeCell ref="W1:AC1"/>
    <mergeCell ref="W12:W15"/>
    <mergeCell ref="X12:X15"/>
    <mergeCell ref="Y12:Y15"/>
    <mergeCell ref="Z12:Z15"/>
    <mergeCell ref="AA12:AA15"/>
    <mergeCell ref="AB12:AB15"/>
    <mergeCell ref="AC12:AC1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D1"/>
  <sheetViews>
    <sheetView workbookViewId="0">
      <selection activeCell="A1" sqref="A1"/>
    </sheetView>
  </sheetViews>
  <sheetFormatPr defaultColWidth="9.14166666666667" defaultRowHeight="13.5" outlineLevelCol="3"/>
  <cols>
    <col min="1" max="1" width="25" customWidth="1"/>
    <col min="2" max="2" width="15" customWidth="1"/>
    <col min="3" max="4" width="25" customWidth="1"/>
  </cols>
  <sheetData>
    <row r="1" ht="14.25" spans="1:4">
      <c r="A1" s="1" t="s">
        <v>221</v>
      </c>
      <c r="B1" s="1" t="s">
        <v>222</v>
      </c>
      <c r="C1" s="1" t="s">
        <v>223</v>
      </c>
      <c r="D1" s="1" t="s">
        <v>224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5"/>
  <sheetViews>
    <sheetView workbookViewId="0">
      <selection activeCell="A1" sqref="A1"/>
    </sheetView>
  </sheetViews>
  <sheetFormatPr defaultColWidth="9.14166666666667" defaultRowHeight="13.5" outlineLevelRow="4" outlineLevelCol="1"/>
  <cols>
    <col min="1" max="2" width="25" customWidth="1"/>
  </cols>
  <sheetData>
    <row r="1" ht="14.25" spans="1:2">
      <c r="A1" s="1" t="s">
        <v>225</v>
      </c>
      <c r="B1" s="1" t="s">
        <v>223</v>
      </c>
    </row>
    <row r="2" spans="1:2">
      <c r="A2" s="2" t="s">
        <v>226</v>
      </c>
      <c r="B2" s="2" t="s">
        <v>227</v>
      </c>
    </row>
    <row r="3" spans="1:2">
      <c r="A3" s="2" t="s">
        <v>228</v>
      </c>
      <c r="B3" s="2" t="s">
        <v>229</v>
      </c>
    </row>
    <row r="4" spans="1:2">
      <c r="A4" s="2" t="s">
        <v>230</v>
      </c>
      <c r="B4" s="2" t="s">
        <v>231</v>
      </c>
    </row>
    <row r="5" spans="1:2">
      <c r="A5" s="2" t="s">
        <v>232</v>
      </c>
      <c r="B5" s="2" t="s">
        <v>233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数据</vt:lpstr>
      <vt:lpstr>搜索条件</vt:lpstr>
      <vt:lpstr>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财务-谷朋坤</cp:lastModifiedBy>
  <dcterms:created xsi:type="dcterms:W3CDTF">2023-06-01T03:52:00Z</dcterms:created>
  <dcterms:modified xsi:type="dcterms:W3CDTF">2023-06-15T09:47:23Z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A473A8A6C3AB4EA6AA4FE824D25620C1_13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