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2023 6 16申请" sheetId="10" r:id="rId1"/>
    <sheet name="北京" sheetId="9" r:id="rId2"/>
  </sheets>
  <definedNames>
    <definedName name="_xlnm.Print_Area" localSheetId="0">'2023 6 16申请'!$A$1:$N$25</definedName>
    <definedName name="_xlnm.Print_Area" localSheetId="1">北京!$A$1:$N$54</definedName>
  </definedNames>
  <calcPr calcId="145621"/>
</workbook>
</file>

<file path=xl/calcChain.xml><?xml version="1.0" encoding="utf-8"?>
<calcChain xmlns="http://schemas.openxmlformats.org/spreadsheetml/2006/main">
  <c r="L10" i="10" l="1"/>
  <c r="M10" i="10"/>
  <c r="L11" i="10"/>
  <c r="M11" i="10"/>
  <c r="L12" i="10"/>
  <c r="M12" i="10"/>
  <c r="L13" i="10"/>
  <c r="M13" i="10"/>
  <c r="M9" i="10"/>
  <c r="L9" i="10"/>
  <c r="K15" i="9" l="1"/>
  <c r="K16" i="9"/>
  <c r="L16" i="9"/>
  <c r="K17" i="9"/>
  <c r="L17" i="9" s="1"/>
  <c r="K18" i="9"/>
  <c r="K19" i="9"/>
  <c r="L19" i="9"/>
  <c r="K20" i="9"/>
  <c r="L20" i="9" s="1"/>
  <c r="K21" i="9"/>
  <c r="K22" i="9"/>
  <c r="L22" i="9"/>
  <c r="K23" i="9"/>
  <c r="L23" i="9" s="1"/>
  <c r="K24" i="9"/>
  <c r="K25" i="9"/>
  <c r="L25" i="9"/>
  <c r="K26" i="9"/>
  <c r="L26" i="9" s="1"/>
  <c r="K27" i="9"/>
  <c r="K28" i="9"/>
  <c r="L28" i="9"/>
  <c r="K29" i="9"/>
  <c r="L29" i="9" s="1"/>
  <c r="K30" i="9"/>
  <c r="K31" i="9"/>
  <c r="L31" i="9"/>
  <c r="K32" i="9"/>
  <c r="L32" i="9" s="1"/>
  <c r="K33" i="9"/>
  <c r="K34" i="9"/>
  <c r="L34" i="9"/>
  <c r="K35" i="9"/>
  <c r="L35" i="9" s="1"/>
  <c r="K36" i="9"/>
  <c r="K37" i="9"/>
  <c r="L37" i="9"/>
  <c r="K38" i="9"/>
  <c r="L38" i="9" s="1"/>
  <c r="K39" i="9"/>
  <c r="K40" i="9"/>
  <c r="L40" i="9"/>
  <c r="K41" i="9"/>
  <c r="L41" i="9" s="1"/>
  <c r="K42" i="9"/>
  <c r="M40" i="9" l="1"/>
  <c r="M37" i="9"/>
  <c r="M34" i="9"/>
  <c r="M31" i="9"/>
  <c r="M28" i="9"/>
  <c r="M25" i="9"/>
  <c r="M22" i="9"/>
  <c r="M19" i="9"/>
  <c r="M16" i="9"/>
  <c r="L42" i="9"/>
  <c r="M42" i="9" s="1"/>
  <c r="M41" i="9"/>
  <c r="L39" i="9"/>
  <c r="M39" i="9" s="1"/>
  <c r="M38" i="9"/>
  <c r="L36" i="9"/>
  <c r="M36" i="9" s="1"/>
  <c r="M35" i="9"/>
  <c r="L33" i="9"/>
  <c r="M33" i="9" s="1"/>
  <c r="M32" i="9"/>
  <c r="L30" i="9"/>
  <c r="M30" i="9" s="1"/>
  <c r="M29" i="9"/>
  <c r="L27" i="9"/>
  <c r="M27" i="9" s="1"/>
  <c r="M26" i="9"/>
  <c r="L24" i="9"/>
  <c r="M24" i="9" s="1"/>
  <c r="M23" i="9"/>
  <c r="L21" i="9"/>
  <c r="M21" i="9" s="1"/>
  <c r="M20" i="9"/>
  <c r="L18" i="9"/>
  <c r="M18" i="9" s="1"/>
  <c r="M17" i="9"/>
  <c r="L15" i="9"/>
  <c r="M15" i="9" s="1"/>
  <c r="K10" i="9"/>
  <c r="K11" i="9"/>
  <c r="K12" i="9"/>
  <c r="K13" i="9"/>
  <c r="K14" i="9"/>
  <c r="L11" i="9" l="1"/>
  <c r="M11" i="9" s="1"/>
  <c r="L10" i="9"/>
  <c r="M10" i="9" s="1"/>
  <c r="L12" i="9"/>
  <c r="L14" i="9"/>
  <c r="M14" i="9" s="1"/>
  <c r="L13" i="9" l="1"/>
  <c r="M13" i="9" s="1"/>
  <c r="M12" i="9"/>
  <c r="K9" i="9"/>
  <c r="L9" i="9" s="1"/>
  <c r="M9" i="9" l="1"/>
</calcChain>
</file>

<file path=xl/sharedStrings.xml><?xml version="1.0" encoding="utf-8"?>
<sst xmlns="http://schemas.openxmlformats.org/spreadsheetml/2006/main" count="348" uniqueCount="122">
  <si>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</si>
  <si>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</si>
  <si>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</si>
  <si>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</si>
  <si>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</si>
  <si>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</si>
  <si>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</si>
  <si>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</si>
  <si>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</si>
  <si>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</si>
  <si>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</si>
  <si>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</si>
  <si>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</si>
  <si>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</si>
  <si>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</si>
  <si>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</si>
  <si>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</si>
  <si>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</si>
  <si>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</si>
  <si>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</si>
  <si>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</si>
  <si>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</si>
  <si>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</si>
  <si>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</si>
  <si>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</si>
  <si>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</si>
  <si>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</si>
  <si>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</si>
  <si>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</si>
  <si>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</si>
  <si>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</si>
  <si>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</si>
  <si>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</si>
  <si>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</si>
  <si>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协议编号：GHRCJGXY-BJ-20230106-5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</si>
  <si>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青岛福基纺织有限公司</t>
    </r>
    <phoneticPr fontId="4" type="noConversion"/>
  </si>
  <si>
    <t>乙方：青岛福基纺织有限公司</t>
    <phoneticPr fontId="5" type="noConversion"/>
  </si>
  <si>
    <t>欧马可、奥铃</t>
    <phoneticPr fontId="5" type="noConversion"/>
  </si>
  <si>
    <t>SLT0010976</t>
  </si>
  <si>
    <t>驾驶员靠背面套总成（奥铃织物）</t>
  </si>
  <si>
    <t>件</t>
  </si>
  <si>
    <t>SLT0010989</t>
  </si>
  <si>
    <t>驾驶员座垫面套总成（奥铃织物）</t>
  </si>
  <si>
    <t>SLT0011305</t>
  </si>
  <si>
    <t>驾驶员座垫面套总成（奥铃减震织物面料)</t>
  </si>
  <si>
    <t>SLT0011059</t>
  </si>
  <si>
    <t>副驾靠背面套总成（奥铃织物 ）</t>
  </si>
  <si>
    <t>SLT0011156</t>
  </si>
  <si>
    <t>小背面套总成（奥铃织物 1880）</t>
  </si>
  <si>
    <t>SLT0011073</t>
  </si>
  <si>
    <t>小背面套总成（奥铃织物 2060）</t>
  </si>
  <si>
    <t>SLT0011172</t>
  </si>
  <si>
    <t>座垫面套总成（奥铃织物 1880）</t>
  </si>
  <si>
    <t>SLT0011123</t>
  </si>
  <si>
    <t>座垫面套总成（奥铃织物 2060）</t>
  </si>
  <si>
    <t>SLT0010973</t>
  </si>
  <si>
    <t>头枕面套总成（奥铃仿皮）</t>
  </si>
  <si>
    <t>SLT0011410</t>
  </si>
  <si>
    <t>驾驶员靠背面套总成（奥铃仿皮）</t>
  </si>
  <si>
    <t>SLT0011416</t>
  </si>
  <si>
    <t>驾驶员座垫面套总成</t>
  </si>
  <si>
    <t>SLT0011417</t>
  </si>
  <si>
    <t>驾驶员座垫面套总成（奥铃仿皮减震）</t>
  </si>
  <si>
    <t>SLT0011418</t>
  </si>
  <si>
    <t>副驾靠背面套总成（奥铃仿皮 ）</t>
  </si>
  <si>
    <t>SLT0011421</t>
  </si>
  <si>
    <t>小背面套总成（奥铃仿皮 1880）</t>
  </si>
  <si>
    <t>SLT0011419</t>
  </si>
  <si>
    <t>小背面套总成（奥铃仿皮 2060）</t>
  </si>
  <si>
    <t>SLT0011422</t>
  </si>
  <si>
    <t>座垫面套总成（奥铃仿皮 1880）</t>
  </si>
  <si>
    <t>SLT0011420</t>
  </si>
  <si>
    <t>座垫面套总成（奥铃仿皮 2060）</t>
  </si>
  <si>
    <t>SLT0010865</t>
  </si>
  <si>
    <t>驾驶员靠背面套总成（欧马可织物）</t>
  </si>
  <si>
    <t>SLT0010938</t>
  </si>
  <si>
    <t>驾驶员座垫面套总成（欧马可织物）</t>
  </si>
  <si>
    <t>SLT0011304</t>
  </si>
  <si>
    <t>驾驶员座垫面套总成（欧马可织物减震座椅）</t>
  </si>
  <si>
    <t>SLT0011058</t>
  </si>
  <si>
    <t>副驾靠背面套总成（欧马可织物 ）</t>
  </si>
  <si>
    <t>SLT0011155</t>
  </si>
  <si>
    <t>小背面套总成（欧马可织物 1880）</t>
  </si>
  <si>
    <t>SLT0011072</t>
  </si>
  <si>
    <t>小背面套总成（欧马可织物 2060）</t>
  </si>
  <si>
    <t>SLT0011171</t>
  </si>
  <si>
    <t>座垫面套总成（欧马可织物 1880）</t>
  </si>
  <si>
    <t>SLT0011122</t>
  </si>
  <si>
    <t>座垫面套总成（欧马可织物 2060）</t>
  </si>
  <si>
    <t>SLT0010861</t>
  </si>
  <si>
    <t>头枕面套总成（欧马可仿皮）</t>
  </si>
  <si>
    <t>SLT0010978</t>
  </si>
  <si>
    <t>驾驶员靠背面套总成（欧马可仿皮）</t>
  </si>
  <si>
    <t>SLT0010990</t>
  </si>
  <si>
    <t>SLT0011306</t>
  </si>
  <si>
    <t>驾驶员座垫面套总成（欧马可仿皮减震座椅）</t>
  </si>
  <si>
    <t>SLT0011060</t>
  </si>
  <si>
    <t>副驾靠背面套总成（欧马可仿皮 ）</t>
  </si>
  <si>
    <t>SLT0011157</t>
  </si>
  <si>
    <t>小背面套总成（欧马可仿皮 1880）</t>
  </si>
  <si>
    <t>SLT0011074</t>
  </si>
  <si>
    <t>小背面套总成(欧马可PVC2060）</t>
  </si>
  <si>
    <t>SLT0011173</t>
  </si>
  <si>
    <t>座垫面套总成（欧马可仿皮 1880)</t>
  </si>
  <si>
    <t>SLT0011124</t>
  </si>
  <si>
    <t>座垫面套总成（欧马可PVC 2060）</t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</si>
  <si>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</si>
  <si>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 xml:space="preserve">                                                协议编号：GHRCJGXY-BJ-20230305</t>
    <phoneticPr fontId="7" type="noConversion"/>
  </si>
  <si>
    <t>SHT0015426</t>
  </si>
  <si>
    <t>头枕面套总成</t>
  </si>
  <si>
    <t>SHT0015428</t>
  </si>
  <si>
    <t>靠背面套总成</t>
  </si>
  <si>
    <t>SHT0015425</t>
  </si>
  <si>
    <t>座垫面套总成</t>
  </si>
  <si>
    <t>SHT0015433</t>
  </si>
  <si>
    <t>驾驶员靠背面套总成</t>
  </si>
  <si>
    <t>SHT0015435</t>
  </si>
  <si>
    <t>驾驶员坐垫面套总成</t>
  </si>
  <si>
    <t>大黄蜂</t>
    <phoneticPr fontId="19" type="noConversion"/>
  </si>
  <si>
    <t>件</t>
    <phoneticPr fontId="19" type="noConversion"/>
  </si>
  <si>
    <t>/</t>
    <phoneticPr fontId="19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</si>
  <si>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2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4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</si>
</sst>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1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Normal="100" zoomScaleSheetLayoutView="70" workbookViewId="0">
      <selection activeCell="E24" sqref="E24"/>
    </sheetView>
  </sheetViews>
  <sheetFormatPr defaultRowHeight="14.25"/>
  <cols>
    <col min="1" max="1" width="5.5" style="3" customWidth="1"/>
    <col min="2" max="2" width="11.25" style="22" customWidth="1"/>
    <col min="3" max="3" width="20.625" style="3" customWidth="1"/>
    <col min="4" max="4" width="10.375" style="18" customWidth="1"/>
    <col min="5" max="5" width="6.5" style="19" customWidth="1"/>
    <col min="6" max="6" width="8" style="20" customWidth="1"/>
    <col min="7" max="7" width="9.25" style="20" customWidth="1"/>
    <col min="8" max="8" width="9.875" style="20" customWidth="1"/>
    <col min="9" max="9" width="8.125" style="20" customWidth="1"/>
    <col min="10" max="10" width="8.375" style="20" customWidth="1"/>
    <col min="11" max="13" width="13" style="20" customWidth="1"/>
    <col min="14" max="14" width="8.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0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48"/>
    </row>
    <row r="2" spans="1:205" ht="16.5" customHeight="1">
      <c r="A2" s="71" t="s">
        <v>107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9"/>
    </row>
    <row r="3" spans="1:205" ht="19.5" customHeight="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50"/>
    </row>
    <row r="4" spans="1:205" ht="19.5" customHeight="1">
      <c r="A4" s="72" t="s">
        <v>35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50"/>
    </row>
    <row r="5" spans="1:205" ht="19.5" customHeight="1">
      <c r="A5" s="73" t="s">
        <v>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51"/>
    </row>
    <row r="6" spans="1:205" ht="19.5" customHeight="1">
      <c r="A6" s="74" t="s">
        <v>26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52"/>
    </row>
    <row r="7" spans="1:205" ht="31.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0" t="s">
        <v>8</v>
      </c>
      <c r="I7" s="60"/>
      <c r="J7" s="60"/>
      <c r="K7" s="57" t="s">
        <v>9</v>
      </c>
      <c r="L7" s="57" t="s">
        <v>10</v>
      </c>
      <c r="M7" s="57" t="s">
        <v>11</v>
      </c>
      <c r="N7" s="61" t="s">
        <v>5</v>
      </c>
      <c r="O7" s="6"/>
    </row>
    <row r="8" spans="1:205" ht="21.75" customHeight="1">
      <c r="A8" s="65"/>
      <c r="B8" s="66"/>
      <c r="C8" s="67"/>
      <c r="D8" s="67"/>
      <c r="E8" s="68"/>
      <c r="F8" s="54" t="s">
        <v>30</v>
      </c>
      <c r="G8" s="54" t="s">
        <v>31</v>
      </c>
      <c r="H8" s="8" t="s">
        <v>12</v>
      </c>
      <c r="I8" s="8" t="s">
        <v>13</v>
      </c>
      <c r="J8" s="8" t="s">
        <v>14</v>
      </c>
      <c r="K8" s="62" t="s">
        <v>31</v>
      </c>
      <c r="L8" s="62"/>
      <c r="M8" s="62"/>
      <c r="N8" s="61"/>
      <c r="O8" s="6"/>
    </row>
    <row r="9" spans="1:205" s="13" customFormat="1" ht="20.25" customHeight="1">
      <c r="A9" s="9">
        <v>1</v>
      </c>
      <c r="B9" s="23" t="s">
        <v>108</v>
      </c>
      <c r="C9" s="24" t="s">
        <v>109</v>
      </c>
      <c r="D9" s="24"/>
      <c r="E9" s="25" t="s">
        <v>119</v>
      </c>
      <c r="F9" s="26"/>
      <c r="G9" s="26">
        <v>13.218999999999999</v>
      </c>
      <c r="H9" s="27" t="s">
        <v>120</v>
      </c>
      <c r="I9" s="27" t="s">
        <v>120</v>
      </c>
      <c r="J9" s="27" t="s">
        <v>120</v>
      </c>
      <c r="K9" s="28">
        <v>13.218999999999999</v>
      </c>
      <c r="L9" s="28">
        <f>K9*0.13</f>
        <v>1.7184699999999999</v>
      </c>
      <c r="M9" s="29">
        <f>K9*1.13</f>
        <v>14.937469999999998</v>
      </c>
      <c r="N9" s="47" t="s">
        <v>118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0.25" customHeight="1">
      <c r="A10" s="9">
        <v>4</v>
      </c>
      <c r="B10" s="23" t="s">
        <v>114</v>
      </c>
      <c r="C10" s="24" t="s">
        <v>115</v>
      </c>
      <c r="D10" s="24"/>
      <c r="E10" s="25" t="s">
        <v>119</v>
      </c>
      <c r="F10" s="26"/>
      <c r="G10" s="26">
        <v>49.447200000000002</v>
      </c>
      <c r="H10" s="27" t="s">
        <v>120</v>
      </c>
      <c r="I10" s="27" t="s">
        <v>120</v>
      </c>
      <c r="J10" s="27" t="s">
        <v>120</v>
      </c>
      <c r="K10" s="28">
        <v>49.447200000000002</v>
      </c>
      <c r="L10" s="28">
        <f t="shared" ref="L10:L13" si="0">K10*0.13</f>
        <v>6.4281360000000003</v>
      </c>
      <c r="M10" s="29">
        <f t="shared" ref="M10:M13" si="1">K10*1.13</f>
        <v>55.875335999999997</v>
      </c>
      <c r="N10" s="47" t="s">
        <v>118</v>
      </c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0.25" customHeight="1">
      <c r="A11" s="9">
        <v>5</v>
      </c>
      <c r="B11" s="23" t="s">
        <v>116</v>
      </c>
      <c r="C11" s="24" t="s">
        <v>117</v>
      </c>
      <c r="D11" s="24"/>
      <c r="E11" s="25" t="s">
        <v>119</v>
      </c>
      <c r="F11" s="26"/>
      <c r="G11" s="26">
        <v>32.0291</v>
      </c>
      <c r="H11" s="27" t="s">
        <v>120</v>
      </c>
      <c r="I11" s="27" t="s">
        <v>120</v>
      </c>
      <c r="J11" s="27" t="s">
        <v>120</v>
      </c>
      <c r="K11" s="28">
        <v>32.0291</v>
      </c>
      <c r="L11" s="28">
        <f t="shared" si="0"/>
        <v>4.1637830000000005</v>
      </c>
      <c r="M11" s="29">
        <f t="shared" si="1"/>
        <v>36.192882999999995</v>
      </c>
      <c r="N11" s="47" t="s">
        <v>118</v>
      </c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0.25" customHeight="1">
      <c r="A12" s="9">
        <v>2</v>
      </c>
      <c r="B12" s="23" t="s">
        <v>110</v>
      </c>
      <c r="C12" s="24" t="s">
        <v>111</v>
      </c>
      <c r="D12" s="24"/>
      <c r="E12" s="25" t="s">
        <v>119</v>
      </c>
      <c r="F12" s="26"/>
      <c r="G12" s="26">
        <v>49.508200000000002</v>
      </c>
      <c r="H12" s="27" t="s">
        <v>120</v>
      </c>
      <c r="I12" s="27" t="s">
        <v>120</v>
      </c>
      <c r="J12" s="27" t="s">
        <v>120</v>
      </c>
      <c r="K12" s="28">
        <v>49.508200000000002</v>
      </c>
      <c r="L12" s="28">
        <f t="shared" si="0"/>
        <v>6.4360660000000003</v>
      </c>
      <c r="M12" s="29">
        <f t="shared" si="1"/>
        <v>55.944265999999999</v>
      </c>
      <c r="N12" s="47" t="s">
        <v>118</v>
      </c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0.25" customHeight="1">
      <c r="A13" s="9">
        <v>3</v>
      </c>
      <c r="B13" s="23" t="s">
        <v>112</v>
      </c>
      <c r="C13" s="24" t="s">
        <v>113</v>
      </c>
      <c r="D13" s="24"/>
      <c r="E13" s="25" t="s">
        <v>119</v>
      </c>
      <c r="F13" s="26"/>
      <c r="G13" s="26">
        <v>32.588500000000003</v>
      </c>
      <c r="H13" s="27" t="s">
        <v>120</v>
      </c>
      <c r="I13" s="27" t="s">
        <v>120</v>
      </c>
      <c r="J13" s="27" t="s">
        <v>120</v>
      </c>
      <c r="K13" s="28">
        <v>32.588500000000003</v>
      </c>
      <c r="L13" s="28">
        <f t="shared" si="0"/>
        <v>4.2365050000000002</v>
      </c>
      <c r="M13" s="29">
        <f t="shared" si="1"/>
        <v>36.825004999999997</v>
      </c>
      <c r="N13" s="47" t="s">
        <v>118</v>
      </c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5" customFormat="1" ht="20.25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53"/>
      <c r="P14" s="14"/>
    </row>
    <row r="15" spans="1:205" s="15" customFormat="1" ht="20.25" customHeight="1">
      <c r="A15" s="58" t="s">
        <v>121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5"/>
      <c r="P15" s="14"/>
    </row>
    <row r="16" spans="1:205" s="15" customFormat="1" ht="20.25" customHeight="1">
      <c r="A16" s="64" t="s">
        <v>21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55"/>
      <c r="P16" s="14"/>
    </row>
    <row r="17" spans="1:16" s="15" customFormat="1" ht="20.25" customHeight="1">
      <c r="A17" s="58" t="s">
        <v>28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5"/>
      <c r="P17" s="14"/>
    </row>
    <row r="18" spans="1:16" s="15" customFormat="1" ht="20.25" customHeight="1">
      <c r="A18" s="58" t="s">
        <v>24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5"/>
      <c r="P18" s="14"/>
    </row>
    <row r="19" spans="1:16" s="15" customFormat="1" ht="20.25" customHeight="1">
      <c r="A19" s="58" t="s">
        <v>22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5"/>
      <c r="P19" s="14"/>
    </row>
    <row r="20" spans="1:16" s="15" customFormat="1" ht="20.25" customHeight="1">
      <c r="A20" s="59" t="s">
        <v>23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6"/>
      <c r="P20" s="14"/>
    </row>
    <row r="21" spans="1:16" s="15" customFormat="1" ht="20.2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37"/>
      <c r="L21" s="56"/>
      <c r="M21" s="56"/>
      <c r="N21" s="56"/>
      <c r="O21" s="56"/>
      <c r="P21" s="14"/>
    </row>
    <row r="22" spans="1:16" s="15" customFormat="1" ht="20.25" customHeight="1">
      <c r="A22" s="38" t="s">
        <v>33</v>
      </c>
      <c r="B22" s="39"/>
      <c r="C22" s="40"/>
      <c r="H22" s="15" t="s">
        <v>36</v>
      </c>
      <c r="I22" s="41"/>
      <c r="J22" s="40"/>
      <c r="K22" s="42"/>
      <c r="L22" s="43"/>
      <c r="M22" s="43"/>
      <c r="N22" s="44"/>
      <c r="O22" s="45"/>
      <c r="P22" s="14"/>
    </row>
    <row r="23" spans="1:16" s="15" customFormat="1" ht="20.25" customHeight="1">
      <c r="A23" s="40" t="s">
        <v>19</v>
      </c>
      <c r="B23" s="39"/>
      <c r="C23" s="40"/>
      <c r="H23" s="15" t="s">
        <v>15</v>
      </c>
      <c r="I23" s="40"/>
      <c r="J23" s="40"/>
      <c r="K23" s="42"/>
      <c r="L23" s="40"/>
      <c r="M23" s="40"/>
      <c r="N23" s="16"/>
      <c r="O23" s="17"/>
      <c r="P23" s="14"/>
    </row>
    <row r="24" spans="1:16" s="15" customFormat="1" ht="20.25" customHeight="1">
      <c r="A24" s="38" t="s">
        <v>20</v>
      </c>
      <c r="B24" s="38"/>
      <c r="C24" s="46"/>
      <c r="H24" s="15" t="s">
        <v>16</v>
      </c>
      <c r="I24" s="38"/>
      <c r="J24" s="46"/>
      <c r="K24" s="42"/>
      <c r="L24" s="43"/>
      <c r="M24" s="43"/>
      <c r="N24" s="16"/>
      <c r="O24" s="17"/>
      <c r="P24" s="14"/>
    </row>
    <row r="25" spans="1:16" s="15" customFormat="1" ht="20.25" customHeight="1">
      <c r="A25" s="43"/>
      <c r="B25" s="43" t="s">
        <v>18</v>
      </c>
      <c r="C25" s="43"/>
      <c r="I25" s="43" t="s">
        <v>17</v>
      </c>
      <c r="J25" s="43"/>
      <c r="K25" s="42"/>
      <c r="L25" s="43"/>
      <c r="M25" s="43"/>
      <c r="N25" s="16"/>
      <c r="O25" s="17"/>
      <c r="P25" s="14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2">
    <mergeCell ref="A6:N6"/>
    <mergeCell ref="A1:N1"/>
    <mergeCell ref="A2:N2"/>
    <mergeCell ref="A3:N3"/>
    <mergeCell ref="A4:N4"/>
    <mergeCell ref="A5:N5"/>
    <mergeCell ref="A17:N17"/>
    <mergeCell ref="A18:N18"/>
    <mergeCell ref="A19:N19"/>
    <mergeCell ref="A20:N20"/>
    <mergeCell ref="H7:J7"/>
    <mergeCell ref="N7:N8"/>
    <mergeCell ref="K8:M8"/>
    <mergeCell ref="A14:N14"/>
    <mergeCell ref="A15:N15"/>
    <mergeCell ref="A16:N16"/>
    <mergeCell ref="A7:A8"/>
    <mergeCell ref="B7:B8"/>
    <mergeCell ref="C7:C8"/>
    <mergeCell ref="D7:D8"/>
    <mergeCell ref="E7:E8"/>
    <mergeCell ref="F7:G7"/>
  </mergeCells>
  <phoneticPr fontId="19" type="noConversion"/>
  <conditionalFormatting sqref="D26:D1048576 I22:I25 D1:D21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76"/>
  <sheetViews>
    <sheetView zoomScaleNormal="100" zoomScaleSheetLayoutView="70" workbookViewId="0">
      <selection activeCell="H16" sqref="H16"/>
    </sheetView>
  </sheetViews>
  <sheetFormatPr defaultRowHeight="14.25"/>
  <cols>
    <col min="1" max="1" width="5.5" style="3" customWidth="1"/>
    <col min="2" max="2" width="11.25" style="22" customWidth="1"/>
    <col min="3" max="3" width="34" style="3" customWidth="1"/>
    <col min="4" max="4" width="10.375" style="18" customWidth="1"/>
    <col min="5" max="5" width="6.5" style="19" customWidth="1"/>
    <col min="6" max="7" width="8" style="20" customWidth="1"/>
    <col min="8" max="8" width="9.875" style="20" customWidth="1"/>
    <col min="9" max="9" width="8.125" style="20" customWidth="1"/>
    <col min="10" max="10" width="8.375" style="20" customWidth="1"/>
    <col min="11" max="11" width="11.375" style="20" customWidth="1"/>
    <col min="12" max="12" width="9.375" style="20" customWidth="1"/>
    <col min="13" max="13" width="12" style="20" customWidth="1"/>
    <col min="14" max="14" width="12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0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"/>
    </row>
    <row r="2" spans="1:205" ht="16.5" customHeight="1">
      <c r="A2" s="71" t="s">
        <v>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"/>
    </row>
    <row r="3" spans="1:205" ht="19.5" customHeight="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31"/>
    </row>
    <row r="4" spans="1:205" ht="19.5" customHeight="1">
      <c r="A4" s="72" t="s">
        <v>35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31"/>
    </row>
    <row r="5" spans="1:205" ht="19.5" customHeight="1">
      <c r="A5" s="73" t="s">
        <v>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32"/>
    </row>
    <row r="6" spans="1:205" ht="19.5" customHeight="1">
      <c r="A6" s="74" t="s">
        <v>26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33"/>
    </row>
    <row r="7" spans="1:205" ht="31.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0" t="s">
        <v>8</v>
      </c>
      <c r="I7" s="60"/>
      <c r="J7" s="60"/>
      <c r="K7" s="5" t="s">
        <v>9</v>
      </c>
      <c r="L7" s="5" t="s">
        <v>10</v>
      </c>
      <c r="M7" s="5" t="s">
        <v>11</v>
      </c>
      <c r="N7" s="61" t="s">
        <v>5</v>
      </c>
      <c r="O7" s="6"/>
    </row>
    <row r="8" spans="1:205" ht="21.75" customHeight="1">
      <c r="A8" s="65"/>
      <c r="B8" s="66"/>
      <c r="C8" s="67"/>
      <c r="D8" s="67"/>
      <c r="E8" s="6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2" t="s">
        <v>31</v>
      </c>
      <c r="L8" s="62"/>
      <c r="M8" s="62"/>
      <c r="N8" s="61"/>
      <c r="O8" s="6"/>
    </row>
    <row r="9" spans="1:205" s="13" customFormat="1" ht="20.25" customHeight="1">
      <c r="A9" s="9">
        <v>1</v>
      </c>
      <c r="B9" s="23" t="s">
        <v>38</v>
      </c>
      <c r="C9" s="24" t="s">
        <v>39</v>
      </c>
      <c r="D9" s="24"/>
      <c r="E9" s="25" t="s">
        <v>40</v>
      </c>
      <c r="F9" s="26">
        <v>66.169300000000007</v>
      </c>
      <c r="G9" s="26">
        <v>66.169300000000007</v>
      </c>
      <c r="H9" s="27" t="s">
        <v>25</v>
      </c>
      <c r="I9" s="27" t="s">
        <v>25</v>
      </c>
      <c r="J9" s="27" t="s">
        <v>25</v>
      </c>
      <c r="K9" s="30">
        <f>G9</f>
        <v>66.169300000000007</v>
      </c>
      <c r="L9" s="28">
        <f>K9*0.13</f>
        <v>8.6020090000000007</v>
      </c>
      <c r="M9" s="29">
        <f>K9+L9</f>
        <v>74.771309000000002</v>
      </c>
      <c r="N9" s="47" t="s">
        <v>37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0.25" customHeight="1">
      <c r="A10" s="9">
        <v>2</v>
      </c>
      <c r="B10" s="23" t="s">
        <v>41</v>
      </c>
      <c r="C10" s="24" t="s">
        <v>42</v>
      </c>
      <c r="D10" s="24"/>
      <c r="E10" s="25" t="s">
        <v>40</v>
      </c>
      <c r="F10" s="26">
        <v>43.29</v>
      </c>
      <c r="G10" s="26">
        <v>43.29</v>
      </c>
      <c r="H10" s="27" t="s">
        <v>25</v>
      </c>
      <c r="I10" s="27" t="s">
        <v>25</v>
      </c>
      <c r="J10" s="27" t="s">
        <v>25</v>
      </c>
      <c r="K10" s="30">
        <f t="shared" ref="K10:K14" si="0">G10</f>
        <v>43.29</v>
      </c>
      <c r="L10" s="28">
        <f t="shared" ref="L10:L14" si="1">K10*0.13</f>
        <v>5.6276999999999999</v>
      </c>
      <c r="M10" s="29">
        <f t="shared" ref="M10:M14" si="2">K10+L10</f>
        <v>48.917699999999996</v>
      </c>
      <c r="N10" s="47" t="s">
        <v>37</v>
      </c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0.25" customHeight="1">
      <c r="A11" s="9">
        <v>3</v>
      </c>
      <c r="B11" s="23" t="s">
        <v>43</v>
      </c>
      <c r="C11" s="24" t="s">
        <v>44</v>
      </c>
      <c r="D11" s="24"/>
      <c r="E11" s="25" t="s">
        <v>40</v>
      </c>
      <c r="F11" s="26">
        <v>43.902700000000003</v>
      </c>
      <c r="G11" s="26">
        <v>43.902700000000003</v>
      </c>
      <c r="H11" s="27" t="s">
        <v>25</v>
      </c>
      <c r="I11" s="27" t="s">
        <v>25</v>
      </c>
      <c r="J11" s="27" t="s">
        <v>25</v>
      </c>
      <c r="K11" s="30">
        <f t="shared" si="0"/>
        <v>43.902700000000003</v>
      </c>
      <c r="L11" s="28">
        <f t="shared" si="1"/>
        <v>5.707351000000001</v>
      </c>
      <c r="M11" s="29">
        <f t="shared" si="2"/>
        <v>49.610051000000006</v>
      </c>
      <c r="N11" s="47" t="s">
        <v>37</v>
      </c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0.25" customHeight="1">
      <c r="A12" s="9">
        <v>4</v>
      </c>
      <c r="B12" s="23" t="s">
        <v>45</v>
      </c>
      <c r="C12" s="24" t="s">
        <v>46</v>
      </c>
      <c r="D12" s="24"/>
      <c r="E12" s="25" t="s">
        <v>40</v>
      </c>
      <c r="F12" s="26">
        <v>63.938200000000002</v>
      </c>
      <c r="G12" s="26">
        <v>63.938200000000002</v>
      </c>
      <c r="H12" s="27" t="s">
        <v>25</v>
      </c>
      <c r="I12" s="27" t="s">
        <v>25</v>
      </c>
      <c r="J12" s="27" t="s">
        <v>25</v>
      </c>
      <c r="K12" s="30">
        <f t="shared" si="0"/>
        <v>63.938200000000002</v>
      </c>
      <c r="L12" s="28">
        <f t="shared" si="1"/>
        <v>8.311966</v>
      </c>
      <c r="M12" s="29">
        <f t="shared" si="2"/>
        <v>72.250166000000007</v>
      </c>
      <c r="N12" s="47" t="s">
        <v>37</v>
      </c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0.25" customHeight="1">
      <c r="A13" s="9">
        <v>5</v>
      </c>
      <c r="B13" s="23" t="s">
        <v>47</v>
      </c>
      <c r="C13" s="24" t="s">
        <v>48</v>
      </c>
      <c r="D13" s="24"/>
      <c r="E13" s="25" t="s">
        <v>40</v>
      </c>
      <c r="F13" s="26">
        <v>64.819599999999994</v>
      </c>
      <c r="G13" s="26">
        <v>64.819599999999994</v>
      </c>
      <c r="H13" s="27" t="s">
        <v>25</v>
      </c>
      <c r="I13" s="27" t="s">
        <v>25</v>
      </c>
      <c r="J13" s="27" t="s">
        <v>25</v>
      </c>
      <c r="K13" s="30">
        <f t="shared" si="0"/>
        <v>64.819599999999994</v>
      </c>
      <c r="L13" s="28">
        <f t="shared" si="1"/>
        <v>8.4265480000000004</v>
      </c>
      <c r="M13" s="29">
        <f t="shared" si="2"/>
        <v>73.246147999999991</v>
      </c>
      <c r="N13" s="47" t="s">
        <v>37</v>
      </c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0.25" customHeight="1">
      <c r="A14" s="9">
        <v>6</v>
      </c>
      <c r="B14" s="23" t="s">
        <v>49</v>
      </c>
      <c r="C14" s="24" t="s">
        <v>50</v>
      </c>
      <c r="D14" s="24"/>
      <c r="E14" s="25" t="s">
        <v>40</v>
      </c>
      <c r="F14" s="26">
        <v>68.8566</v>
      </c>
      <c r="G14" s="26">
        <v>68.8566</v>
      </c>
      <c r="H14" s="27" t="s">
        <v>25</v>
      </c>
      <c r="I14" s="27" t="s">
        <v>25</v>
      </c>
      <c r="J14" s="27" t="s">
        <v>25</v>
      </c>
      <c r="K14" s="30">
        <f t="shared" si="0"/>
        <v>68.8566</v>
      </c>
      <c r="L14" s="28">
        <f t="shared" si="1"/>
        <v>8.9513580000000008</v>
      </c>
      <c r="M14" s="29">
        <f t="shared" si="2"/>
        <v>77.807957999999999</v>
      </c>
      <c r="N14" s="47" t="s">
        <v>37</v>
      </c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0.25" customHeight="1">
      <c r="A15" s="9">
        <v>7</v>
      </c>
      <c r="B15" s="23" t="s">
        <v>51</v>
      </c>
      <c r="C15" s="24" t="s">
        <v>52</v>
      </c>
      <c r="D15" s="24"/>
      <c r="E15" s="25" t="s">
        <v>40</v>
      </c>
      <c r="F15" s="26">
        <v>68.179500000000004</v>
      </c>
      <c r="G15" s="26">
        <v>68.179500000000004</v>
      </c>
      <c r="H15" s="27" t="s">
        <v>25</v>
      </c>
      <c r="I15" s="27" t="s">
        <v>25</v>
      </c>
      <c r="J15" s="27" t="s">
        <v>25</v>
      </c>
      <c r="K15" s="30">
        <f t="shared" ref="K15:K42" si="3">G15</f>
        <v>68.179500000000004</v>
      </c>
      <c r="L15" s="28">
        <f t="shared" ref="L15:L42" si="4">K15*0.13</f>
        <v>8.8633350000000011</v>
      </c>
      <c r="M15" s="29">
        <f t="shared" ref="M15:M42" si="5">K15+L15</f>
        <v>77.042835000000011</v>
      </c>
      <c r="N15" s="47" t="s">
        <v>37</v>
      </c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20.25" customHeight="1">
      <c r="A16" s="9">
        <v>8</v>
      </c>
      <c r="B16" s="23" t="s">
        <v>53</v>
      </c>
      <c r="C16" s="24" t="s">
        <v>54</v>
      </c>
      <c r="D16" s="24"/>
      <c r="E16" s="25" t="s">
        <v>40</v>
      </c>
      <c r="F16" s="26">
        <v>67.136099999999999</v>
      </c>
      <c r="G16" s="26">
        <v>67.136099999999999</v>
      </c>
      <c r="H16" s="27" t="s">
        <v>25</v>
      </c>
      <c r="I16" s="27" t="s">
        <v>25</v>
      </c>
      <c r="J16" s="27" t="s">
        <v>25</v>
      </c>
      <c r="K16" s="30">
        <f t="shared" si="3"/>
        <v>67.136099999999999</v>
      </c>
      <c r="L16" s="28">
        <f t="shared" si="4"/>
        <v>8.7276930000000004</v>
      </c>
      <c r="M16" s="29">
        <f t="shared" si="5"/>
        <v>75.863793000000001</v>
      </c>
      <c r="N16" s="47" t="s">
        <v>37</v>
      </c>
      <c r="O16" s="10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20.25" customHeight="1">
      <c r="A17" s="9">
        <v>9</v>
      </c>
      <c r="B17" s="23" t="s">
        <v>55</v>
      </c>
      <c r="C17" s="24" t="s">
        <v>56</v>
      </c>
      <c r="D17" s="24"/>
      <c r="E17" s="25" t="s">
        <v>40</v>
      </c>
      <c r="F17" s="26">
        <v>17.1007</v>
      </c>
      <c r="G17" s="26">
        <v>17.1007</v>
      </c>
      <c r="H17" s="27" t="s">
        <v>25</v>
      </c>
      <c r="I17" s="27" t="s">
        <v>25</v>
      </c>
      <c r="J17" s="27" t="s">
        <v>25</v>
      </c>
      <c r="K17" s="30">
        <f t="shared" si="3"/>
        <v>17.1007</v>
      </c>
      <c r="L17" s="28">
        <f t="shared" si="4"/>
        <v>2.2230910000000002</v>
      </c>
      <c r="M17" s="29">
        <f t="shared" si="5"/>
        <v>19.323791</v>
      </c>
      <c r="N17" s="47" t="s">
        <v>37</v>
      </c>
      <c r="O17" s="10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3" customFormat="1" ht="20.25" customHeight="1">
      <c r="A18" s="9">
        <v>10</v>
      </c>
      <c r="B18" s="23" t="s">
        <v>57</v>
      </c>
      <c r="C18" s="24" t="s">
        <v>58</v>
      </c>
      <c r="D18" s="24"/>
      <c r="E18" s="25" t="s">
        <v>40</v>
      </c>
      <c r="F18" s="26">
        <v>79.403899999999993</v>
      </c>
      <c r="G18" s="26">
        <v>79.403899999999993</v>
      </c>
      <c r="H18" s="27" t="s">
        <v>25</v>
      </c>
      <c r="I18" s="27" t="s">
        <v>25</v>
      </c>
      <c r="J18" s="27" t="s">
        <v>25</v>
      </c>
      <c r="K18" s="30">
        <f t="shared" si="3"/>
        <v>79.403899999999993</v>
      </c>
      <c r="L18" s="28">
        <f t="shared" si="4"/>
        <v>10.322507</v>
      </c>
      <c r="M18" s="29">
        <f t="shared" si="5"/>
        <v>89.726406999999995</v>
      </c>
      <c r="N18" s="47" t="s">
        <v>37</v>
      </c>
      <c r="O18" s="10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</row>
    <row r="19" spans="1:205" s="13" customFormat="1" ht="20.25" customHeight="1">
      <c r="A19" s="9">
        <v>11</v>
      </c>
      <c r="B19" s="23" t="s">
        <v>59</v>
      </c>
      <c r="C19" s="24" t="s">
        <v>60</v>
      </c>
      <c r="D19" s="24"/>
      <c r="E19" s="25" t="s">
        <v>40</v>
      </c>
      <c r="F19" s="26">
        <v>56.389099999999999</v>
      </c>
      <c r="G19" s="26">
        <v>56.389099999999999</v>
      </c>
      <c r="H19" s="27" t="s">
        <v>25</v>
      </c>
      <c r="I19" s="27" t="s">
        <v>25</v>
      </c>
      <c r="J19" s="27" t="s">
        <v>25</v>
      </c>
      <c r="K19" s="30">
        <f t="shared" si="3"/>
        <v>56.389099999999999</v>
      </c>
      <c r="L19" s="28">
        <f t="shared" si="4"/>
        <v>7.3305829999999998</v>
      </c>
      <c r="M19" s="29">
        <f t="shared" si="5"/>
        <v>63.719682999999996</v>
      </c>
      <c r="N19" s="47" t="s">
        <v>37</v>
      </c>
      <c r="O19" s="10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3" customFormat="1" ht="20.25" customHeight="1">
      <c r="A20" s="9">
        <v>12</v>
      </c>
      <c r="B20" s="23" t="s">
        <v>61</v>
      </c>
      <c r="C20" s="24" t="s">
        <v>62</v>
      </c>
      <c r="D20" s="24"/>
      <c r="E20" s="25" t="s">
        <v>40</v>
      </c>
      <c r="F20" s="26">
        <v>56.219299999999997</v>
      </c>
      <c r="G20" s="26">
        <v>56.219299999999997</v>
      </c>
      <c r="H20" s="27" t="s">
        <v>25</v>
      </c>
      <c r="I20" s="27" t="s">
        <v>25</v>
      </c>
      <c r="J20" s="27" t="s">
        <v>25</v>
      </c>
      <c r="K20" s="30">
        <f t="shared" si="3"/>
        <v>56.219299999999997</v>
      </c>
      <c r="L20" s="28">
        <f t="shared" si="4"/>
        <v>7.3085089999999999</v>
      </c>
      <c r="M20" s="29">
        <f t="shared" si="5"/>
        <v>63.527808999999998</v>
      </c>
      <c r="N20" s="47" t="s">
        <v>37</v>
      </c>
      <c r="O20" s="10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</row>
    <row r="21" spans="1:205" s="13" customFormat="1" ht="20.25" customHeight="1">
      <c r="A21" s="9">
        <v>13</v>
      </c>
      <c r="B21" s="23" t="s">
        <v>63</v>
      </c>
      <c r="C21" s="24" t="s">
        <v>64</v>
      </c>
      <c r="D21" s="24"/>
      <c r="E21" s="25" t="s">
        <v>40</v>
      </c>
      <c r="F21" s="26">
        <v>79.174099999999996</v>
      </c>
      <c r="G21" s="26">
        <v>79.174099999999996</v>
      </c>
      <c r="H21" s="27" t="s">
        <v>25</v>
      </c>
      <c r="I21" s="27" t="s">
        <v>25</v>
      </c>
      <c r="J21" s="27" t="s">
        <v>25</v>
      </c>
      <c r="K21" s="30">
        <f t="shared" si="3"/>
        <v>79.174099999999996</v>
      </c>
      <c r="L21" s="28">
        <f t="shared" si="4"/>
        <v>10.292633</v>
      </c>
      <c r="M21" s="29">
        <f t="shared" si="5"/>
        <v>89.466732999999991</v>
      </c>
      <c r="N21" s="47" t="s">
        <v>37</v>
      </c>
      <c r="O21" s="10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</row>
    <row r="22" spans="1:205" s="13" customFormat="1" ht="20.25" customHeight="1">
      <c r="A22" s="9">
        <v>14</v>
      </c>
      <c r="B22" s="23" t="s">
        <v>65</v>
      </c>
      <c r="C22" s="24" t="s">
        <v>66</v>
      </c>
      <c r="D22" s="24"/>
      <c r="E22" s="25" t="s">
        <v>40</v>
      </c>
      <c r="F22" s="26">
        <v>74.685199999999995</v>
      </c>
      <c r="G22" s="26">
        <v>74.685199999999995</v>
      </c>
      <c r="H22" s="27" t="s">
        <v>25</v>
      </c>
      <c r="I22" s="27" t="s">
        <v>25</v>
      </c>
      <c r="J22" s="27" t="s">
        <v>25</v>
      </c>
      <c r="K22" s="30">
        <f t="shared" si="3"/>
        <v>74.685199999999995</v>
      </c>
      <c r="L22" s="28">
        <f t="shared" si="4"/>
        <v>9.7090759999999996</v>
      </c>
      <c r="M22" s="29">
        <f t="shared" si="5"/>
        <v>84.394275999999991</v>
      </c>
      <c r="N22" s="47" t="s">
        <v>37</v>
      </c>
      <c r="O22" s="10"/>
      <c r="P22" s="11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</row>
    <row r="23" spans="1:205" s="13" customFormat="1" ht="20.25" customHeight="1">
      <c r="A23" s="9">
        <v>15</v>
      </c>
      <c r="B23" s="23" t="s">
        <v>67</v>
      </c>
      <c r="C23" s="24" t="s">
        <v>68</v>
      </c>
      <c r="D23" s="24"/>
      <c r="E23" s="25" t="s">
        <v>40</v>
      </c>
      <c r="F23" s="26">
        <v>79.495999999999995</v>
      </c>
      <c r="G23" s="26">
        <v>79.495999999999995</v>
      </c>
      <c r="H23" s="27" t="s">
        <v>25</v>
      </c>
      <c r="I23" s="27" t="s">
        <v>25</v>
      </c>
      <c r="J23" s="27" t="s">
        <v>25</v>
      </c>
      <c r="K23" s="30">
        <f t="shared" si="3"/>
        <v>79.495999999999995</v>
      </c>
      <c r="L23" s="28">
        <f t="shared" si="4"/>
        <v>10.334479999999999</v>
      </c>
      <c r="M23" s="29">
        <f t="shared" si="5"/>
        <v>89.830479999999994</v>
      </c>
      <c r="N23" s="47" t="s">
        <v>37</v>
      </c>
      <c r="O23" s="10"/>
      <c r="P23" s="11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</row>
    <row r="24" spans="1:205" s="13" customFormat="1" ht="20.25" customHeight="1">
      <c r="A24" s="9">
        <v>16</v>
      </c>
      <c r="B24" s="23" t="s">
        <v>69</v>
      </c>
      <c r="C24" s="24" t="s">
        <v>70</v>
      </c>
      <c r="D24" s="24"/>
      <c r="E24" s="25" t="s">
        <v>40</v>
      </c>
      <c r="F24" s="26">
        <v>84.725200000000001</v>
      </c>
      <c r="G24" s="26">
        <v>84.725200000000001</v>
      </c>
      <c r="H24" s="27" t="s">
        <v>25</v>
      </c>
      <c r="I24" s="27" t="s">
        <v>25</v>
      </c>
      <c r="J24" s="27" t="s">
        <v>25</v>
      </c>
      <c r="K24" s="30">
        <f t="shared" si="3"/>
        <v>84.725200000000001</v>
      </c>
      <c r="L24" s="28">
        <f t="shared" si="4"/>
        <v>11.014276000000001</v>
      </c>
      <c r="M24" s="29">
        <f t="shared" si="5"/>
        <v>95.739475999999996</v>
      </c>
      <c r="N24" s="47" t="s">
        <v>37</v>
      </c>
      <c r="O24" s="10"/>
      <c r="P24" s="11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</row>
    <row r="25" spans="1:205" s="13" customFormat="1" ht="20.25" customHeight="1">
      <c r="A25" s="9">
        <v>17</v>
      </c>
      <c r="B25" s="23" t="s">
        <v>71</v>
      </c>
      <c r="C25" s="24" t="s">
        <v>72</v>
      </c>
      <c r="D25" s="24"/>
      <c r="E25" s="25" t="s">
        <v>40</v>
      </c>
      <c r="F25" s="26">
        <v>86.446799999999996</v>
      </c>
      <c r="G25" s="26">
        <v>86.446799999999996</v>
      </c>
      <c r="H25" s="27" t="s">
        <v>25</v>
      </c>
      <c r="I25" s="27" t="s">
        <v>25</v>
      </c>
      <c r="J25" s="27" t="s">
        <v>25</v>
      </c>
      <c r="K25" s="30">
        <f t="shared" si="3"/>
        <v>86.446799999999996</v>
      </c>
      <c r="L25" s="28">
        <f t="shared" si="4"/>
        <v>11.238084000000001</v>
      </c>
      <c r="M25" s="29">
        <f t="shared" si="5"/>
        <v>97.684883999999997</v>
      </c>
      <c r="N25" s="47" t="s">
        <v>37</v>
      </c>
      <c r="O25" s="10"/>
      <c r="P25" s="11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</row>
    <row r="26" spans="1:205" s="13" customFormat="1" ht="20.25" customHeight="1">
      <c r="A26" s="9">
        <v>18</v>
      </c>
      <c r="B26" s="23" t="s">
        <v>73</v>
      </c>
      <c r="C26" s="24" t="s">
        <v>74</v>
      </c>
      <c r="D26" s="24"/>
      <c r="E26" s="25" t="s">
        <v>40</v>
      </c>
      <c r="F26" s="26">
        <v>65.976200000000006</v>
      </c>
      <c r="G26" s="26">
        <v>65.976200000000006</v>
      </c>
      <c r="H26" s="27" t="s">
        <v>25</v>
      </c>
      <c r="I26" s="27" t="s">
        <v>25</v>
      </c>
      <c r="J26" s="27" t="s">
        <v>25</v>
      </c>
      <c r="K26" s="30">
        <f t="shared" si="3"/>
        <v>65.976200000000006</v>
      </c>
      <c r="L26" s="28">
        <f t="shared" si="4"/>
        <v>8.576906000000001</v>
      </c>
      <c r="M26" s="29">
        <f t="shared" si="5"/>
        <v>74.553106000000014</v>
      </c>
      <c r="N26" s="47" t="s">
        <v>37</v>
      </c>
      <c r="O26" s="10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</row>
    <row r="27" spans="1:205" s="13" customFormat="1" ht="20.25" customHeight="1">
      <c r="A27" s="9">
        <v>19</v>
      </c>
      <c r="B27" s="23" t="s">
        <v>75</v>
      </c>
      <c r="C27" s="24" t="s">
        <v>76</v>
      </c>
      <c r="D27" s="24"/>
      <c r="E27" s="25" t="s">
        <v>40</v>
      </c>
      <c r="F27" s="26">
        <v>38.189599999999999</v>
      </c>
      <c r="G27" s="26">
        <v>38.189599999999999</v>
      </c>
      <c r="H27" s="27" t="s">
        <v>25</v>
      </c>
      <c r="I27" s="27" t="s">
        <v>25</v>
      </c>
      <c r="J27" s="27" t="s">
        <v>25</v>
      </c>
      <c r="K27" s="30">
        <f t="shared" si="3"/>
        <v>38.189599999999999</v>
      </c>
      <c r="L27" s="28">
        <f t="shared" si="4"/>
        <v>4.9646480000000004</v>
      </c>
      <c r="M27" s="29">
        <f t="shared" si="5"/>
        <v>43.154247999999995</v>
      </c>
      <c r="N27" s="47" t="s">
        <v>37</v>
      </c>
      <c r="O27" s="10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</row>
    <row r="28" spans="1:205" s="13" customFormat="1" ht="20.25" customHeight="1">
      <c r="A28" s="9">
        <v>20</v>
      </c>
      <c r="B28" s="23" t="s">
        <v>77</v>
      </c>
      <c r="C28" s="24" t="s">
        <v>78</v>
      </c>
      <c r="D28" s="24"/>
      <c r="E28" s="25" t="s">
        <v>40</v>
      </c>
      <c r="F28" s="26">
        <v>38.896599999999999</v>
      </c>
      <c r="G28" s="26">
        <v>38.896599999999999</v>
      </c>
      <c r="H28" s="27" t="s">
        <v>25</v>
      </c>
      <c r="I28" s="27" t="s">
        <v>25</v>
      </c>
      <c r="J28" s="27" t="s">
        <v>25</v>
      </c>
      <c r="K28" s="30">
        <f t="shared" si="3"/>
        <v>38.896599999999999</v>
      </c>
      <c r="L28" s="28">
        <f t="shared" si="4"/>
        <v>5.0565579999999999</v>
      </c>
      <c r="M28" s="29">
        <f t="shared" si="5"/>
        <v>43.953158000000002</v>
      </c>
      <c r="N28" s="47" t="s">
        <v>37</v>
      </c>
      <c r="O28" s="10"/>
      <c r="P28" s="11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</row>
    <row r="29" spans="1:205" s="13" customFormat="1" ht="20.25" customHeight="1">
      <c r="A29" s="9">
        <v>21</v>
      </c>
      <c r="B29" s="23" t="s">
        <v>79</v>
      </c>
      <c r="C29" s="24" t="s">
        <v>80</v>
      </c>
      <c r="D29" s="24"/>
      <c r="E29" s="25" t="s">
        <v>40</v>
      </c>
      <c r="F29" s="26">
        <v>65.255799999999994</v>
      </c>
      <c r="G29" s="26">
        <v>65.255799999999994</v>
      </c>
      <c r="H29" s="27" t="s">
        <v>25</v>
      </c>
      <c r="I29" s="27" t="s">
        <v>25</v>
      </c>
      <c r="J29" s="27" t="s">
        <v>25</v>
      </c>
      <c r="K29" s="30">
        <f t="shared" si="3"/>
        <v>65.255799999999994</v>
      </c>
      <c r="L29" s="28">
        <f t="shared" si="4"/>
        <v>8.4832539999999987</v>
      </c>
      <c r="M29" s="29">
        <f t="shared" si="5"/>
        <v>73.739053999999996</v>
      </c>
      <c r="N29" s="47" t="s">
        <v>37</v>
      </c>
      <c r="O29" s="10"/>
      <c r="P29" s="11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</row>
    <row r="30" spans="1:205" s="13" customFormat="1" ht="20.25" customHeight="1">
      <c r="A30" s="9">
        <v>22</v>
      </c>
      <c r="B30" s="23" t="s">
        <v>81</v>
      </c>
      <c r="C30" s="24" t="s">
        <v>82</v>
      </c>
      <c r="D30" s="24"/>
      <c r="E30" s="25" t="s">
        <v>40</v>
      </c>
      <c r="F30" s="26">
        <v>50.455100000000002</v>
      </c>
      <c r="G30" s="26">
        <v>50.455100000000002</v>
      </c>
      <c r="H30" s="27" t="s">
        <v>25</v>
      </c>
      <c r="I30" s="27" t="s">
        <v>25</v>
      </c>
      <c r="J30" s="27" t="s">
        <v>25</v>
      </c>
      <c r="K30" s="30">
        <f t="shared" si="3"/>
        <v>50.455100000000002</v>
      </c>
      <c r="L30" s="28">
        <f t="shared" si="4"/>
        <v>6.5591630000000007</v>
      </c>
      <c r="M30" s="29">
        <f t="shared" si="5"/>
        <v>57.014263</v>
      </c>
      <c r="N30" s="47" t="s">
        <v>37</v>
      </c>
      <c r="O30" s="10"/>
      <c r="P30" s="11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</row>
    <row r="31" spans="1:205" s="13" customFormat="1" ht="20.25" customHeight="1">
      <c r="A31" s="9">
        <v>23</v>
      </c>
      <c r="B31" s="23" t="s">
        <v>83</v>
      </c>
      <c r="C31" s="24" t="s">
        <v>84</v>
      </c>
      <c r="D31" s="24"/>
      <c r="E31" s="25" t="s">
        <v>40</v>
      </c>
      <c r="F31" s="26">
        <v>60.015500000000003</v>
      </c>
      <c r="G31" s="26">
        <v>60.015500000000003</v>
      </c>
      <c r="H31" s="27" t="s">
        <v>25</v>
      </c>
      <c r="I31" s="27" t="s">
        <v>25</v>
      </c>
      <c r="J31" s="27" t="s">
        <v>25</v>
      </c>
      <c r="K31" s="30">
        <f t="shared" si="3"/>
        <v>60.015500000000003</v>
      </c>
      <c r="L31" s="28">
        <f t="shared" si="4"/>
        <v>7.8020150000000008</v>
      </c>
      <c r="M31" s="29">
        <f t="shared" si="5"/>
        <v>67.817515</v>
      </c>
      <c r="N31" s="47" t="s">
        <v>37</v>
      </c>
      <c r="O31" s="10"/>
      <c r="P31" s="11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</row>
    <row r="32" spans="1:205" s="13" customFormat="1" ht="20.25" customHeight="1">
      <c r="A32" s="9">
        <v>24</v>
      </c>
      <c r="B32" s="23" t="s">
        <v>85</v>
      </c>
      <c r="C32" s="24" t="s">
        <v>86</v>
      </c>
      <c r="D32" s="24"/>
      <c r="E32" s="25" t="s">
        <v>40</v>
      </c>
      <c r="F32" s="26">
        <v>60.194200000000002</v>
      </c>
      <c r="G32" s="26">
        <v>60.194200000000002</v>
      </c>
      <c r="H32" s="27" t="s">
        <v>25</v>
      </c>
      <c r="I32" s="27" t="s">
        <v>25</v>
      </c>
      <c r="J32" s="27" t="s">
        <v>25</v>
      </c>
      <c r="K32" s="30">
        <f t="shared" si="3"/>
        <v>60.194200000000002</v>
      </c>
      <c r="L32" s="28">
        <f t="shared" si="4"/>
        <v>7.8252460000000008</v>
      </c>
      <c r="M32" s="29">
        <f t="shared" si="5"/>
        <v>68.019446000000002</v>
      </c>
      <c r="N32" s="47" t="s">
        <v>37</v>
      </c>
      <c r="O32" s="10"/>
      <c r="P32" s="11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</row>
    <row r="33" spans="1:205" s="13" customFormat="1" ht="20.25" customHeight="1">
      <c r="A33" s="9">
        <v>25</v>
      </c>
      <c r="B33" s="23" t="s">
        <v>87</v>
      </c>
      <c r="C33" s="24" t="s">
        <v>88</v>
      </c>
      <c r="D33" s="24"/>
      <c r="E33" s="25" t="s">
        <v>40</v>
      </c>
      <c r="F33" s="26">
        <v>62.920400000000001</v>
      </c>
      <c r="G33" s="26">
        <v>62.920400000000001</v>
      </c>
      <c r="H33" s="27" t="s">
        <v>25</v>
      </c>
      <c r="I33" s="27" t="s">
        <v>25</v>
      </c>
      <c r="J33" s="27" t="s">
        <v>25</v>
      </c>
      <c r="K33" s="30">
        <f t="shared" si="3"/>
        <v>62.920400000000001</v>
      </c>
      <c r="L33" s="28">
        <f t="shared" si="4"/>
        <v>8.1796520000000008</v>
      </c>
      <c r="M33" s="29">
        <f t="shared" si="5"/>
        <v>71.100052000000005</v>
      </c>
      <c r="N33" s="47" t="s">
        <v>37</v>
      </c>
      <c r="O33" s="10"/>
      <c r="P33" s="11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</row>
    <row r="34" spans="1:205" s="13" customFormat="1" ht="20.25" customHeight="1">
      <c r="A34" s="9">
        <v>26</v>
      </c>
      <c r="B34" s="23" t="s">
        <v>89</v>
      </c>
      <c r="C34" s="24" t="s">
        <v>90</v>
      </c>
      <c r="D34" s="24"/>
      <c r="E34" s="25" t="s">
        <v>40</v>
      </c>
      <c r="F34" s="26">
        <v>17.1007</v>
      </c>
      <c r="G34" s="26">
        <v>17.1007</v>
      </c>
      <c r="H34" s="27" t="s">
        <v>25</v>
      </c>
      <c r="I34" s="27" t="s">
        <v>25</v>
      </c>
      <c r="J34" s="27" t="s">
        <v>25</v>
      </c>
      <c r="K34" s="30">
        <f t="shared" si="3"/>
        <v>17.1007</v>
      </c>
      <c r="L34" s="28">
        <f t="shared" si="4"/>
        <v>2.2230910000000002</v>
      </c>
      <c r="M34" s="29">
        <f t="shared" si="5"/>
        <v>19.323791</v>
      </c>
      <c r="N34" s="47" t="s">
        <v>37</v>
      </c>
      <c r="O34" s="10"/>
      <c r="P34" s="11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</row>
    <row r="35" spans="1:205" s="13" customFormat="1" ht="20.25" customHeight="1">
      <c r="A35" s="9">
        <v>27</v>
      </c>
      <c r="B35" s="23" t="s">
        <v>91</v>
      </c>
      <c r="C35" s="24" t="s">
        <v>92</v>
      </c>
      <c r="D35" s="24"/>
      <c r="E35" s="25" t="s">
        <v>40</v>
      </c>
      <c r="F35" s="26">
        <v>88.692300000000003</v>
      </c>
      <c r="G35" s="26">
        <v>88.692300000000003</v>
      </c>
      <c r="H35" s="27" t="s">
        <v>25</v>
      </c>
      <c r="I35" s="27" t="s">
        <v>25</v>
      </c>
      <c r="J35" s="27" t="s">
        <v>25</v>
      </c>
      <c r="K35" s="30">
        <f t="shared" si="3"/>
        <v>88.692300000000003</v>
      </c>
      <c r="L35" s="28">
        <f t="shared" si="4"/>
        <v>11.529999</v>
      </c>
      <c r="M35" s="29">
        <f t="shared" si="5"/>
        <v>100.22229900000001</v>
      </c>
      <c r="N35" s="47" t="s">
        <v>37</v>
      </c>
      <c r="O35" s="10"/>
      <c r="P35" s="11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</row>
    <row r="36" spans="1:205" s="13" customFormat="1" ht="20.25" customHeight="1">
      <c r="A36" s="9">
        <v>28</v>
      </c>
      <c r="B36" s="23" t="s">
        <v>93</v>
      </c>
      <c r="C36" s="24" t="s">
        <v>60</v>
      </c>
      <c r="D36" s="24"/>
      <c r="E36" s="25" t="s">
        <v>40</v>
      </c>
      <c r="F36" s="26">
        <v>55.851900000000001</v>
      </c>
      <c r="G36" s="26">
        <v>55.851900000000001</v>
      </c>
      <c r="H36" s="27" t="s">
        <v>25</v>
      </c>
      <c r="I36" s="27" t="s">
        <v>25</v>
      </c>
      <c r="J36" s="27" t="s">
        <v>25</v>
      </c>
      <c r="K36" s="30">
        <f t="shared" si="3"/>
        <v>55.851900000000001</v>
      </c>
      <c r="L36" s="28">
        <f t="shared" si="4"/>
        <v>7.2607470000000003</v>
      </c>
      <c r="M36" s="29">
        <f t="shared" si="5"/>
        <v>63.112647000000003</v>
      </c>
      <c r="N36" s="47" t="s">
        <v>37</v>
      </c>
      <c r="O36" s="10"/>
      <c r="P36" s="11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</row>
    <row r="37" spans="1:205" s="13" customFormat="1" ht="20.25" customHeight="1">
      <c r="A37" s="9">
        <v>29</v>
      </c>
      <c r="B37" s="23" t="s">
        <v>94</v>
      </c>
      <c r="C37" s="24" t="s">
        <v>95</v>
      </c>
      <c r="D37" s="24"/>
      <c r="E37" s="25" t="s">
        <v>40</v>
      </c>
      <c r="F37" s="26">
        <v>58.208399999999997</v>
      </c>
      <c r="G37" s="26">
        <v>58.208399999999997</v>
      </c>
      <c r="H37" s="27" t="s">
        <v>25</v>
      </c>
      <c r="I37" s="27" t="s">
        <v>25</v>
      </c>
      <c r="J37" s="27" t="s">
        <v>25</v>
      </c>
      <c r="K37" s="30">
        <f t="shared" si="3"/>
        <v>58.208399999999997</v>
      </c>
      <c r="L37" s="28">
        <f t="shared" si="4"/>
        <v>7.5670919999999997</v>
      </c>
      <c r="M37" s="29">
        <f t="shared" si="5"/>
        <v>65.775492</v>
      </c>
      <c r="N37" s="47" t="s">
        <v>37</v>
      </c>
      <c r="O37" s="10"/>
      <c r="P37" s="11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</row>
    <row r="38" spans="1:205" s="13" customFormat="1" ht="20.25" customHeight="1">
      <c r="A38" s="9">
        <v>30</v>
      </c>
      <c r="B38" s="23" t="s">
        <v>96</v>
      </c>
      <c r="C38" s="24" t="s">
        <v>97</v>
      </c>
      <c r="D38" s="24"/>
      <c r="E38" s="25" t="s">
        <v>40</v>
      </c>
      <c r="F38" s="26">
        <v>88.1828</v>
      </c>
      <c r="G38" s="26">
        <v>88.1828</v>
      </c>
      <c r="H38" s="27" t="s">
        <v>25</v>
      </c>
      <c r="I38" s="27" t="s">
        <v>25</v>
      </c>
      <c r="J38" s="27" t="s">
        <v>25</v>
      </c>
      <c r="K38" s="30">
        <f t="shared" si="3"/>
        <v>88.1828</v>
      </c>
      <c r="L38" s="28">
        <f t="shared" si="4"/>
        <v>11.463764000000001</v>
      </c>
      <c r="M38" s="29">
        <f t="shared" si="5"/>
        <v>99.646563999999998</v>
      </c>
      <c r="N38" s="47" t="s">
        <v>37</v>
      </c>
      <c r="O38" s="10"/>
      <c r="P38" s="11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</row>
    <row r="39" spans="1:205" s="13" customFormat="1" ht="20.25" customHeight="1">
      <c r="A39" s="9">
        <v>31</v>
      </c>
      <c r="B39" s="23" t="s">
        <v>98</v>
      </c>
      <c r="C39" s="24" t="s">
        <v>99</v>
      </c>
      <c r="D39" s="24"/>
      <c r="E39" s="25" t="s">
        <v>40</v>
      </c>
      <c r="F39" s="26">
        <v>77.030699999999996</v>
      </c>
      <c r="G39" s="26">
        <v>77.030699999999996</v>
      </c>
      <c r="H39" s="27" t="s">
        <v>25</v>
      </c>
      <c r="I39" s="27" t="s">
        <v>25</v>
      </c>
      <c r="J39" s="27" t="s">
        <v>25</v>
      </c>
      <c r="K39" s="30">
        <f t="shared" si="3"/>
        <v>77.030699999999996</v>
      </c>
      <c r="L39" s="28">
        <f t="shared" si="4"/>
        <v>10.013990999999999</v>
      </c>
      <c r="M39" s="29">
        <f t="shared" si="5"/>
        <v>87.044691</v>
      </c>
      <c r="N39" s="47" t="s">
        <v>37</v>
      </c>
      <c r="O39" s="10"/>
      <c r="P39" s="11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</row>
    <row r="40" spans="1:205" s="13" customFormat="1" ht="20.25" customHeight="1">
      <c r="A40" s="9">
        <v>32</v>
      </c>
      <c r="B40" s="23" t="s">
        <v>100</v>
      </c>
      <c r="C40" s="24" t="s">
        <v>101</v>
      </c>
      <c r="D40" s="24"/>
      <c r="E40" s="25" t="s">
        <v>40</v>
      </c>
      <c r="F40" s="26">
        <v>80.177499999999995</v>
      </c>
      <c r="G40" s="26">
        <v>80.177499999999995</v>
      </c>
      <c r="H40" s="27" t="s">
        <v>25</v>
      </c>
      <c r="I40" s="27" t="s">
        <v>25</v>
      </c>
      <c r="J40" s="27" t="s">
        <v>25</v>
      </c>
      <c r="K40" s="30">
        <f t="shared" si="3"/>
        <v>80.177499999999995</v>
      </c>
      <c r="L40" s="28">
        <f t="shared" si="4"/>
        <v>10.423074999999999</v>
      </c>
      <c r="M40" s="29">
        <f t="shared" si="5"/>
        <v>90.600574999999992</v>
      </c>
      <c r="N40" s="47" t="s">
        <v>37</v>
      </c>
      <c r="O40" s="10"/>
      <c r="P40" s="11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</row>
    <row r="41" spans="1:205" s="13" customFormat="1" ht="20.25" customHeight="1">
      <c r="A41" s="9">
        <v>33</v>
      </c>
      <c r="B41" s="23" t="s">
        <v>102</v>
      </c>
      <c r="C41" s="24" t="s">
        <v>103</v>
      </c>
      <c r="D41" s="24"/>
      <c r="E41" s="25" t="s">
        <v>40</v>
      </c>
      <c r="F41" s="26">
        <v>88.950999999999993</v>
      </c>
      <c r="G41" s="26">
        <v>88.950999999999993</v>
      </c>
      <c r="H41" s="27" t="s">
        <v>25</v>
      </c>
      <c r="I41" s="27" t="s">
        <v>25</v>
      </c>
      <c r="J41" s="27" t="s">
        <v>25</v>
      </c>
      <c r="K41" s="30">
        <f t="shared" si="3"/>
        <v>88.950999999999993</v>
      </c>
      <c r="L41" s="28">
        <f t="shared" si="4"/>
        <v>11.56363</v>
      </c>
      <c r="M41" s="29">
        <f t="shared" si="5"/>
        <v>100.51463</v>
      </c>
      <c r="N41" s="47" t="s">
        <v>37</v>
      </c>
      <c r="O41" s="10"/>
      <c r="P41" s="11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</row>
    <row r="42" spans="1:205" s="13" customFormat="1" ht="20.25" customHeight="1">
      <c r="A42" s="9">
        <v>34</v>
      </c>
      <c r="B42" s="23" t="s">
        <v>104</v>
      </c>
      <c r="C42" s="24" t="s">
        <v>105</v>
      </c>
      <c r="D42" s="24"/>
      <c r="E42" s="25" t="s">
        <v>40</v>
      </c>
      <c r="F42" s="26">
        <v>92.103399999999993</v>
      </c>
      <c r="G42" s="26">
        <v>92.103399999999993</v>
      </c>
      <c r="H42" s="27" t="s">
        <v>25</v>
      </c>
      <c r="I42" s="27" t="s">
        <v>25</v>
      </c>
      <c r="J42" s="27" t="s">
        <v>25</v>
      </c>
      <c r="K42" s="30">
        <f t="shared" si="3"/>
        <v>92.103399999999993</v>
      </c>
      <c r="L42" s="28">
        <f t="shared" si="4"/>
        <v>11.973442</v>
      </c>
      <c r="M42" s="29">
        <f t="shared" si="5"/>
        <v>104.076842</v>
      </c>
      <c r="N42" s="47" t="s">
        <v>37</v>
      </c>
      <c r="O42" s="10"/>
      <c r="P42" s="11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</row>
    <row r="43" spans="1:205" s="15" customFormat="1" ht="20.25" customHeight="1">
      <c r="A43" s="63" t="s">
        <v>27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34"/>
      <c r="P43" s="14"/>
    </row>
    <row r="44" spans="1:205" s="15" customFormat="1" ht="20.25" customHeight="1">
      <c r="A44" s="58" t="s">
        <v>106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35"/>
      <c r="P44" s="14"/>
    </row>
    <row r="45" spans="1:205" s="15" customFormat="1" ht="20.25" customHeight="1">
      <c r="A45" s="64" t="s">
        <v>21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35"/>
      <c r="P45" s="14"/>
    </row>
    <row r="46" spans="1:205" s="15" customFormat="1" ht="20.25" customHeight="1">
      <c r="A46" s="58" t="s">
        <v>28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35"/>
      <c r="P46" s="14"/>
    </row>
    <row r="47" spans="1:205" s="15" customFormat="1" ht="20.25" customHeight="1">
      <c r="A47" s="58" t="s">
        <v>24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35"/>
      <c r="P47" s="14"/>
    </row>
    <row r="48" spans="1:205" s="15" customFormat="1" ht="20.25" customHeight="1">
      <c r="A48" s="58" t="s">
        <v>22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35"/>
      <c r="P48" s="14"/>
    </row>
    <row r="49" spans="1:16" s="15" customFormat="1" ht="20.25" customHeight="1">
      <c r="A49" s="59" t="s">
        <v>23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36"/>
      <c r="P49" s="14"/>
    </row>
    <row r="50" spans="1:16" s="15" customFormat="1" ht="20.2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7"/>
      <c r="L50" s="36"/>
      <c r="M50" s="36"/>
      <c r="N50" s="36"/>
      <c r="O50" s="36"/>
      <c r="P50" s="14"/>
    </row>
    <row r="51" spans="1:16" s="15" customFormat="1" ht="20.25" customHeight="1">
      <c r="A51" s="38" t="s">
        <v>33</v>
      </c>
      <c r="B51" s="39"/>
      <c r="C51" s="40"/>
      <c r="H51" s="15" t="s">
        <v>36</v>
      </c>
      <c r="I51" s="41"/>
      <c r="J51" s="40"/>
      <c r="K51" s="42"/>
      <c r="L51" s="43"/>
      <c r="M51" s="43"/>
      <c r="N51" s="44"/>
      <c r="O51" s="45"/>
      <c r="P51" s="14"/>
    </row>
    <row r="52" spans="1:16" s="15" customFormat="1" ht="20.25" customHeight="1">
      <c r="A52" s="40" t="s">
        <v>19</v>
      </c>
      <c r="B52" s="39"/>
      <c r="C52" s="40"/>
      <c r="H52" s="15" t="s">
        <v>15</v>
      </c>
      <c r="I52" s="40"/>
      <c r="J52" s="40"/>
      <c r="K52" s="42"/>
      <c r="L52" s="40"/>
      <c r="M52" s="40"/>
      <c r="N52" s="16"/>
      <c r="O52" s="17"/>
      <c r="P52" s="14"/>
    </row>
    <row r="53" spans="1:16" s="15" customFormat="1" ht="20.25" customHeight="1">
      <c r="A53" s="38" t="s">
        <v>20</v>
      </c>
      <c r="B53" s="38"/>
      <c r="C53" s="46"/>
      <c r="H53" s="15" t="s">
        <v>16</v>
      </c>
      <c r="I53" s="38"/>
      <c r="J53" s="46"/>
      <c r="K53" s="42"/>
      <c r="L53" s="43"/>
      <c r="M53" s="43"/>
      <c r="N53" s="16"/>
      <c r="O53" s="17"/>
      <c r="P53" s="14"/>
    </row>
    <row r="54" spans="1:16" s="15" customFormat="1" ht="20.25" customHeight="1">
      <c r="A54" s="43"/>
      <c r="B54" s="43" t="s">
        <v>18</v>
      </c>
      <c r="C54" s="43"/>
      <c r="I54" s="43" t="s">
        <v>17</v>
      </c>
      <c r="J54" s="43"/>
      <c r="K54" s="42"/>
      <c r="L54" s="43"/>
      <c r="M54" s="43"/>
      <c r="N54" s="16"/>
      <c r="O54" s="17"/>
      <c r="P54" s="14"/>
    </row>
    <row r="55" spans="1:16">
      <c r="B55" s="3"/>
    </row>
    <row r="56" spans="1:16">
      <c r="B56" s="3"/>
    </row>
    <row r="57" spans="1:16">
      <c r="B57" s="3"/>
    </row>
    <row r="58" spans="1:16">
      <c r="B58" s="3"/>
    </row>
    <row r="59" spans="1:16">
      <c r="B59" s="3"/>
    </row>
    <row r="60" spans="1:16">
      <c r="B60" s="3"/>
    </row>
    <row r="61" spans="1:16">
      <c r="B61" s="3"/>
    </row>
    <row r="62" spans="1:16">
      <c r="B62" s="3"/>
    </row>
    <row r="63" spans="1:16">
      <c r="B63" s="3"/>
    </row>
    <row r="64" spans="1:16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</sheetData>
  <mergeCells count="22">
    <mergeCell ref="A46:N46"/>
    <mergeCell ref="A44:N44"/>
    <mergeCell ref="A48:N48"/>
    <mergeCell ref="A49:N49"/>
    <mergeCell ref="K8:M8"/>
    <mergeCell ref="A47:N47"/>
    <mergeCell ref="A6:N6"/>
    <mergeCell ref="A45:N45"/>
    <mergeCell ref="H7:J7"/>
    <mergeCell ref="N7:N8"/>
    <mergeCell ref="A7:A8"/>
    <mergeCell ref="B7:B8"/>
    <mergeCell ref="C7:C8"/>
    <mergeCell ref="D7:D8"/>
    <mergeCell ref="E7:E8"/>
    <mergeCell ref="F7:G7"/>
    <mergeCell ref="A43:N43"/>
    <mergeCell ref="A1:N1"/>
    <mergeCell ref="A2:N2"/>
    <mergeCell ref="A3:N3"/>
    <mergeCell ref="A4:N4"/>
    <mergeCell ref="A5:N5"/>
  </mergeCells>
  <phoneticPr fontId="5" type="noConversion"/>
  <conditionalFormatting sqref="D55:D1048576 I51:I54 D1:D50">
    <cfRule type="duplicateValues" dxfId="0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2023 6 16申请</vt:lpstr>
      <vt:lpstr>北京</vt:lpstr>
      <vt:lpstr>'2023 6 16申请'!Print_Area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2023-06-16T09:47:24Z</cp:lastPrinted>
  <dcterms:created xsi:type="dcterms:W3CDTF">2006-09-13T11:21:00Z</dcterms:created>
  <dcterms:modified xsi:type="dcterms:W3CDTF">2023-06-16T10:03:58Z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