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13_ncr:1_{DD7E3CD1-1164-49F7-8FB0-99C96BF838E8}" xr6:coauthVersionLast="47" xr6:coauthVersionMax="47" xr10:uidLastSave="{00000000-0000-0000-0000-000000000000}"/>
  <bookViews>
    <workbookView xWindow="-110" yWindow="-110" windowWidth="19420" windowHeight="10420" tabRatio="575" xr2:uid="{00000000-000D-0000-FFFF-FFFF00000000}"/>
  </bookViews>
  <sheets>
    <sheet name="主表" sheetId="17" r:id="rId1"/>
    <sheet name="附表1" sheetId="18" r:id="rId2"/>
    <sheet name="附表2" sheetId="19" r:id="rId3"/>
  </sheets>
  <calcPr calcId="191029"/>
</workbook>
</file>

<file path=xl/calcChain.xml><?xml version="1.0" encoding="utf-8"?>
<calcChain xmlns="http://schemas.openxmlformats.org/spreadsheetml/2006/main">
  <c r="N20" i="17" l="1"/>
  <c r="N19" i="17"/>
  <c r="N18" i="17"/>
  <c r="O14" i="17"/>
  <c r="O13" i="17" l="1"/>
  <c r="O12" i="17"/>
  <c r="I32" i="17"/>
  <c r="I33" i="17" l="1"/>
  <c r="C15" i="17" s="1"/>
  <c r="F40" i="19" l="1"/>
  <c r="F13" i="18"/>
  <c r="N36" i="17" l="1"/>
  <c r="N37" i="17"/>
  <c r="C19" i="17"/>
  <c r="C17" i="17"/>
  <c r="I23" i="17"/>
  <c r="I22" i="17"/>
  <c r="N23" i="17"/>
  <c r="C16" i="17" s="1"/>
  <c r="I21" i="17"/>
  <c r="I20" i="17"/>
  <c r="I14" i="17"/>
  <c r="I15" i="17"/>
  <c r="I13" i="17"/>
  <c r="I12" i="17"/>
  <c r="I24" i="17"/>
  <c r="I19" i="17"/>
  <c r="N38" i="17" l="1"/>
  <c r="C18" i="17" s="1"/>
  <c r="O15" i="17"/>
  <c r="C14" i="17" s="1"/>
  <c r="I25" i="17"/>
  <c r="C13" i="17" s="1"/>
  <c r="I16" i="17"/>
  <c r="C12" i="17" s="1"/>
  <c r="C22" i="17" l="1"/>
  <c r="C23" i="17" s="1"/>
  <c r="C24" i="17" s="1"/>
  <c r="C25" i="17" s="1"/>
  <c r="C26" i="17" l="1"/>
  <c r="O8" i="17" s="1"/>
</calcChain>
</file>

<file path=xl/sharedStrings.xml><?xml version="1.0" encoding="utf-8"?>
<sst xmlns="http://schemas.openxmlformats.org/spreadsheetml/2006/main" count="161" uniqueCount="113">
  <si>
    <t>金额</t>
    <phoneticPr fontId="1" type="noConversion"/>
  </si>
  <si>
    <t>单价</t>
    <phoneticPr fontId="1" type="noConversion"/>
  </si>
  <si>
    <t>合计</t>
    <phoneticPr fontId="1" type="noConversion"/>
  </si>
  <si>
    <t>联系电话</t>
    <phoneticPr fontId="1" type="noConversion"/>
  </si>
  <si>
    <t>产品名称</t>
    <phoneticPr fontId="1" type="noConversion"/>
  </si>
  <si>
    <t>计量单位</t>
    <phoneticPr fontId="1" type="noConversion"/>
  </si>
  <si>
    <t>图    号</t>
    <phoneticPr fontId="1" type="noConversion"/>
  </si>
  <si>
    <t>序号</t>
    <phoneticPr fontId="1" type="noConversion"/>
  </si>
  <si>
    <t>变更申请号</t>
    <phoneticPr fontId="1" type="noConversion"/>
  </si>
  <si>
    <t>变更原因</t>
    <phoneticPr fontId="1" type="noConversion"/>
  </si>
  <si>
    <t>变更日期</t>
    <phoneticPr fontId="1" type="noConversion"/>
  </si>
  <si>
    <t>报价表编号</t>
    <phoneticPr fontId="1" type="noConversion"/>
  </si>
  <si>
    <t>物 料 号</t>
    <phoneticPr fontId="1" type="noConversion"/>
  </si>
  <si>
    <t>项目</t>
    <phoneticPr fontId="1" type="noConversion"/>
  </si>
  <si>
    <t>金额</t>
    <phoneticPr fontId="1" type="noConversion"/>
  </si>
  <si>
    <t>名称规格</t>
    <phoneticPr fontId="1" type="noConversion"/>
  </si>
  <si>
    <t>单位</t>
    <phoneticPr fontId="1" type="noConversion"/>
  </si>
  <si>
    <t>耗用量</t>
    <phoneticPr fontId="1" type="noConversion"/>
  </si>
  <si>
    <t>单价</t>
    <phoneticPr fontId="1" type="noConversion"/>
  </si>
  <si>
    <t>耗用数量</t>
    <phoneticPr fontId="1" type="noConversion"/>
  </si>
  <si>
    <t>外购外协</t>
    <phoneticPr fontId="1" type="noConversion"/>
  </si>
  <si>
    <t>动力燃料</t>
    <phoneticPr fontId="1" type="noConversion"/>
  </si>
  <si>
    <t>制造费用</t>
    <phoneticPr fontId="1" type="noConversion"/>
  </si>
  <si>
    <t>专用费用</t>
    <phoneticPr fontId="1" type="noConversion"/>
  </si>
  <si>
    <t>管理费用</t>
    <phoneticPr fontId="1" type="noConversion"/>
  </si>
  <si>
    <t>合计</t>
    <phoneticPr fontId="1" type="noConversion"/>
  </si>
  <si>
    <t>分配率</t>
    <phoneticPr fontId="1" type="noConversion"/>
  </si>
  <si>
    <t>工时</t>
    <phoneticPr fontId="1" type="noConversion"/>
  </si>
  <si>
    <t>小时</t>
    <phoneticPr fontId="1" type="noConversion"/>
  </si>
  <si>
    <t>分摊方法</t>
    <phoneticPr fontId="1" type="noConversion"/>
  </si>
  <si>
    <t>备注</t>
    <phoneticPr fontId="1" type="noConversion"/>
  </si>
  <si>
    <t>包装费</t>
    <phoneticPr fontId="1" type="noConversion"/>
  </si>
  <si>
    <t>运输费</t>
    <phoneticPr fontId="1" type="noConversion"/>
  </si>
  <si>
    <t>含税价格</t>
    <phoneticPr fontId="1" type="noConversion"/>
  </si>
  <si>
    <t>填表说明:1.工资:指单位产品生产工序所用时间与工种工时工资额的乘积.</t>
    <phoneticPr fontId="1" type="noConversion"/>
  </si>
  <si>
    <t>财务费用</t>
    <phoneticPr fontId="1" type="noConversion"/>
  </si>
  <si>
    <t>主要工序</t>
    <phoneticPr fontId="1" type="noConversion"/>
  </si>
  <si>
    <t>零部件报价单</t>
    <phoneticPr fontId="1" type="noConversion"/>
  </si>
  <si>
    <t>工    资</t>
    <phoneticPr fontId="1" type="noConversion"/>
  </si>
  <si>
    <t>原 材 料</t>
    <phoneticPr fontId="1" type="noConversion"/>
  </si>
  <si>
    <t>原材料分析（不含税）</t>
    <phoneticPr fontId="1" type="noConversion"/>
  </si>
  <si>
    <t>动力燃料分析（不含税）</t>
    <phoneticPr fontId="1" type="noConversion"/>
  </si>
  <si>
    <t>工时费用分析（不含税）</t>
    <phoneticPr fontId="1" type="noConversion"/>
  </si>
  <si>
    <t>利    润</t>
    <phoneticPr fontId="1" type="noConversion"/>
  </si>
  <si>
    <t>总    计</t>
    <phoneticPr fontId="1" type="noConversion"/>
  </si>
  <si>
    <t>不含税价格</t>
    <phoneticPr fontId="1" type="noConversion"/>
  </si>
  <si>
    <t>税    金</t>
    <phoneticPr fontId="1" type="noConversion"/>
  </si>
  <si>
    <t>工   资</t>
    <phoneticPr fontId="1" type="noConversion"/>
  </si>
  <si>
    <t>项  目</t>
    <phoneticPr fontId="1" type="noConversion"/>
  </si>
  <si>
    <t>合   计</t>
    <phoneticPr fontId="1" type="noConversion"/>
  </si>
  <si>
    <t>项   目</t>
    <phoneticPr fontId="1" type="noConversion"/>
  </si>
  <si>
    <t>日    期</t>
    <phoneticPr fontId="1" type="noConversion"/>
  </si>
  <si>
    <t>地    址</t>
    <phoneticPr fontId="1" type="noConversion"/>
  </si>
  <si>
    <t>联 系 人</t>
    <phoneticPr fontId="1" type="noConversion"/>
  </si>
  <si>
    <t>含税价格</t>
    <phoneticPr fontId="1" type="noConversion"/>
  </si>
  <si>
    <t>电  机</t>
    <phoneticPr fontId="1" type="noConversion"/>
  </si>
  <si>
    <t>名  称</t>
    <phoneticPr fontId="1" type="noConversion"/>
  </si>
  <si>
    <t>专用费用分析（不含税）</t>
    <phoneticPr fontId="1" type="noConversion"/>
  </si>
  <si>
    <t>供货单位信息</t>
    <phoneticPr fontId="1" type="noConversion"/>
  </si>
  <si>
    <t>单位名称</t>
    <phoneticPr fontId="1" type="noConversion"/>
  </si>
  <si>
    <t>产品毛重</t>
    <phoneticPr fontId="1" type="noConversion"/>
  </si>
  <si>
    <t>产品净重</t>
    <phoneticPr fontId="1" type="noConversion"/>
  </si>
  <si>
    <t>序号</t>
    <phoneticPr fontId="1" type="noConversion"/>
  </si>
  <si>
    <t>制造费用分析（不含税）</t>
    <phoneticPr fontId="1" type="noConversion"/>
  </si>
  <si>
    <t>名称</t>
    <phoneticPr fontId="1" type="noConversion"/>
  </si>
  <si>
    <t>分摊方法</t>
    <phoneticPr fontId="1" type="noConversion"/>
  </si>
  <si>
    <t>外购外协分析（不含税）</t>
    <phoneticPr fontId="1" type="noConversion"/>
  </si>
  <si>
    <t xml:space="preserve">         3.专用费用:指供方所承担的模具费\工装夹具费\检具费\产品定期形式认证费用等,需依据甲方的要求在产品中摊销.</t>
    <phoneticPr fontId="1" type="noConversion"/>
  </si>
  <si>
    <t>运输费用分析(不含税)</t>
    <phoneticPr fontId="1" type="noConversion"/>
  </si>
  <si>
    <t>包装物分析(不含税)</t>
    <phoneticPr fontId="1" type="noConversion"/>
  </si>
  <si>
    <t>包装物体积</t>
    <phoneticPr fontId="1" type="noConversion"/>
  </si>
  <si>
    <t>包装容量</t>
    <phoneticPr fontId="1" type="noConversion"/>
  </si>
  <si>
    <t>运输价格</t>
    <phoneticPr fontId="1" type="noConversion"/>
  </si>
  <si>
    <t>合  计</t>
    <phoneticPr fontId="1" type="noConversion"/>
  </si>
  <si>
    <t>单价</t>
    <phoneticPr fontId="1" type="noConversion"/>
  </si>
  <si>
    <t xml:space="preserve">         2.制造费用:指依据企业生产性质不同根据设备折旧\工艺特点\生产综合能力\管理能力等的评价</t>
    <phoneticPr fontId="1" type="noConversion"/>
  </si>
  <si>
    <t>货箱容积</t>
    <phoneticPr fontId="1" type="noConversion"/>
  </si>
  <si>
    <t xml:space="preserve">   编制:</t>
    <phoneticPr fontId="1" type="noConversion"/>
  </si>
  <si>
    <t xml:space="preserve">   审核:</t>
    <phoneticPr fontId="1" type="noConversion"/>
  </si>
  <si>
    <t xml:space="preserve">   审批:</t>
    <phoneticPr fontId="1" type="noConversion"/>
  </si>
  <si>
    <t xml:space="preserve">   日期:      年   月   日</t>
    <phoneticPr fontId="1" type="noConversion"/>
  </si>
  <si>
    <t>克</t>
    <phoneticPr fontId="1" type="noConversion"/>
  </si>
  <si>
    <t>件</t>
    <phoneticPr fontId="1" type="noConversion"/>
  </si>
  <si>
    <t>原材料分析（不含税）</t>
    <phoneticPr fontId="1" type="noConversion"/>
  </si>
  <si>
    <t>序号</t>
    <phoneticPr fontId="1" type="noConversion"/>
  </si>
  <si>
    <t>名称规格</t>
    <phoneticPr fontId="1" type="noConversion"/>
  </si>
  <si>
    <t>单位</t>
    <phoneticPr fontId="1" type="noConversion"/>
  </si>
  <si>
    <t>单价</t>
    <phoneticPr fontId="1" type="noConversion"/>
  </si>
  <si>
    <t>金额</t>
    <phoneticPr fontId="1" type="noConversion"/>
  </si>
  <si>
    <t>备注</t>
    <phoneticPr fontId="1" type="noConversion"/>
  </si>
  <si>
    <t>外协外购分析（不含税）</t>
    <phoneticPr fontId="1" type="noConversion"/>
  </si>
  <si>
    <t>序号</t>
    <phoneticPr fontId="1" type="noConversion"/>
  </si>
  <si>
    <t>名称规格</t>
    <phoneticPr fontId="1" type="noConversion"/>
  </si>
  <si>
    <t>单位</t>
    <phoneticPr fontId="1" type="noConversion"/>
  </si>
  <si>
    <t>合计:</t>
    <phoneticPr fontId="1" type="noConversion"/>
  </si>
  <si>
    <t>北京多宾城建筑机械有限公司</t>
    <phoneticPr fontId="1" type="noConversion"/>
  </si>
  <si>
    <t>北京市顺义区杨镇顺平路沙岭段85号</t>
    <phoneticPr fontId="1" type="noConversion"/>
  </si>
  <si>
    <t>庞保利</t>
    <phoneticPr fontId="1" type="noConversion"/>
  </si>
  <si>
    <t>kw</t>
    <phoneticPr fontId="1" type="noConversion"/>
  </si>
  <si>
    <t>烘干</t>
    <phoneticPr fontId="1" type="noConversion"/>
  </si>
  <si>
    <t>靶材</t>
    <phoneticPr fontId="1" type="noConversion"/>
  </si>
  <si>
    <t>平米</t>
    <phoneticPr fontId="1" type="noConversion"/>
  </si>
  <si>
    <t>热弯</t>
    <phoneticPr fontId="1" type="noConversion"/>
  </si>
  <si>
    <t>改裁</t>
    <phoneticPr fontId="1" type="noConversion"/>
  </si>
  <si>
    <t>纸箱</t>
    <phoneticPr fontId="1" type="noConversion"/>
  </si>
  <si>
    <t>垫纸</t>
    <phoneticPr fontId="1" type="noConversion"/>
  </si>
  <si>
    <t>热弯损耗</t>
    <phoneticPr fontId="1" type="noConversion"/>
  </si>
  <si>
    <t>改裁损耗</t>
    <phoneticPr fontId="1" type="noConversion"/>
  </si>
  <si>
    <t>人工损耗</t>
    <phoneticPr fontId="1" type="noConversion"/>
  </si>
  <si>
    <t>镀膜</t>
    <phoneticPr fontId="1" type="noConversion"/>
  </si>
  <si>
    <t>B80镀铬镜片</t>
    <phoneticPr fontId="1" type="noConversion"/>
  </si>
  <si>
    <t>B80镜片玻璃</t>
    <phoneticPr fontId="1" type="noConversion"/>
  </si>
  <si>
    <t>2023.07.06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</si>
</sst>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_);[Red]\(0\)"/>
    <numFmt numFmtId="178" formatCode="0.0000_ "/>
    <numFmt numFmtId="179" formatCode="0.00000_ "/>
    <numFmt numFmtId="180" formatCode="0_ "/>
    <numFmt numFmtId="181" formatCode="0.0000_);[Red]\(0.0000\)"/>
    <numFmt numFmtId="182" formatCode="0.00_);[Red]\(0.00\)"/>
  </numFmts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2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3" borderId="0" applyNumberFormat="0" applyBorder="0" applyAlignment="0" applyProtection="0">
      <alignment vertical="center"/>
    </xf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2" fillId="0" borderId="0" xfId="3" applyFont="1" applyAlignment="1">
      <alignment vertical="center" shrinkToFit="1"/>
    </xf>
    <xf numFmtId="0" fontId="6" fillId="0" borderId="4" xfId="2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0" fontId="6" fillId="0" borderId="5" xfId="2" applyBorder="1">
      <alignment vertical="center"/>
    </xf>
    <xf numFmtId="0" fontId="6" fillId="0" borderId="1" xfId="2" applyBorder="1">
      <alignment vertical="center"/>
    </xf>
    <xf numFmtId="0" fontId="6" fillId="0" borderId="1" xfId="2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0" fontId="6" fillId="0" borderId="6" xfId="2" applyBorder="1">
      <alignment vertical="center"/>
    </xf>
    <xf numFmtId="0" fontId="6" fillId="0" borderId="4" xfId="2" applyBorder="1">
      <alignment vertical="center"/>
    </xf>
    <xf numFmtId="176" fontId="6" fillId="0" borderId="1" xfId="2" applyNumberFormat="1" applyBorder="1">
      <alignment vertical="center"/>
    </xf>
    <xf numFmtId="0" fontId="6" fillId="0" borderId="8" xfId="2" applyBorder="1">
      <alignment vertical="center"/>
    </xf>
    <xf numFmtId="0" fontId="2" fillId="0" borderId="0" xfId="0" applyFont="1" applyAlignment="1">
      <alignment horizontal="center" vertical="center"/>
    </xf>
    <xf numFmtId="176" fontId="6" fillId="0" borderId="1" xfId="2" applyNumberFormat="1" applyBorder="1" applyAlignment="1">
      <alignment horizontal="center" vertical="center"/>
    </xf>
    <xf numFmtId="0" fontId="4" fillId="0" borderId="1" xfId="3" applyFont="1" applyBorder="1" applyAlignment="1">
      <alignment horizontal="center" vertical="center" shrinkToFit="1"/>
    </xf>
    <xf numFmtId="176" fontId="6" fillId="4" borderId="1" xfId="2" applyNumberFormat="1" applyFill="1" applyBorder="1">
      <alignment vertical="center"/>
    </xf>
    <xf numFmtId="178" fontId="6" fillId="0" borderId="1" xfId="2" applyNumberFormat="1" applyBorder="1">
      <alignment vertical="center"/>
    </xf>
    <xf numFmtId="179" fontId="6" fillId="0" borderId="1" xfId="2" applyNumberFormat="1" applyBorder="1">
      <alignment vertical="center"/>
    </xf>
    <xf numFmtId="0" fontId="11" fillId="0" borderId="1" xfId="2" applyFont="1" applyBorder="1" applyAlignment="1">
      <alignment horizontal="center" vertical="center"/>
    </xf>
    <xf numFmtId="176" fontId="6" fillId="0" borderId="3" xfId="2" applyNumberFormat="1" applyBorder="1" applyAlignment="1">
      <alignment vertical="center" shrinkToFit="1"/>
    </xf>
    <xf numFmtId="0" fontId="6" fillId="0" borderId="8" xfId="2" applyBorder="1" applyAlignment="1">
      <alignment horizontal="center" vertical="center"/>
    </xf>
    <xf numFmtId="0" fontId="6" fillId="0" borderId="1" xfId="2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0" fontId="6" fillId="0" borderId="1" xfId="2" applyBorder="1" applyAlignment="1">
      <alignment horizontal="left" vertical="center"/>
    </xf>
    <xf numFmtId="176" fontId="6" fillId="5" borderId="1" xfId="2" applyNumberFormat="1" applyFill="1" applyBorder="1">
      <alignment vertical="center"/>
    </xf>
    <xf numFmtId="176" fontId="6" fillId="5" borderId="1" xfId="2" applyNumberFormat="1" applyFill="1" applyBorder="1" applyAlignment="1">
      <alignment horizontal="right" vertical="center"/>
    </xf>
    <xf numFmtId="177" fontId="6" fillId="0" borderId="1" xfId="2" applyNumberFormat="1" applyBorder="1" applyAlignment="1">
      <alignment horizontal="center" vertical="center"/>
    </xf>
    <xf numFmtId="176" fontId="6" fillId="0" borderId="1" xfId="2" applyNumberFormat="1" applyBorder="1" applyAlignment="1">
      <alignment vertical="center" shrinkToFit="1"/>
    </xf>
    <xf numFmtId="13" fontId="12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80" fontId="6" fillId="0" borderId="1" xfId="2" applyNumberFormat="1" applyBorder="1" applyAlignment="1">
      <alignment horizontal="center" vertical="center"/>
    </xf>
    <xf numFmtId="178" fontId="6" fillId="0" borderId="1" xfId="2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82" fontId="6" fillId="0" borderId="1" xfId="2" applyNumberFormat="1" applyBorder="1" applyAlignment="1">
      <alignment horizontal="center" vertical="center"/>
    </xf>
    <xf numFmtId="182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182" fontId="0" fillId="0" borderId="1" xfId="0" applyNumberFormat="1" applyBorder="1"/>
    <xf numFmtId="0" fontId="5" fillId="0" borderId="1" xfId="0" applyFont="1" applyBorder="1"/>
    <xf numFmtId="182" fontId="6" fillId="0" borderId="6" xfId="2" applyNumberFormat="1" applyBorder="1" applyAlignment="1">
      <alignment horizontal="center" vertical="center"/>
    </xf>
    <xf numFmtId="182" fontId="6" fillId="0" borderId="1" xfId="2" applyNumberFormat="1" applyBorder="1">
      <alignment vertical="center"/>
    </xf>
    <xf numFmtId="182" fontId="6" fillId="0" borderId="7" xfId="2" applyNumberFormat="1" applyBorder="1" applyAlignment="1">
      <alignment horizontal="center" vertical="center"/>
    </xf>
    <xf numFmtId="182" fontId="12" fillId="0" borderId="1" xfId="2" applyNumberFormat="1" applyFont="1" applyBorder="1" applyAlignment="1">
      <alignment horizontal="center" vertical="center"/>
    </xf>
    <xf numFmtId="182" fontId="6" fillId="0" borderId="1" xfId="2" applyNumberFormat="1" applyBorder="1" applyAlignment="1">
      <alignment horizontal="left" vertical="center"/>
    </xf>
    <xf numFmtId="182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81" fontId="0" fillId="0" borderId="1" xfId="0" applyNumberFormat="1" applyBorder="1" applyAlignment="1">
      <alignment vertical="center"/>
    </xf>
    <xf numFmtId="182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9" fontId="6" fillId="0" borderId="1" xfId="2" applyNumberFormat="1" applyBorder="1">
      <alignment vertical="center"/>
    </xf>
    <xf numFmtId="0" fontId="14" fillId="0" borderId="0" xfId="0" applyFont="1" applyAlignment="1">
      <alignment horizontal="left" vertical="center"/>
    </xf>
    <xf numFmtId="0" fontId="6" fillId="0" borderId="2" xfId="2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0" fontId="6" fillId="0" borderId="2" xfId="2" applyBorder="1" applyAlignment="1">
      <alignment horizontal="center" vertical="center" shrinkToFit="1"/>
    </xf>
    <xf numFmtId="0" fontId="6" fillId="0" borderId="3" xfId="2" applyBorder="1" applyAlignment="1">
      <alignment horizontal="center" vertical="center" shrinkToFit="1"/>
    </xf>
    <xf numFmtId="0" fontId="6" fillId="0" borderId="4" xfId="2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 vertical="center" shrinkToFit="1"/>
    </xf>
    <xf numFmtId="0" fontId="4" fillId="0" borderId="3" xfId="3" applyFont="1" applyBorder="1" applyAlignment="1">
      <alignment horizontal="center" vertical="center" shrinkToFit="1"/>
    </xf>
    <xf numFmtId="0" fontId="10" fillId="0" borderId="1" xfId="4" applyFont="1" applyFill="1" applyBorder="1" applyAlignment="1" applyProtection="1">
      <alignment horizontal="center" vertical="center" shrinkToFit="1"/>
    </xf>
    <xf numFmtId="0" fontId="10" fillId="0" borderId="2" xfId="4" applyFont="1" applyFill="1" applyBorder="1" applyAlignment="1" applyProtection="1">
      <alignment horizontal="center" vertical="center" shrinkToFit="1"/>
    </xf>
    <xf numFmtId="0" fontId="10" fillId="0" borderId="4" xfId="4" applyFont="1" applyFill="1" applyBorder="1" applyAlignment="1" applyProtection="1">
      <alignment horizontal="center" vertical="center" shrinkToFit="1"/>
    </xf>
    <xf numFmtId="0" fontId="10" fillId="0" borderId="3" xfId="4" applyFont="1" applyFill="1" applyBorder="1" applyAlignment="1" applyProtection="1">
      <alignment horizontal="center" vertical="center" shrinkToFit="1"/>
    </xf>
    <xf numFmtId="0" fontId="9" fillId="0" borderId="14" xfId="3" applyFont="1" applyBorder="1" applyAlignment="1">
      <alignment horizontal="center" vertical="center" shrinkToFit="1"/>
    </xf>
    <xf numFmtId="0" fontId="9" fillId="0" borderId="15" xfId="3" applyFont="1" applyBorder="1" applyAlignment="1">
      <alignment horizontal="center" vertical="center" shrinkToFit="1"/>
    </xf>
    <xf numFmtId="0" fontId="9" fillId="0" borderId="13" xfId="3" applyFont="1" applyBorder="1" applyAlignment="1">
      <alignment horizontal="center" vertical="center" shrinkToFit="1"/>
    </xf>
    <xf numFmtId="0" fontId="9" fillId="0" borderId="9" xfId="3" applyFont="1" applyBorder="1" applyAlignment="1">
      <alignment horizontal="center" vertical="center" shrinkToFit="1"/>
    </xf>
    <xf numFmtId="0" fontId="9" fillId="0" borderId="0" xfId="3" applyFont="1" applyAlignment="1">
      <alignment horizontal="center" vertical="center" shrinkToFit="1"/>
    </xf>
    <xf numFmtId="0" fontId="9" fillId="0" borderId="12" xfId="3" applyFont="1" applyBorder="1" applyAlignment="1">
      <alignment horizontal="center" vertical="center" shrinkToFit="1"/>
    </xf>
    <xf numFmtId="0" fontId="9" fillId="0" borderId="10" xfId="3" applyFont="1" applyBorder="1" applyAlignment="1">
      <alignment horizontal="center" vertical="center" shrinkToFit="1"/>
    </xf>
    <xf numFmtId="0" fontId="9" fillId="0" borderId="6" xfId="3" applyFont="1" applyBorder="1" applyAlignment="1">
      <alignment horizontal="center" vertical="center" shrinkToFit="1"/>
    </xf>
    <xf numFmtId="0" fontId="9" fillId="0" borderId="11" xfId="3" applyFont="1" applyBorder="1" applyAlignment="1">
      <alignment horizontal="center" vertical="center" shrinkToFit="1"/>
    </xf>
    <xf numFmtId="0" fontId="6" fillId="0" borderId="7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14" fontId="6" fillId="0" borderId="2" xfId="2" applyNumberFormat="1" applyBorder="1" applyAlignment="1">
      <alignment horizontal="center" vertical="center"/>
    </xf>
    <xf numFmtId="0" fontId="6" fillId="0" borderId="13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6" fillId="0" borderId="0" xfId="2" applyAlignment="1">
      <alignment horizontal="left" vertical="center"/>
    </xf>
    <xf numFmtId="0" fontId="6" fillId="0" borderId="5" xfId="2" applyBorder="1" applyAlignment="1">
      <alignment horizontal="center" vertical="center"/>
    </xf>
    <xf numFmtId="0" fontId="6" fillId="0" borderId="15" xfId="2" applyBorder="1" applyAlignment="1">
      <alignment horizontal="left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6" fillId="0" borderId="10" xfId="2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6">
    <cellStyle name="差" xfId="1" builtinId="27" customBuiltin="1"/>
    <cellStyle name="常规" xfId="0" builtinId="0"/>
    <cellStyle name="常规_Sheet1" xfId="2" xr:uid="{00000000-0005-0000-0000-000002000000}"/>
    <cellStyle name="常规_TD001物料清单及报价1208" xfId="3" xr:uid="{00000000-0005-0000-0000-000003000000}"/>
    <cellStyle name="超链接" xfId="4" builtinId="8"/>
    <cellStyle name="好" xfId="5" builtinId="26" customBuiltin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19" zoomScale="85" zoomScaleNormal="85" workbookViewId="0">
      <selection activeCell="R11" sqref="R11"/>
    </sheetView>
  </sheetViews>
  <sheetFormatPr defaultColWidth="9" defaultRowHeight="13" x14ac:dyDescent="0.25"/>
  <cols>
    <col min="1" max="1" width="4.5" style="1" customWidth="1"/>
    <col min="2" max="2" width="10.58203125" style="14" customWidth="1"/>
    <col min="3" max="3" width="11.08203125" style="1" customWidth="1"/>
    <col min="4" max="4" width="4.33203125" style="1" customWidth="1"/>
    <col min="5" max="5" width="14.5" style="14" customWidth="1"/>
    <col min="6" max="6" width="8.5" style="1" customWidth="1"/>
    <col min="7" max="7" width="9" style="1"/>
    <col min="8" max="8" width="10.1640625" style="47" bestFit="1" customWidth="1"/>
    <col min="9" max="9" width="12" style="1" customWidth="1"/>
    <col min="10" max="10" width="5.25" style="1" customWidth="1"/>
    <col min="11" max="11" width="9" style="1"/>
    <col min="12" max="12" width="7.08203125" style="14" customWidth="1"/>
    <col min="13" max="13" width="12.25" style="1" customWidth="1"/>
    <col min="14" max="14" width="9" style="1"/>
    <col min="15" max="15" width="8" style="1" customWidth="1"/>
    <col min="16" max="16384" width="9" style="1"/>
  </cols>
  <sheetData>
    <row r="1" spans="1:15" ht="15" customHeight="1" x14ac:dyDescent="0.25">
      <c r="A1" s="73" t="s">
        <v>37</v>
      </c>
      <c r="B1" s="74"/>
      <c r="C1" s="74"/>
      <c r="D1" s="74"/>
      <c r="E1" s="74"/>
      <c r="F1" s="74"/>
      <c r="G1" s="74"/>
      <c r="H1" s="75"/>
      <c r="I1" s="63" t="s">
        <v>58</v>
      </c>
      <c r="J1" s="64"/>
      <c r="K1" s="64"/>
      <c r="L1" s="64"/>
      <c r="M1" s="64"/>
      <c r="N1" s="64"/>
      <c r="O1" s="65"/>
    </row>
    <row r="2" spans="1:15" s="2" customFormat="1" ht="15" customHeight="1" x14ac:dyDescent="0.25">
      <c r="A2" s="76"/>
      <c r="B2" s="77"/>
      <c r="C2" s="77"/>
      <c r="D2" s="77"/>
      <c r="E2" s="77"/>
      <c r="F2" s="77"/>
      <c r="G2" s="77"/>
      <c r="H2" s="78"/>
      <c r="I2" s="16" t="s">
        <v>59</v>
      </c>
      <c r="J2" s="66" t="s">
        <v>95</v>
      </c>
      <c r="K2" s="67"/>
      <c r="L2" s="67"/>
      <c r="M2" s="67"/>
      <c r="N2" s="67"/>
      <c r="O2" s="68"/>
    </row>
    <row r="3" spans="1:15" s="2" customFormat="1" ht="15" customHeight="1" x14ac:dyDescent="0.25">
      <c r="A3" s="76"/>
      <c r="B3" s="77"/>
      <c r="C3" s="77"/>
      <c r="D3" s="77"/>
      <c r="E3" s="77"/>
      <c r="F3" s="77"/>
      <c r="G3" s="77"/>
      <c r="H3" s="78"/>
      <c r="I3" s="16" t="s">
        <v>52</v>
      </c>
      <c r="J3" s="66" t="s">
        <v>96</v>
      </c>
      <c r="K3" s="67"/>
      <c r="L3" s="67"/>
      <c r="M3" s="67"/>
      <c r="N3" s="67"/>
      <c r="O3" s="68"/>
    </row>
    <row r="4" spans="1:15" s="2" customFormat="1" ht="15" customHeight="1" x14ac:dyDescent="0.25">
      <c r="A4" s="79"/>
      <c r="B4" s="80"/>
      <c r="C4" s="80"/>
      <c r="D4" s="80"/>
      <c r="E4" s="80"/>
      <c r="F4" s="80"/>
      <c r="G4" s="80"/>
      <c r="H4" s="81"/>
      <c r="I4" s="16" t="s">
        <v>53</v>
      </c>
      <c r="J4" s="69" t="s">
        <v>97</v>
      </c>
      <c r="K4" s="69"/>
      <c r="L4" s="16" t="s">
        <v>3</v>
      </c>
      <c r="M4" s="70">
        <v>13810685303</v>
      </c>
      <c r="N4" s="71"/>
      <c r="O4" s="72"/>
    </row>
    <row r="5" spans="1:15" ht="14" x14ac:dyDescent="0.25">
      <c r="A5" s="6"/>
      <c r="B5" s="6"/>
      <c r="C5" s="58"/>
      <c r="D5" s="62"/>
      <c r="E5" s="59"/>
      <c r="F5" s="58"/>
      <c r="G5" s="59"/>
      <c r="H5" s="58"/>
      <c r="I5" s="59"/>
      <c r="J5" s="5"/>
      <c r="K5" s="4" t="s">
        <v>51</v>
      </c>
      <c r="L5" s="86" t="s">
        <v>112</v>
      </c>
      <c r="M5" s="59"/>
      <c r="N5" s="7" t="s">
        <v>5</v>
      </c>
      <c r="O5" s="7" t="s">
        <v>82</v>
      </c>
    </row>
    <row r="6" spans="1:15" ht="14" x14ac:dyDescent="0.25">
      <c r="A6" s="6"/>
      <c r="B6" s="7"/>
      <c r="C6" s="58"/>
      <c r="D6" s="62"/>
      <c r="E6" s="59"/>
      <c r="F6" s="58"/>
      <c r="G6" s="59"/>
      <c r="H6" s="58"/>
      <c r="I6" s="59"/>
      <c r="J6" s="5"/>
      <c r="K6" s="4" t="s">
        <v>4</v>
      </c>
      <c r="L6" s="60" t="s">
        <v>110</v>
      </c>
      <c r="M6" s="61"/>
      <c r="N6" s="7" t="s">
        <v>60</v>
      </c>
      <c r="O6" s="7"/>
    </row>
    <row r="7" spans="1:15" ht="14" x14ac:dyDescent="0.25">
      <c r="A7" s="6"/>
      <c r="B7" s="7"/>
      <c r="C7" s="58"/>
      <c r="D7" s="62"/>
      <c r="E7" s="59"/>
      <c r="F7" s="58"/>
      <c r="G7" s="59"/>
      <c r="H7" s="58"/>
      <c r="I7" s="59"/>
      <c r="J7" s="5"/>
      <c r="K7" s="7" t="s">
        <v>6</v>
      </c>
      <c r="L7" s="62"/>
      <c r="M7" s="59"/>
      <c r="N7" s="7" t="s">
        <v>61</v>
      </c>
      <c r="O7" s="4"/>
    </row>
    <row r="8" spans="1:15" ht="14" x14ac:dyDescent="0.25">
      <c r="A8" s="7" t="s">
        <v>7</v>
      </c>
      <c r="B8" s="7" t="s">
        <v>8</v>
      </c>
      <c r="C8" s="83" t="s">
        <v>9</v>
      </c>
      <c r="D8" s="83"/>
      <c r="E8" s="83"/>
      <c r="F8" s="58" t="s">
        <v>10</v>
      </c>
      <c r="G8" s="59"/>
      <c r="H8" s="89" t="s">
        <v>11</v>
      </c>
      <c r="I8" s="88"/>
      <c r="J8" s="5"/>
      <c r="K8" s="9" t="s">
        <v>12</v>
      </c>
      <c r="L8" s="58"/>
      <c r="M8" s="59"/>
      <c r="N8" s="7" t="s">
        <v>54</v>
      </c>
      <c r="O8" s="21">
        <f>C26</f>
        <v>4.751989</v>
      </c>
    </row>
    <row r="9" spans="1:15" ht="0.5" customHeight="1" x14ac:dyDescent="0.25">
      <c r="A9" s="3"/>
      <c r="B9" s="3"/>
      <c r="C9" s="3"/>
      <c r="D9" s="3"/>
      <c r="E9" s="3"/>
      <c r="F9" s="8"/>
      <c r="G9" s="8"/>
      <c r="H9" s="42"/>
      <c r="I9" s="3"/>
      <c r="J9" s="10"/>
      <c r="K9" s="3"/>
      <c r="L9" s="3"/>
      <c r="M9" s="3"/>
      <c r="N9" s="3"/>
      <c r="O9" s="11"/>
    </row>
    <row r="10" spans="1:15" ht="13.5" customHeight="1" x14ac:dyDescent="0.25">
      <c r="A10" s="82" t="s">
        <v>7</v>
      </c>
      <c r="B10" s="87" t="s">
        <v>13</v>
      </c>
      <c r="C10" s="85" t="s">
        <v>14</v>
      </c>
      <c r="D10" s="85" t="s">
        <v>7</v>
      </c>
      <c r="E10" s="58" t="s">
        <v>40</v>
      </c>
      <c r="F10" s="62"/>
      <c r="G10" s="62"/>
      <c r="H10" s="62"/>
      <c r="I10" s="59"/>
      <c r="J10" s="85" t="s">
        <v>7</v>
      </c>
      <c r="K10" s="58" t="s">
        <v>41</v>
      </c>
      <c r="L10" s="62"/>
      <c r="M10" s="62"/>
      <c r="N10" s="62"/>
      <c r="O10" s="59"/>
    </row>
    <row r="11" spans="1:15" ht="13.5" customHeight="1" x14ac:dyDescent="0.25">
      <c r="A11" s="83"/>
      <c r="B11" s="88"/>
      <c r="C11" s="88"/>
      <c r="D11" s="88"/>
      <c r="E11" s="7" t="s">
        <v>15</v>
      </c>
      <c r="F11" s="7" t="s">
        <v>16</v>
      </c>
      <c r="G11" s="7" t="s">
        <v>17</v>
      </c>
      <c r="H11" s="36" t="s">
        <v>18</v>
      </c>
      <c r="I11" s="7" t="s">
        <v>14</v>
      </c>
      <c r="J11" s="83"/>
      <c r="K11" s="7" t="s">
        <v>56</v>
      </c>
      <c r="L11" s="24" t="s">
        <v>1</v>
      </c>
      <c r="M11" s="7" t="s">
        <v>16</v>
      </c>
      <c r="N11" s="7" t="s">
        <v>19</v>
      </c>
      <c r="O11" s="7" t="s">
        <v>14</v>
      </c>
    </row>
    <row r="12" spans="1:15" ht="13.5" customHeight="1" x14ac:dyDescent="0.25">
      <c r="A12" s="7">
        <v>1</v>
      </c>
      <c r="B12" s="7" t="s">
        <v>39</v>
      </c>
      <c r="C12" s="19">
        <f>I16</f>
        <v>0.60000000000000009</v>
      </c>
      <c r="D12" s="7">
        <v>1</v>
      </c>
      <c r="E12" s="7" t="s">
        <v>111</v>
      </c>
      <c r="F12" s="7">
        <v>1</v>
      </c>
      <c r="G12" s="6">
        <v>0.05</v>
      </c>
      <c r="H12" s="43">
        <v>12</v>
      </c>
      <c r="I12" s="18">
        <f>G12*H12</f>
        <v>0.60000000000000009</v>
      </c>
      <c r="J12" s="7">
        <v>1</v>
      </c>
      <c r="K12" s="7" t="s">
        <v>55</v>
      </c>
      <c r="L12" s="15">
        <v>1</v>
      </c>
      <c r="M12" s="7" t="s">
        <v>98</v>
      </c>
      <c r="N12" s="7">
        <v>0.06</v>
      </c>
      <c r="O12" s="15">
        <f>L12*N12</f>
        <v>0.06</v>
      </c>
    </row>
    <row r="13" spans="1:15" ht="13.5" customHeight="1" x14ac:dyDescent="0.25">
      <c r="A13" s="7">
        <v>2</v>
      </c>
      <c r="B13" s="7" t="s">
        <v>20</v>
      </c>
      <c r="C13" s="19">
        <f>I25</f>
        <v>0.42</v>
      </c>
      <c r="D13" s="7">
        <v>2</v>
      </c>
      <c r="E13" s="20"/>
      <c r="F13" s="20"/>
      <c r="G13" s="6"/>
      <c r="H13" s="43"/>
      <c r="I13" s="18">
        <f>G13*H13</f>
        <v>0</v>
      </c>
      <c r="J13" s="7">
        <v>2</v>
      </c>
      <c r="K13" s="7" t="s">
        <v>99</v>
      </c>
      <c r="L13" s="15">
        <v>1</v>
      </c>
      <c r="M13" s="7" t="s">
        <v>98</v>
      </c>
      <c r="N13" s="7">
        <v>0.2</v>
      </c>
      <c r="O13" s="15">
        <f>L13*N13</f>
        <v>0.2</v>
      </c>
    </row>
    <row r="14" spans="1:15" ht="13.5" customHeight="1" x14ac:dyDescent="0.25">
      <c r="A14" s="7">
        <v>3</v>
      </c>
      <c r="B14" s="7" t="s">
        <v>21</v>
      </c>
      <c r="C14" s="19">
        <f>O15</f>
        <v>0.76</v>
      </c>
      <c r="D14" s="7">
        <v>3</v>
      </c>
      <c r="E14" s="7"/>
      <c r="F14" s="6"/>
      <c r="G14" s="6"/>
      <c r="H14" s="43"/>
      <c r="I14" s="18">
        <f>G14*H14</f>
        <v>0</v>
      </c>
      <c r="J14" s="7">
        <v>3</v>
      </c>
      <c r="K14" s="7" t="s">
        <v>102</v>
      </c>
      <c r="L14" s="15">
        <v>1</v>
      </c>
      <c r="M14" s="7" t="s">
        <v>98</v>
      </c>
      <c r="N14" s="7">
        <v>0.5</v>
      </c>
      <c r="O14" s="15">
        <f>N14*L14</f>
        <v>0.5</v>
      </c>
    </row>
    <row r="15" spans="1:15" ht="13.5" customHeight="1" x14ac:dyDescent="0.25">
      <c r="A15" s="7">
        <v>4</v>
      </c>
      <c r="B15" s="24" t="s">
        <v>38</v>
      </c>
      <c r="C15" s="19">
        <f>I33</f>
        <v>1.25</v>
      </c>
      <c r="D15" s="7">
        <v>4</v>
      </c>
      <c r="E15" s="7"/>
      <c r="F15" s="6"/>
      <c r="G15" s="6"/>
      <c r="H15" s="43"/>
      <c r="I15" s="18">
        <f>G15*H15</f>
        <v>0</v>
      </c>
      <c r="J15" s="7"/>
      <c r="K15" s="7" t="s">
        <v>2</v>
      </c>
      <c r="L15" s="12"/>
      <c r="M15" s="6"/>
      <c r="N15" s="6"/>
      <c r="O15" s="17">
        <f>SUM(O12:O14)</f>
        <v>0.76</v>
      </c>
    </row>
    <row r="16" spans="1:15" ht="13.5" customHeight="1" x14ac:dyDescent="0.25">
      <c r="A16" s="7">
        <v>5</v>
      </c>
      <c r="B16" s="7" t="s">
        <v>22</v>
      </c>
      <c r="C16" s="19">
        <f>N23</f>
        <v>0.373</v>
      </c>
      <c r="D16" s="7">
        <v>5</v>
      </c>
      <c r="E16" s="7"/>
      <c r="F16" s="6"/>
      <c r="G16" s="6"/>
      <c r="H16" s="43"/>
      <c r="I16" s="27">
        <f>I12+I13+I14+I15</f>
        <v>0.60000000000000009</v>
      </c>
      <c r="J16" s="82" t="s">
        <v>62</v>
      </c>
      <c r="K16" s="58" t="s">
        <v>63</v>
      </c>
      <c r="L16" s="62"/>
      <c r="M16" s="62"/>
      <c r="N16" s="62"/>
      <c r="O16" s="59"/>
    </row>
    <row r="17" spans="1:15" ht="13.5" customHeight="1" x14ac:dyDescent="0.25">
      <c r="A17" s="7">
        <v>6</v>
      </c>
      <c r="B17" s="7" t="s">
        <v>23</v>
      </c>
      <c r="C17" s="19">
        <f>N31</f>
        <v>0</v>
      </c>
      <c r="D17" s="82" t="s">
        <v>62</v>
      </c>
      <c r="E17" s="58" t="s">
        <v>66</v>
      </c>
      <c r="F17" s="62"/>
      <c r="G17" s="62"/>
      <c r="H17" s="62"/>
      <c r="I17" s="59"/>
      <c r="J17" s="83"/>
      <c r="K17" s="7" t="s">
        <v>64</v>
      </c>
      <c r="L17" s="25" t="s">
        <v>74</v>
      </c>
      <c r="M17" s="7" t="s">
        <v>65</v>
      </c>
      <c r="N17" s="7" t="s">
        <v>0</v>
      </c>
      <c r="O17" s="15" t="s">
        <v>30</v>
      </c>
    </row>
    <row r="18" spans="1:15" ht="13.5" customHeight="1" x14ac:dyDescent="0.25">
      <c r="A18" s="7">
        <v>9</v>
      </c>
      <c r="B18" s="7" t="s">
        <v>31</v>
      </c>
      <c r="C18" s="19">
        <f>N38</f>
        <v>7.0000000000000007E-2</v>
      </c>
      <c r="D18" s="83"/>
      <c r="E18" s="7" t="s">
        <v>15</v>
      </c>
      <c r="F18" s="7" t="s">
        <v>16</v>
      </c>
      <c r="G18" s="7" t="s">
        <v>17</v>
      </c>
      <c r="H18" s="36" t="s">
        <v>18</v>
      </c>
      <c r="I18" s="7" t="s">
        <v>14</v>
      </c>
      <c r="J18" s="7">
        <v>1</v>
      </c>
      <c r="K18" s="7" t="s">
        <v>106</v>
      </c>
      <c r="L18" s="30">
        <v>1.5</v>
      </c>
      <c r="M18" s="56">
        <v>7.0000000000000007E-2</v>
      </c>
      <c r="N18" s="6">
        <f>M18*L18</f>
        <v>0.10500000000000001</v>
      </c>
      <c r="O18" s="12"/>
    </row>
    <row r="19" spans="1:15" ht="13.5" customHeight="1" x14ac:dyDescent="0.25">
      <c r="A19" s="7">
        <v>10</v>
      </c>
      <c r="B19" s="7" t="s">
        <v>32</v>
      </c>
      <c r="C19" s="19">
        <f>I38</f>
        <v>0.2</v>
      </c>
      <c r="D19" s="7">
        <v>1</v>
      </c>
      <c r="E19" s="7" t="s">
        <v>100</v>
      </c>
      <c r="F19" s="7" t="s">
        <v>101</v>
      </c>
      <c r="G19" s="6">
        <v>0.06</v>
      </c>
      <c r="H19" s="43">
        <v>7</v>
      </c>
      <c r="I19" s="18">
        <f>H19*G19</f>
        <v>0.42</v>
      </c>
      <c r="J19" s="7">
        <v>2</v>
      </c>
      <c r="K19" s="7" t="s">
        <v>107</v>
      </c>
      <c r="L19" s="12">
        <v>2.27</v>
      </c>
      <c r="M19" s="56">
        <v>0.05</v>
      </c>
      <c r="N19" s="6">
        <f>M19*L19</f>
        <v>0.1135</v>
      </c>
      <c r="O19" s="12"/>
    </row>
    <row r="20" spans="1:15" ht="13.5" customHeight="1" x14ac:dyDescent="0.25">
      <c r="A20" s="7">
        <v>11</v>
      </c>
      <c r="B20" s="7" t="s">
        <v>35</v>
      </c>
      <c r="C20" s="19">
        <v>0</v>
      </c>
      <c r="D20" s="7">
        <v>2</v>
      </c>
      <c r="E20" s="7"/>
      <c r="F20" s="7"/>
      <c r="G20" s="6"/>
      <c r="H20" s="43"/>
      <c r="I20" s="18">
        <f>H20*G20</f>
        <v>0</v>
      </c>
      <c r="J20" s="7">
        <v>3</v>
      </c>
      <c r="K20" s="7" t="s">
        <v>108</v>
      </c>
      <c r="L20" s="12">
        <v>3.09</v>
      </c>
      <c r="M20" s="56">
        <v>0.05</v>
      </c>
      <c r="N20" s="6">
        <f>M20*L20</f>
        <v>0.1545</v>
      </c>
      <c r="O20" s="12"/>
    </row>
    <row r="21" spans="1:15" ht="13.5" customHeight="1" x14ac:dyDescent="0.25">
      <c r="A21" s="7">
        <v>12</v>
      </c>
      <c r="B21" s="9" t="s">
        <v>24</v>
      </c>
      <c r="C21" s="19">
        <v>0.15</v>
      </c>
      <c r="D21" s="7">
        <v>3</v>
      </c>
      <c r="E21" s="7"/>
      <c r="F21" s="7"/>
      <c r="G21" s="6"/>
      <c r="H21" s="43"/>
      <c r="I21" s="18">
        <f t="shared" ref="I21" si="0">H21*G21</f>
        <v>0</v>
      </c>
      <c r="J21" s="7">
        <v>4</v>
      </c>
      <c r="K21" s="7"/>
      <c r="L21" s="12"/>
      <c r="M21" s="6"/>
      <c r="N21" s="6"/>
      <c r="O21" s="12"/>
    </row>
    <row r="22" spans="1:15" ht="13.5" customHeight="1" x14ac:dyDescent="0.25">
      <c r="A22" s="7">
        <v>15</v>
      </c>
      <c r="B22" s="7" t="s">
        <v>44</v>
      </c>
      <c r="C22" s="19">
        <f>C12+C13+C14+C15+C16+C17+C18+C19+C20+C21</f>
        <v>3.8230000000000004</v>
      </c>
      <c r="D22" s="7">
        <v>4</v>
      </c>
      <c r="E22" s="7"/>
      <c r="F22" s="7"/>
      <c r="G22" s="6"/>
      <c r="H22" s="43"/>
      <c r="I22" s="18">
        <f>H22*G22</f>
        <v>0</v>
      </c>
      <c r="J22" s="7">
        <v>5</v>
      </c>
      <c r="K22" s="7"/>
      <c r="L22" s="12"/>
      <c r="M22" s="6"/>
      <c r="N22" s="6"/>
      <c r="O22" s="12"/>
    </row>
    <row r="23" spans="1:15" ht="13.5" customHeight="1" x14ac:dyDescent="0.25">
      <c r="A23" s="7">
        <v>16</v>
      </c>
      <c r="B23" s="7" t="s">
        <v>43</v>
      </c>
      <c r="C23" s="19">
        <f>C22*0.1</f>
        <v>0.38230000000000008</v>
      </c>
      <c r="D23" s="7">
        <v>5</v>
      </c>
      <c r="E23" s="7"/>
      <c r="F23" s="7"/>
      <c r="G23" s="6"/>
      <c r="H23" s="43"/>
      <c r="I23" s="18">
        <f>H23*G23</f>
        <v>0</v>
      </c>
      <c r="J23" s="6"/>
      <c r="K23" s="7" t="s">
        <v>25</v>
      </c>
      <c r="L23" s="12"/>
      <c r="M23" s="6"/>
      <c r="N23" s="17">
        <f>SUM(N18:N22)</f>
        <v>0.373</v>
      </c>
      <c r="O23" s="12"/>
    </row>
    <row r="24" spans="1:15" ht="13.5" customHeight="1" x14ac:dyDescent="0.25">
      <c r="A24" s="7">
        <v>17</v>
      </c>
      <c r="B24" s="7" t="s">
        <v>45</v>
      </c>
      <c r="C24" s="19">
        <f>C23+C22</f>
        <v>4.2053000000000003</v>
      </c>
      <c r="D24" s="7">
        <v>6</v>
      </c>
      <c r="E24" s="7"/>
      <c r="F24" s="7"/>
      <c r="G24" s="6"/>
      <c r="H24" s="43"/>
      <c r="I24" s="18">
        <f>H24*G24</f>
        <v>0</v>
      </c>
      <c r="J24" s="84" t="s">
        <v>7</v>
      </c>
      <c r="K24" s="58" t="s">
        <v>57</v>
      </c>
      <c r="L24" s="62"/>
      <c r="M24" s="62"/>
      <c r="N24" s="62"/>
      <c r="O24" s="59"/>
    </row>
    <row r="25" spans="1:15" ht="13.5" customHeight="1" x14ac:dyDescent="0.25">
      <c r="A25" s="7">
        <v>18</v>
      </c>
      <c r="B25" s="7" t="s">
        <v>46</v>
      </c>
      <c r="C25" s="19">
        <f>C24*0.13</f>
        <v>0.54668900000000009</v>
      </c>
      <c r="D25" s="6"/>
      <c r="E25" s="7" t="s">
        <v>49</v>
      </c>
      <c r="F25" s="6"/>
      <c r="G25" s="6"/>
      <c r="H25" s="43"/>
      <c r="I25" s="27">
        <f>SUM(I19:I24)</f>
        <v>0.42</v>
      </c>
      <c r="J25" s="84"/>
      <c r="K25" s="7" t="s">
        <v>48</v>
      </c>
      <c r="L25" s="7" t="s">
        <v>18</v>
      </c>
      <c r="M25" s="7" t="s">
        <v>29</v>
      </c>
      <c r="N25" s="7" t="s">
        <v>14</v>
      </c>
      <c r="O25" s="7" t="s">
        <v>30</v>
      </c>
    </row>
    <row r="26" spans="1:15" ht="13.5" customHeight="1" x14ac:dyDescent="0.25">
      <c r="A26" s="7">
        <v>19</v>
      </c>
      <c r="B26" s="7" t="s">
        <v>33</v>
      </c>
      <c r="C26" s="19">
        <f>C24+C25</f>
        <v>4.751989</v>
      </c>
      <c r="D26" s="82" t="s">
        <v>7</v>
      </c>
      <c r="E26" s="103" t="s">
        <v>42</v>
      </c>
      <c r="F26" s="89"/>
      <c r="G26" s="89"/>
      <c r="H26" s="89"/>
      <c r="I26" s="88"/>
      <c r="J26" s="22">
        <v>1</v>
      </c>
      <c r="K26" s="7"/>
      <c r="L26" s="30"/>
      <c r="M26" s="6"/>
      <c r="N26" s="12"/>
      <c r="O26" s="13"/>
    </row>
    <row r="27" spans="1:15" ht="13.5" customHeight="1" x14ac:dyDescent="0.25">
      <c r="A27" s="90" t="s">
        <v>77</v>
      </c>
      <c r="B27" s="91"/>
      <c r="C27" s="92"/>
      <c r="D27" s="98"/>
      <c r="E27" s="9" t="s">
        <v>50</v>
      </c>
      <c r="F27" s="9" t="s">
        <v>26</v>
      </c>
      <c r="G27" s="9" t="s">
        <v>27</v>
      </c>
      <c r="H27" s="44" t="s">
        <v>28</v>
      </c>
      <c r="I27" s="9" t="s">
        <v>14</v>
      </c>
      <c r="J27" s="7">
        <v>2</v>
      </c>
      <c r="K27" s="7"/>
      <c r="L27" s="12"/>
      <c r="M27" s="6"/>
      <c r="N27" s="13"/>
      <c r="O27" s="6"/>
    </row>
    <row r="28" spans="1:15" ht="13.5" customHeight="1" x14ac:dyDescent="0.25">
      <c r="A28" s="93"/>
      <c r="B28" s="94"/>
      <c r="C28" s="95"/>
      <c r="D28" s="7">
        <v>1</v>
      </c>
      <c r="E28" s="7" t="s">
        <v>47</v>
      </c>
      <c r="F28" s="6"/>
      <c r="G28" s="6"/>
      <c r="H28" s="43"/>
      <c r="I28" s="17"/>
      <c r="J28" s="7">
        <v>3</v>
      </c>
      <c r="K28" s="7"/>
      <c r="L28" s="12"/>
      <c r="M28" s="6"/>
      <c r="N28" s="13"/>
      <c r="O28" s="6"/>
    </row>
    <row r="29" spans="1:15" ht="13.5" customHeight="1" x14ac:dyDescent="0.25">
      <c r="A29" s="90" t="s">
        <v>80</v>
      </c>
      <c r="B29" s="91"/>
      <c r="C29" s="92"/>
      <c r="D29" s="100" t="s">
        <v>36</v>
      </c>
      <c r="E29" s="55" t="s">
        <v>102</v>
      </c>
      <c r="F29" s="6">
        <v>22</v>
      </c>
      <c r="G29" s="6">
        <v>20.9</v>
      </c>
      <c r="H29" s="43">
        <v>12</v>
      </c>
      <c r="I29" s="12">
        <v>0.3</v>
      </c>
      <c r="J29" s="7">
        <v>4</v>
      </c>
      <c r="K29" s="7"/>
      <c r="L29" s="12"/>
      <c r="M29" s="6"/>
      <c r="N29" s="13"/>
      <c r="O29" s="6"/>
    </row>
    <row r="30" spans="1:15" ht="13.5" customHeight="1" x14ac:dyDescent="0.25">
      <c r="A30" s="93"/>
      <c r="B30" s="94"/>
      <c r="C30" s="95"/>
      <c r="D30" s="101"/>
      <c r="E30" s="7" t="s">
        <v>103</v>
      </c>
      <c r="F30" s="6">
        <v>16</v>
      </c>
      <c r="G30" s="6">
        <v>20.9</v>
      </c>
      <c r="H30" s="43">
        <v>12</v>
      </c>
      <c r="I30" s="12">
        <v>0.55000000000000004</v>
      </c>
      <c r="J30" s="7">
        <v>5</v>
      </c>
      <c r="K30" s="7"/>
      <c r="L30" s="12"/>
      <c r="M30" s="6"/>
      <c r="N30" s="13"/>
      <c r="O30" s="6"/>
    </row>
    <row r="31" spans="1:15" ht="13.5" customHeight="1" x14ac:dyDescent="0.25">
      <c r="A31" s="90" t="s">
        <v>78</v>
      </c>
      <c r="B31" s="91"/>
      <c r="C31" s="92"/>
      <c r="D31" s="101"/>
      <c r="E31" s="7" t="s">
        <v>109</v>
      </c>
      <c r="F31" s="6">
        <v>25</v>
      </c>
      <c r="G31" s="6">
        <v>20.9</v>
      </c>
      <c r="H31" s="43">
        <v>12</v>
      </c>
      <c r="I31" s="12">
        <v>0.4</v>
      </c>
      <c r="J31" s="6"/>
      <c r="K31" s="24" t="s">
        <v>2</v>
      </c>
      <c r="L31" s="12"/>
      <c r="M31" s="6"/>
      <c r="N31" s="17"/>
      <c r="O31" s="6"/>
    </row>
    <row r="32" spans="1:15" ht="13.5" customHeight="1" x14ac:dyDescent="0.25">
      <c r="A32" s="93"/>
      <c r="B32" s="94"/>
      <c r="C32" s="95"/>
      <c r="D32" s="102"/>
      <c r="E32" s="20"/>
      <c r="F32" s="6"/>
      <c r="G32" s="6"/>
      <c r="H32" s="43"/>
      <c r="I32" s="12">
        <f>F32*H32</f>
        <v>0</v>
      </c>
      <c r="J32" s="82" t="s">
        <v>62</v>
      </c>
      <c r="K32" s="58" t="s">
        <v>69</v>
      </c>
      <c r="L32" s="62"/>
      <c r="M32" s="62"/>
      <c r="N32" s="62"/>
      <c r="O32" s="59"/>
    </row>
    <row r="33" spans="1:15" ht="13.5" customHeight="1" x14ac:dyDescent="0.25">
      <c r="A33" s="90" t="s">
        <v>80</v>
      </c>
      <c r="B33" s="91"/>
      <c r="C33" s="92"/>
      <c r="D33" s="7">
        <v>2</v>
      </c>
      <c r="E33" s="7"/>
      <c r="F33" s="6"/>
      <c r="G33" s="6"/>
      <c r="H33" s="43"/>
      <c r="I33" s="12">
        <f>I28+I29+I30+I31+I32</f>
        <v>1.25</v>
      </c>
      <c r="J33" s="83"/>
      <c r="K33" s="24" t="s">
        <v>64</v>
      </c>
      <c r="L33" s="25" t="s">
        <v>1</v>
      </c>
      <c r="M33" s="24" t="s">
        <v>71</v>
      </c>
      <c r="N33" s="25" t="s">
        <v>0</v>
      </c>
      <c r="O33" s="24" t="s">
        <v>30</v>
      </c>
    </row>
    <row r="34" spans="1:15" ht="13.5" customHeight="1" x14ac:dyDescent="0.25">
      <c r="A34" s="93"/>
      <c r="B34" s="94"/>
      <c r="C34" s="95"/>
      <c r="D34" s="82" t="s">
        <v>62</v>
      </c>
      <c r="E34" s="58" t="s">
        <v>68</v>
      </c>
      <c r="F34" s="62"/>
      <c r="G34" s="62"/>
      <c r="H34" s="62"/>
      <c r="I34" s="59"/>
      <c r="J34" s="22">
        <v>1</v>
      </c>
      <c r="K34" s="7" t="s">
        <v>104</v>
      </c>
      <c r="L34" s="25"/>
      <c r="M34" s="31"/>
      <c r="N34" s="25">
        <v>0.05</v>
      </c>
      <c r="O34" s="24"/>
    </row>
    <row r="35" spans="1:15" ht="13.5" customHeight="1" x14ac:dyDescent="0.25">
      <c r="A35" s="90" t="s">
        <v>79</v>
      </c>
      <c r="B35" s="91"/>
      <c r="C35" s="92"/>
      <c r="D35" s="83"/>
      <c r="E35" s="24" t="s">
        <v>72</v>
      </c>
      <c r="F35" s="7" t="s">
        <v>76</v>
      </c>
      <c r="G35" s="23" t="s">
        <v>70</v>
      </c>
      <c r="H35" s="45" t="s">
        <v>71</v>
      </c>
      <c r="I35" s="25" t="s">
        <v>0</v>
      </c>
      <c r="J35" s="22">
        <v>2</v>
      </c>
      <c r="K35" s="7" t="s">
        <v>105</v>
      </c>
      <c r="L35" s="25"/>
      <c r="M35" s="31"/>
      <c r="N35" s="25">
        <v>0.02</v>
      </c>
      <c r="O35" s="24"/>
    </row>
    <row r="36" spans="1:15" ht="13.5" customHeight="1" x14ac:dyDescent="0.25">
      <c r="A36" s="93"/>
      <c r="B36" s="94"/>
      <c r="C36" s="95"/>
      <c r="D36" s="7">
        <v>1</v>
      </c>
      <c r="E36" s="29"/>
      <c r="F36" s="6"/>
      <c r="G36" s="6"/>
      <c r="H36" s="43"/>
      <c r="I36" s="12"/>
      <c r="J36" s="7">
        <v>3</v>
      </c>
      <c r="K36" s="7"/>
      <c r="L36" s="12"/>
      <c r="M36" s="6"/>
      <c r="N36" s="25">
        <f t="shared" ref="N36:N37" si="1">L36*M36</f>
        <v>0</v>
      </c>
      <c r="O36" s="6"/>
    </row>
    <row r="37" spans="1:15" ht="13.5" customHeight="1" x14ac:dyDescent="0.25">
      <c r="A37" s="90" t="s">
        <v>80</v>
      </c>
      <c r="B37" s="91"/>
      <c r="C37" s="92"/>
      <c r="D37" s="7">
        <v>2</v>
      </c>
      <c r="E37" s="29"/>
      <c r="F37" s="6"/>
      <c r="G37" s="6"/>
      <c r="H37" s="43"/>
      <c r="I37" s="12"/>
      <c r="J37" s="7">
        <v>4</v>
      </c>
      <c r="K37" s="7"/>
      <c r="L37" s="12"/>
      <c r="M37" s="6"/>
      <c r="N37" s="25">
        <f t="shared" si="1"/>
        <v>0</v>
      </c>
      <c r="O37" s="6"/>
    </row>
    <row r="38" spans="1:15" ht="13.5" customHeight="1" x14ac:dyDescent="0.25">
      <c r="A38" s="93"/>
      <c r="B38" s="94"/>
      <c r="C38" s="95"/>
      <c r="D38" s="26"/>
      <c r="E38" s="24" t="s">
        <v>73</v>
      </c>
      <c r="F38" s="26"/>
      <c r="G38" s="26"/>
      <c r="H38" s="46"/>
      <c r="I38" s="28">
        <v>0.2</v>
      </c>
      <c r="J38" s="26"/>
      <c r="K38" s="24" t="s">
        <v>2</v>
      </c>
      <c r="L38" s="26"/>
      <c r="M38" s="26"/>
      <c r="N38" s="28">
        <f>SUM(N34:N37)</f>
        <v>7.0000000000000007E-2</v>
      </c>
      <c r="O38" s="26"/>
    </row>
    <row r="39" spans="1:15" ht="14" x14ac:dyDescent="0.25">
      <c r="A39" s="99" t="s">
        <v>34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</row>
    <row r="40" spans="1:15" ht="14" x14ac:dyDescent="0.25">
      <c r="A40" s="96" t="s">
        <v>75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</row>
    <row r="41" spans="1:15" ht="14" x14ac:dyDescent="0.25">
      <c r="A41" s="97" t="s">
        <v>67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</row>
    <row r="42" spans="1:15" ht="15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</sheetData>
  <mergeCells count="51">
    <mergeCell ref="E26:I26"/>
    <mergeCell ref="D17:D18"/>
    <mergeCell ref="A27:C28"/>
    <mergeCell ref="A40:O40"/>
    <mergeCell ref="A41:O41"/>
    <mergeCell ref="D26:D27"/>
    <mergeCell ref="A39:O39"/>
    <mergeCell ref="D29:D32"/>
    <mergeCell ref="A29:C30"/>
    <mergeCell ref="A31:C32"/>
    <mergeCell ref="A33:C34"/>
    <mergeCell ref="A35:C36"/>
    <mergeCell ref="A37:C38"/>
    <mergeCell ref="D34:D35"/>
    <mergeCell ref="E34:I34"/>
    <mergeCell ref="J32:J33"/>
    <mergeCell ref="K32:O32"/>
    <mergeCell ref="L8:M8"/>
    <mergeCell ref="C7:E7"/>
    <mergeCell ref="F7:G7"/>
    <mergeCell ref="H7:I7"/>
    <mergeCell ref="L7:M7"/>
    <mergeCell ref="C8:E8"/>
    <mergeCell ref="A1:H4"/>
    <mergeCell ref="E17:I17"/>
    <mergeCell ref="K16:O16"/>
    <mergeCell ref="J16:J17"/>
    <mergeCell ref="J24:J25"/>
    <mergeCell ref="K24:O24"/>
    <mergeCell ref="J10:J11"/>
    <mergeCell ref="K10:O10"/>
    <mergeCell ref="L5:M5"/>
    <mergeCell ref="A10:A11"/>
    <mergeCell ref="B10:B11"/>
    <mergeCell ref="C10:C11"/>
    <mergeCell ref="D10:D11"/>
    <mergeCell ref="E10:I10"/>
    <mergeCell ref="F8:G8"/>
    <mergeCell ref="H8:I8"/>
    <mergeCell ref="I1:O1"/>
    <mergeCell ref="J2:O2"/>
    <mergeCell ref="J3:O3"/>
    <mergeCell ref="J4:K4"/>
    <mergeCell ref="M4:O4"/>
    <mergeCell ref="H6:I6"/>
    <mergeCell ref="L6:M6"/>
    <mergeCell ref="C5:E5"/>
    <mergeCell ref="F5:G5"/>
    <mergeCell ref="H5:I5"/>
    <mergeCell ref="C6:E6"/>
    <mergeCell ref="F6:G6"/>
  </mergeCells>
  <phoneticPr fontId="1" type="noConversion"/>
  <pageMargins left="0.22" right="0.25" top="0.23" bottom="0.15" header="0.21" footer="0.1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I11" sqref="I11"/>
    </sheetView>
  </sheetViews>
  <sheetFormatPr defaultRowHeight="15" x14ac:dyDescent="0.25"/>
  <cols>
    <col min="1" max="1" width="5.5" bestFit="1" customWidth="1"/>
    <col min="2" max="2" width="24.08203125" customWidth="1"/>
    <col min="3" max="3" width="5.25" bestFit="1" customWidth="1"/>
    <col min="5" max="5" width="12.08203125" customWidth="1"/>
    <col min="6" max="6" width="11.83203125" customWidth="1"/>
    <col min="7" max="7" width="13.58203125" customWidth="1"/>
  </cols>
  <sheetData>
    <row r="1" spans="1:7" s="48" customFormat="1" ht="30" customHeight="1" x14ac:dyDescent="0.25">
      <c r="A1" s="104" t="s">
        <v>83</v>
      </c>
      <c r="B1" s="104"/>
      <c r="C1" s="104"/>
      <c r="D1" s="104"/>
      <c r="E1" s="104"/>
      <c r="F1" s="104"/>
      <c r="G1" s="104"/>
    </row>
    <row r="2" spans="1:7" s="48" customFormat="1" ht="30" customHeight="1" x14ac:dyDescent="0.25">
      <c r="A2" s="49" t="s">
        <v>84</v>
      </c>
      <c r="B2" s="7" t="s">
        <v>85</v>
      </c>
      <c r="C2" s="7" t="s">
        <v>86</v>
      </c>
      <c r="D2" s="33" t="s">
        <v>17</v>
      </c>
      <c r="E2" s="34" t="s">
        <v>87</v>
      </c>
      <c r="F2" s="15" t="s">
        <v>88</v>
      </c>
      <c r="G2" s="49" t="s">
        <v>89</v>
      </c>
    </row>
    <row r="3" spans="1:7" s="48" customFormat="1" ht="30" customHeight="1" x14ac:dyDescent="0.25">
      <c r="A3" s="49">
        <v>1</v>
      </c>
      <c r="B3" s="50"/>
      <c r="C3" s="51" t="s">
        <v>81</v>
      </c>
      <c r="D3" s="50"/>
      <c r="E3" s="52"/>
      <c r="F3" s="53"/>
      <c r="G3" s="54"/>
    </row>
    <row r="4" spans="1:7" s="48" customFormat="1" ht="30" customHeight="1" x14ac:dyDescent="0.25">
      <c r="A4" s="49">
        <v>2</v>
      </c>
      <c r="B4" s="50"/>
      <c r="C4" s="51" t="s">
        <v>81</v>
      </c>
      <c r="D4" s="50"/>
      <c r="E4" s="52"/>
      <c r="F4" s="53"/>
      <c r="G4" s="50"/>
    </row>
    <row r="5" spans="1:7" s="48" customFormat="1" ht="30" customHeight="1" x14ac:dyDescent="0.25">
      <c r="A5" s="49">
        <v>3</v>
      </c>
      <c r="B5" s="50"/>
      <c r="C5" s="51" t="s">
        <v>81</v>
      </c>
      <c r="D5" s="50"/>
      <c r="E5" s="52"/>
      <c r="F5" s="53"/>
      <c r="G5" s="50"/>
    </row>
    <row r="6" spans="1:7" s="48" customFormat="1" ht="30" customHeight="1" x14ac:dyDescent="0.25">
      <c r="A6" s="49">
        <v>4</v>
      </c>
      <c r="B6" s="50"/>
      <c r="C6" s="51" t="s">
        <v>81</v>
      </c>
      <c r="D6" s="50"/>
      <c r="E6" s="52"/>
      <c r="F6" s="53"/>
      <c r="G6" s="54"/>
    </row>
    <row r="7" spans="1:7" s="48" customFormat="1" ht="30" customHeight="1" x14ac:dyDescent="0.25">
      <c r="A7" s="49">
        <v>5</v>
      </c>
      <c r="B7" s="50"/>
      <c r="C7" s="51" t="s">
        <v>81</v>
      </c>
      <c r="D7" s="50"/>
      <c r="E7" s="52"/>
      <c r="F7" s="53"/>
      <c r="G7" s="50"/>
    </row>
    <row r="8" spans="1:7" s="48" customFormat="1" ht="30" customHeight="1" x14ac:dyDescent="0.25">
      <c r="A8" s="49">
        <v>6</v>
      </c>
      <c r="B8" s="50"/>
      <c r="C8" s="51" t="s">
        <v>81</v>
      </c>
      <c r="D8" s="50"/>
      <c r="E8" s="52"/>
      <c r="F8" s="53"/>
      <c r="G8" s="50"/>
    </row>
    <row r="9" spans="1:7" s="48" customFormat="1" ht="30" customHeight="1" x14ac:dyDescent="0.25">
      <c r="A9" s="49">
        <v>7</v>
      </c>
      <c r="B9" s="50"/>
      <c r="C9" s="51" t="s">
        <v>81</v>
      </c>
      <c r="D9" s="50"/>
      <c r="E9" s="52"/>
      <c r="F9" s="53"/>
      <c r="G9" s="50"/>
    </row>
    <row r="10" spans="1:7" s="48" customFormat="1" ht="30" customHeight="1" x14ac:dyDescent="0.25">
      <c r="A10" s="49">
        <v>8</v>
      </c>
      <c r="B10" s="50"/>
      <c r="C10" s="51" t="s">
        <v>81</v>
      </c>
      <c r="D10" s="50"/>
      <c r="E10" s="52"/>
      <c r="F10" s="53"/>
      <c r="G10" s="50"/>
    </row>
    <row r="11" spans="1:7" s="48" customFormat="1" ht="30" customHeight="1" x14ac:dyDescent="0.25">
      <c r="A11" s="49">
        <v>9</v>
      </c>
      <c r="B11" s="50"/>
      <c r="C11" s="51" t="s">
        <v>81</v>
      </c>
      <c r="D11" s="50"/>
      <c r="E11" s="52"/>
      <c r="F11" s="53"/>
      <c r="G11" s="50"/>
    </row>
    <row r="12" spans="1:7" s="48" customFormat="1" ht="30" customHeight="1" x14ac:dyDescent="0.25">
      <c r="A12" s="49">
        <v>10</v>
      </c>
      <c r="B12" s="50"/>
      <c r="C12" s="51" t="s">
        <v>81</v>
      </c>
      <c r="D12" s="50"/>
      <c r="E12" s="52"/>
      <c r="F12" s="53"/>
      <c r="G12" s="50"/>
    </row>
    <row r="13" spans="1:7" s="48" customFormat="1" ht="30" customHeight="1" x14ac:dyDescent="0.25">
      <c r="A13" s="49"/>
      <c r="B13" s="54" t="s">
        <v>94</v>
      </c>
      <c r="C13" s="49"/>
      <c r="D13" s="50"/>
      <c r="E13" s="52"/>
      <c r="F13" s="53">
        <f>SUM(F3:F12)</f>
        <v>0</v>
      </c>
      <c r="G13" s="50"/>
    </row>
  </sheetData>
  <mergeCells count="1">
    <mergeCell ref="A1:G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
附表1&amp;C&amp;"宋体,加粗"&amp;16诸城重卡升降器报价单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J9" sqref="J9"/>
    </sheetView>
  </sheetViews>
  <sheetFormatPr defaultRowHeight="15" x14ac:dyDescent="0.25"/>
  <cols>
    <col min="1" max="1" width="5.5" style="35" bestFit="1" customWidth="1"/>
    <col min="2" max="2" width="25.75" customWidth="1"/>
    <col min="3" max="3" width="5.25" style="35" bestFit="1" customWidth="1"/>
    <col min="5" max="5" width="13" style="37" customWidth="1"/>
    <col min="6" max="6" width="11.58203125" style="37" customWidth="1"/>
    <col min="7" max="7" width="11.83203125" customWidth="1"/>
  </cols>
  <sheetData>
    <row r="1" spans="1:7" ht="18" customHeight="1" x14ac:dyDescent="0.25">
      <c r="A1" s="105" t="s">
        <v>90</v>
      </c>
      <c r="B1" s="105"/>
      <c r="C1" s="105"/>
      <c r="D1" s="105"/>
      <c r="E1" s="105"/>
      <c r="F1" s="105"/>
      <c r="G1" s="105"/>
    </row>
    <row r="2" spans="1:7" ht="18" customHeight="1" x14ac:dyDescent="0.25">
      <c r="A2" s="32" t="s">
        <v>91</v>
      </c>
      <c r="B2" s="7" t="s">
        <v>92</v>
      </c>
      <c r="C2" s="7" t="s">
        <v>93</v>
      </c>
      <c r="D2" s="7" t="s">
        <v>17</v>
      </c>
      <c r="E2" s="36" t="s">
        <v>1</v>
      </c>
      <c r="F2" s="36" t="s">
        <v>0</v>
      </c>
      <c r="G2" s="32" t="s">
        <v>30</v>
      </c>
    </row>
    <row r="3" spans="1:7" ht="18" customHeight="1" x14ac:dyDescent="0.25">
      <c r="A3" s="32">
        <v>1</v>
      </c>
      <c r="B3" s="38"/>
      <c r="C3" s="39"/>
      <c r="D3" s="38"/>
      <c r="E3" s="40"/>
      <c r="F3" s="40"/>
      <c r="G3" s="38"/>
    </row>
    <row r="4" spans="1:7" ht="18" customHeight="1" x14ac:dyDescent="0.25">
      <c r="A4" s="32">
        <v>2</v>
      </c>
      <c r="B4" s="38"/>
      <c r="C4" s="39"/>
      <c r="D4" s="38"/>
      <c r="E4" s="40"/>
      <c r="F4" s="40"/>
      <c r="G4" s="38"/>
    </row>
    <row r="5" spans="1:7" ht="18" customHeight="1" x14ac:dyDescent="0.25">
      <c r="A5" s="32">
        <v>3</v>
      </c>
      <c r="B5" s="38"/>
      <c r="C5" s="39"/>
      <c r="D5" s="38"/>
      <c r="E5" s="40"/>
      <c r="F5" s="40"/>
      <c r="G5" s="38"/>
    </row>
    <row r="6" spans="1:7" ht="18" customHeight="1" x14ac:dyDescent="0.25">
      <c r="A6" s="32">
        <v>4</v>
      </c>
      <c r="B6" s="38"/>
      <c r="C6" s="39"/>
      <c r="D6" s="38"/>
      <c r="E6" s="40"/>
      <c r="F6" s="40"/>
      <c r="G6" s="38"/>
    </row>
    <row r="7" spans="1:7" ht="18" customHeight="1" x14ac:dyDescent="0.25">
      <c r="A7" s="32">
        <v>5</v>
      </c>
      <c r="B7" s="38"/>
      <c r="C7" s="39"/>
      <c r="D7" s="38"/>
      <c r="E7" s="40"/>
      <c r="F7" s="40"/>
      <c r="G7" s="38"/>
    </row>
    <row r="8" spans="1:7" ht="18" customHeight="1" x14ac:dyDescent="0.25">
      <c r="A8" s="32">
        <v>6</v>
      </c>
      <c r="B8" s="38"/>
      <c r="C8" s="39"/>
      <c r="D8" s="38"/>
      <c r="E8" s="40"/>
      <c r="F8" s="40"/>
      <c r="G8" s="38"/>
    </row>
    <row r="9" spans="1:7" ht="18" customHeight="1" x14ac:dyDescent="0.25">
      <c r="A9" s="32">
        <v>7</v>
      </c>
      <c r="B9" s="38"/>
      <c r="C9" s="39"/>
      <c r="D9" s="38"/>
      <c r="E9" s="40"/>
      <c r="F9" s="40"/>
      <c r="G9" s="38"/>
    </row>
    <row r="10" spans="1:7" ht="18" customHeight="1" x14ac:dyDescent="0.25">
      <c r="A10" s="32">
        <v>8</v>
      </c>
      <c r="B10" s="38"/>
      <c r="C10" s="39"/>
      <c r="D10" s="38"/>
      <c r="E10" s="40"/>
      <c r="F10" s="40"/>
      <c r="G10" s="38"/>
    </row>
    <row r="11" spans="1:7" ht="18" customHeight="1" x14ac:dyDescent="0.25">
      <c r="A11" s="32">
        <v>9</v>
      </c>
      <c r="B11" s="38"/>
      <c r="C11" s="39"/>
      <c r="D11" s="38"/>
      <c r="E11" s="40"/>
      <c r="F11" s="40"/>
      <c r="G11" s="38"/>
    </row>
    <row r="12" spans="1:7" ht="18" customHeight="1" x14ac:dyDescent="0.25">
      <c r="A12" s="32">
        <v>10</v>
      </c>
      <c r="B12" s="38"/>
      <c r="C12" s="39"/>
      <c r="D12" s="38"/>
      <c r="E12" s="40"/>
      <c r="F12" s="40"/>
      <c r="G12" s="38"/>
    </row>
    <row r="13" spans="1:7" ht="18" customHeight="1" x14ac:dyDescent="0.25">
      <c r="A13" s="32">
        <v>11</v>
      </c>
      <c r="B13" s="38"/>
      <c r="C13" s="39"/>
      <c r="D13" s="38"/>
      <c r="E13" s="40"/>
      <c r="F13" s="40"/>
      <c r="G13" s="38"/>
    </row>
    <row r="14" spans="1:7" ht="18" customHeight="1" x14ac:dyDescent="0.25">
      <c r="A14" s="32">
        <v>12</v>
      </c>
      <c r="B14" s="38"/>
      <c r="C14" s="39"/>
      <c r="D14" s="38"/>
      <c r="E14" s="40"/>
      <c r="F14" s="40"/>
      <c r="G14" s="38"/>
    </row>
    <row r="15" spans="1:7" ht="18" customHeight="1" x14ac:dyDescent="0.25">
      <c r="A15" s="32">
        <v>13</v>
      </c>
      <c r="B15" s="38"/>
      <c r="C15" s="39"/>
      <c r="D15" s="38"/>
      <c r="E15" s="40"/>
      <c r="F15" s="40"/>
      <c r="G15" s="38"/>
    </row>
    <row r="16" spans="1:7" ht="18" customHeight="1" x14ac:dyDescent="0.25">
      <c r="A16" s="32">
        <v>14</v>
      </c>
      <c r="B16" s="38"/>
      <c r="C16" s="39"/>
      <c r="D16" s="38"/>
      <c r="E16" s="40"/>
      <c r="F16" s="40"/>
      <c r="G16" s="38"/>
    </row>
    <row r="17" spans="1:7" ht="18" customHeight="1" x14ac:dyDescent="0.25">
      <c r="A17" s="32">
        <v>15</v>
      </c>
      <c r="B17" s="38"/>
      <c r="C17" s="39"/>
      <c r="D17" s="38"/>
      <c r="E17" s="40"/>
      <c r="F17" s="40"/>
      <c r="G17" s="38"/>
    </row>
    <row r="18" spans="1:7" ht="18" customHeight="1" x14ac:dyDescent="0.25">
      <c r="A18" s="32">
        <v>16</v>
      </c>
      <c r="B18" s="38"/>
      <c r="C18" s="39"/>
      <c r="D18" s="38"/>
      <c r="E18" s="40"/>
      <c r="F18" s="40"/>
      <c r="G18" s="38"/>
    </row>
    <row r="19" spans="1:7" ht="18" customHeight="1" x14ac:dyDescent="0.25">
      <c r="A19" s="32">
        <v>17</v>
      </c>
      <c r="B19" s="38"/>
      <c r="C19" s="39"/>
      <c r="D19" s="38"/>
      <c r="E19" s="40"/>
      <c r="F19" s="40"/>
      <c r="G19" s="38"/>
    </row>
    <row r="20" spans="1:7" ht="18" customHeight="1" x14ac:dyDescent="0.25">
      <c r="A20" s="32">
        <v>18</v>
      </c>
      <c r="B20" s="38"/>
      <c r="C20" s="39"/>
      <c r="D20" s="38"/>
      <c r="E20" s="40"/>
      <c r="F20" s="40"/>
      <c r="G20" s="38"/>
    </row>
    <row r="21" spans="1:7" ht="18" customHeight="1" x14ac:dyDescent="0.25">
      <c r="A21" s="32">
        <v>19</v>
      </c>
      <c r="B21" s="38"/>
      <c r="C21" s="39"/>
      <c r="D21" s="38"/>
      <c r="E21" s="40"/>
      <c r="F21" s="40"/>
      <c r="G21" s="38"/>
    </row>
    <row r="22" spans="1:7" ht="18" customHeight="1" x14ac:dyDescent="0.25">
      <c r="A22" s="32">
        <v>20</v>
      </c>
      <c r="B22" s="38"/>
      <c r="C22" s="39"/>
      <c r="D22" s="38"/>
      <c r="E22" s="40"/>
      <c r="F22" s="40"/>
      <c r="G22" s="38"/>
    </row>
    <row r="23" spans="1:7" ht="18" customHeight="1" x14ac:dyDescent="0.25">
      <c r="A23" s="32">
        <v>21</v>
      </c>
      <c r="B23" s="38"/>
      <c r="C23" s="39"/>
      <c r="D23" s="38"/>
      <c r="E23" s="40"/>
      <c r="F23" s="40"/>
      <c r="G23" s="38"/>
    </row>
    <row r="24" spans="1:7" ht="18" customHeight="1" x14ac:dyDescent="0.25">
      <c r="A24" s="32">
        <v>22</v>
      </c>
      <c r="B24" s="38"/>
      <c r="C24" s="39"/>
      <c r="D24" s="38"/>
      <c r="E24" s="40"/>
      <c r="F24" s="40"/>
      <c r="G24" s="38"/>
    </row>
    <row r="25" spans="1:7" ht="18" customHeight="1" x14ac:dyDescent="0.25">
      <c r="A25" s="32">
        <v>23</v>
      </c>
      <c r="B25" s="38"/>
      <c r="C25" s="39"/>
      <c r="D25" s="38"/>
      <c r="E25" s="40"/>
      <c r="F25" s="40"/>
      <c r="G25" s="38"/>
    </row>
    <row r="26" spans="1:7" ht="18" customHeight="1" x14ac:dyDescent="0.25">
      <c r="A26" s="32">
        <v>24</v>
      </c>
      <c r="B26" s="38"/>
      <c r="C26" s="39"/>
      <c r="D26" s="38"/>
      <c r="E26" s="40"/>
      <c r="F26" s="40"/>
      <c r="G26" s="38"/>
    </row>
    <row r="27" spans="1:7" ht="18" customHeight="1" x14ac:dyDescent="0.25">
      <c r="A27" s="32">
        <v>25</v>
      </c>
      <c r="B27" s="38"/>
      <c r="C27" s="39"/>
      <c r="D27" s="38"/>
      <c r="E27" s="40"/>
      <c r="F27" s="40"/>
      <c r="G27" s="38"/>
    </row>
    <row r="28" spans="1:7" ht="18" customHeight="1" x14ac:dyDescent="0.25">
      <c r="A28" s="32">
        <v>26</v>
      </c>
      <c r="B28" s="38"/>
      <c r="C28" s="39"/>
      <c r="D28" s="38"/>
      <c r="E28" s="40"/>
      <c r="F28" s="40"/>
      <c r="G28" s="38"/>
    </row>
    <row r="29" spans="1:7" ht="18" customHeight="1" x14ac:dyDescent="0.25">
      <c r="A29" s="32">
        <v>27</v>
      </c>
      <c r="B29" s="38"/>
      <c r="C29" s="39"/>
      <c r="D29" s="38"/>
      <c r="E29" s="40"/>
      <c r="F29" s="40"/>
      <c r="G29" s="38"/>
    </row>
    <row r="30" spans="1:7" ht="18" customHeight="1" x14ac:dyDescent="0.25">
      <c r="A30" s="32">
        <v>28</v>
      </c>
      <c r="B30" s="38"/>
      <c r="C30" s="39"/>
      <c r="D30" s="38"/>
      <c r="E30" s="40"/>
      <c r="F30" s="40"/>
      <c r="G30" s="38"/>
    </row>
    <row r="31" spans="1:7" ht="18" customHeight="1" x14ac:dyDescent="0.25">
      <c r="A31" s="32">
        <v>29</v>
      </c>
      <c r="B31" s="38"/>
      <c r="C31" s="39"/>
      <c r="D31" s="38"/>
      <c r="E31" s="40"/>
      <c r="F31" s="40"/>
      <c r="G31" s="38"/>
    </row>
    <row r="32" spans="1:7" ht="18" customHeight="1" x14ac:dyDescent="0.25">
      <c r="A32" s="32">
        <v>30</v>
      </c>
      <c r="B32" s="38"/>
      <c r="C32" s="39"/>
      <c r="D32" s="38"/>
      <c r="E32" s="40"/>
      <c r="F32" s="40"/>
      <c r="G32" s="38"/>
    </row>
    <row r="33" spans="1:7" ht="18" customHeight="1" x14ac:dyDescent="0.25">
      <c r="A33" s="32">
        <v>31</v>
      </c>
      <c r="B33" s="38"/>
      <c r="C33" s="39"/>
      <c r="D33" s="38"/>
      <c r="E33" s="40"/>
      <c r="F33" s="40"/>
      <c r="G33" s="38"/>
    </row>
    <row r="34" spans="1:7" ht="18" customHeight="1" x14ac:dyDescent="0.25">
      <c r="A34" s="32">
        <v>32</v>
      </c>
      <c r="B34" s="38"/>
      <c r="C34" s="39"/>
      <c r="D34" s="38"/>
      <c r="E34" s="40"/>
      <c r="F34" s="40"/>
      <c r="G34" s="38"/>
    </row>
    <row r="35" spans="1:7" ht="18" customHeight="1" x14ac:dyDescent="0.25">
      <c r="A35" s="32">
        <v>33</v>
      </c>
      <c r="B35" s="38"/>
      <c r="C35" s="39"/>
      <c r="D35" s="38"/>
      <c r="E35" s="40"/>
      <c r="F35" s="40"/>
      <c r="G35" s="38"/>
    </row>
    <row r="36" spans="1:7" ht="18" customHeight="1" x14ac:dyDescent="0.25">
      <c r="A36" s="32">
        <v>34</v>
      </c>
      <c r="B36" s="38"/>
      <c r="C36" s="39"/>
      <c r="D36" s="38"/>
      <c r="E36" s="40"/>
      <c r="F36" s="40"/>
      <c r="G36" s="38"/>
    </row>
    <row r="37" spans="1:7" ht="18" customHeight="1" x14ac:dyDescent="0.25">
      <c r="A37" s="32">
        <v>35</v>
      </c>
      <c r="B37" s="38"/>
      <c r="C37" s="39"/>
      <c r="D37" s="38"/>
      <c r="E37" s="40"/>
      <c r="F37" s="40"/>
      <c r="G37" s="38"/>
    </row>
    <row r="38" spans="1:7" ht="18" customHeight="1" x14ac:dyDescent="0.25">
      <c r="A38" s="32">
        <v>36</v>
      </c>
      <c r="B38" s="38"/>
      <c r="C38" s="39"/>
      <c r="D38" s="38"/>
      <c r="E38" s="40"/>
      <c r="F38" s="40"/>
      <c r="G38" s="38"/>
    </row>
    <row r="39" spans="1:7" ht="18" customHeight="1" x14ac:dyDescent="0.25">
      <c r="A39" s="32">
        <v>37</v>
      </c>
      <c r="B39" s="38"/>
      <c r="C39" s="39"/>
      <c r="D39" s="38"/>
      <c r="E39" s="40"/>
      <c r="F39" s="40"/>
      <c r="G39" s="38"/>
    </row>
    <row r="40" spans="1:7" ht="18" customHeight="1" x14ac:dyDescent="0.25">
      <c r="A40" s="32"/>
      <c r="B40" s="41" t="s">
        <v>94</v>
      </c>
      <c r="C40" s="32"/>
      <c r="D40" s="38"/>
      <c r="E40" s="40"/>
      <c r="F40" s="40">
        <f>SUM(F3:F39)</f>
        <v>0</v>
      </c>
      <c r="G40" s="38"/>
    </row>
  </sheetData>
  <mergeCells count="1">
    <mergeCell ref="A1:G1"/>
  </mergeCells>
  <phoneticPr fontId="1" type="noConversion"/>
  <pageMargins left="0.70866141732283472" right="0.70866141732283472" top="0.74803149606299213" bottom="0.35433070866141736" header="0.31496062992125984" footer="0.31496062992125984"/>
  <pageSetup paperSize="9" orientation="portrait" verticalDpi="0" r:id="rId1"/>
  <headerFooter>
    <oddHeader>&amp;L
附表2&amp;C&amp;"宋体,加粗"&amp;16诸城重卡升降器报价单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主表</vt:lpstr>
      <vt:lpstr>附表1</vt:lpstr>
      <vt:lpstr>附表2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2010-12-13T02:44:58Z</cp:lastPrinted>
  <dcterms:created xsi:type="dcterms:W3CDTF">1996-12-17T01:32:42Z</dcterms:created>
  <dcterms:modified xsi:type="dcterms:W3CDTF">2023-07-06T07:41:20Z</dcterms:modified>
</cp:coreProperties>
</file>