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1" r:id="rId1"/>
  </sheets>
  <definedNames>
    <definedName name="_xlnm._FilterDatabase" localSheetId="0" hidden="1">'1'!$A$3:$W$4</definedName>
  </definedNames>
  <calcPr calcId="144525"/>
</workbook>
</file>

<file path=xl/comments1.xml><?xml version="1.0" encoding="utf-8"?>
<comments xmlns="http://schemas.openxmlformats.org/spreadsheetml/2006/main">
  <authors>
    <author>sunpeilin</author>
  </authors>
  <commentList>
    <comment ref="O2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<sst xmlns="http://schemas.openxmlformats.org/spreadsheetml/2006/main" count="32" uniqueCount="31">
  <si>
    <t>河北工厂自制注塑件内部结算价核算明细表（未税、元）</t>
  </si>
  <si>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</si>
  <si>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</si>
  <si>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</si>
  <si>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</si>
  <si>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</si>
  <si>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</si>
  <si>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</si>
  <si>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</si>
  <si>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</si>
  <si>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</si>
  <si>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</si>
  <si>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</si>
  <si>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</si>
  <si>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</si>
  <si>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</si>
  <si>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</si>
  <si>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目前内部交易单价</t>
  </si>
  <si>
    <t>包装/件</t>
  </si>
  <si>
    <t>运费/件</t>
  </si>
  <si>
    <t>内部结算指导价（未税）</t>
  </si>
  <si>
    <t>供货地点</t>
  </si>
  <si>
    <t>价格/原材料</t>
  </si>
  <si>
    <t>号</t>
  </si>
  <si>
    <t>净重</t>
  </si>
  <si>
    <t>毛重</t>
  </si>
  <si>
    <t>SHT0014560</t>
  </si>
  <si>
    <t>J6L调角器左罩壳 / 阻尼</t>
  </si>
  <si>
    <t>TP30黑</t>
  </si>
  <si>
    <t>SA6000/4500u</t>
  </si>
  <si>
    <t>供西安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</si>
</sst>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);[Red]\(0.000\)"/>
    <numFmt numFmtId="178" formatCode="0.00_);[Red]\(0.00\)"/>
    <numFmt numFmtId="179" formatCode="0_ "/>
    <numFmt numFmtId="180" formatCode="_ * #,##0.00000_ ;_ * \-#,##0.00000_ ;_ * &quot;-&quot;??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"/>
      <color indexed="8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4" borderId="11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2" borderId="0" xfId="0" applyNumberFormat="1" applyFill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9" fontId="0" fillId="0" borderId="0" xfId="0" applyNumberFormat="1">
      <alignment vertical="center"/>
    </xf>
    <xf numFmtId="180" fontId="0" fillId="0" borderId="0" xfId="8" applyNumberFormat="1" applyFont="1">
      <alignment vertical="center"/>
    </xf>
    <xf numFmtId="43" fontId="0" fillId="0" borderId="0" xfId="8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77" fontId="0" fillId="2" borderId="4" xfId="0" applyNumberFormat="1" applyFill="1" applyBorder="1">
      <alignment vertical="center"/>
    </xf>
    <xf numFmtId="177" fontId="0" fillId="0" borderId="4" xfId="0" applyNumberFormat="1" applyBorder="1">
      <alignment vertical="center"/>
    </xf>
    <xf numFmtId="178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shrinkToFit="1"/>
    </xf>
    <xf numFmtId="179" fontId="0" fillId="0" borderId="4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9" fontId="0" fillId="0" borderId="5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 shrinkToFit="1"/>
    </xf>
    <xf numFmtId="179" fontId="0" fillId="0" borderId="4" xfId="0" applyNumberFormat="1" applyBorder="1">
      <alignment vertical="center"/>
    </xf>
    <xf numFmtId="179" fontId="0" fillId="0" borderId="4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180" fontId="0" fillId="0" borderId="4" xfId="8" applyNumberFormat="1" applyFont="1" applyBorder="1" applyAlignment="1">
      <alignment horizontal="center" vertical="center"/>
    </xf>
    <xf numFmtId="178" fontId="0" fillId="3" borderId="4" xfId="0" applyNumberFormat="1" applyFill="1" applyBorder="1" applyAlignment="1">
      <alignment horizontal="center" vertical="center" wrapText="1"/>
    </xf>
    <xf numFmtId="43" fontId="0" fillId="0" borderId="4" xfId="8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43" fontId="0" fillId="0" borderId="4" xfId="8" applyFont="1" applyBorder="1" applyAlignment="1">
      <alignment horizontal="center" vertical="center"/>
    </xf>
    <xf numFmtId="180" fontId="0" fillId="0" borderId="4" xfId="8" applyNumberFormat="1" applyFont="1" applyBorder="1">
      <alignment vertical="center"/>
    </xf>
    <xf numFmtId="178" fontId="0" fillId="3" borderId="4" xfId="0" applyNumberFormat="1" applyFill="1" applyBorder="1">
      <alignment vertical="center"/>
    </xf>
    <xf numFmtId="43" fontId="2" fillId="0" borderId="4" xfId="8" applyFont="1" applyBorder="1" applyAlignment="1">
      <alignment horizontal="center" vertical="center" wrapText="1"/>
    </xf>
    <xf numFmtId="43" fontId="0" fillId="3" borderId="4" xfId="8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workbookViewId="0">
      <pane xSplit="3" ySplit="3" topLeftCell="F4" activePane="bottomRight" state="frozen"/>
      <selection/>
      <selection pane="topRight"/>
      <selection pane="bottomLeft"/>
      <selection pane="bottomRight" activeCell="K18" sqref="K18"/>
    </sheetView>
  </sheetViews>
  <sheetFormatPr defaultColWidth="9" defaultRowHeight="13.5" outlineLevelRow="3"/>
  <cols>
    <col min="1" max="1" width="4.5" style="1" customWidth="1"/>
    <col min="2" max="2" width="12.5" customWidth="1"/>
    <col min="3" max="3" width="25.625" customWidth="1"/>
    <col min="4" max="4" width="22.75" style="2" customWidth="1"/>
    <col min="5" max="5" width="6.375" style="3" customWidth="1"/>
    <col min="6" max="6" width="6.375" style="4" customWidth="1"/>
    <col min="7" max="7" width="9" style="5"/>
    <col min="8" max="8" width="8.625" style="5" customWidth="1"/>
    <col min="9" max="9" width="12.25" style="6" customWidth="1"/>
    <col min="10" max="11" width="7.125" style="7" customWidth="1"/>
    <col min="12" max="12" width="5.875" customWidth="1"/>
    <col min="13" max="13" width="7.125" customWidth="1"/>
    <col min="14" max="14" width="5.5" customWidth="1"/>
    <col min="15" max="15" width="6.625" customWidth="1"/>
    <col min="16" max="16" width="7.875" customWidth="1"/>
    <col min="17" max="17" width="8.625" style="8" customWidth="1"/>
    <col min="18" max="18" width="8.625" style="5" customWidth="1"/>
    <col min="19" max="20" width="8.625" style="9" customWidth="1"/>
    <col min="21" max="21" width="12.5" style="5" customWidth="1"/>
    <col min="23" max="23" width="10.875" customWidth="1"/>
  </cols>
  <sheetData>
    <row r="1" ht="27" customHeight="1" spans="1:23">
      <c r="A1" s="10" t="s">
        <v>0</v>
      </c>
      <c r="B1" s="10"/>
      <c r="C1" s="10"/>
      <c r="D1" s="10"/>
      <c r="E1" s="1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ht="14.25" customHeight="1" spans="1:23">
      <c r="A2" s="12" t="s">
        <v>1</v>
      </c>
      <c r="B2" s="13" t="s">
        <v>2</v>
      </c>
      <c r="C2" s="14" t="s">
        <v>3</v>
      </c>
      <c r="D2" s="14" t="s">
        <v>4</v>
      </c>
      <c r="E2" s="15" t="s">
        <v>5</v>
      </c>
      <c r="F2" s="16"/>
      <c r="G2" s="17" t="s">
        <v>6</v>
      </c>
      <c r="H2" s="18" t="s">
        <v>7</v>
      </c>
      <c r="I2" s="24" t="s">
        <v>8</v>
      </c>
      <c r="J2" s="25" t="s">
        <v>9</v>
      </c>
      <c r="K2" s="26" t="s">
        <v>10</v>
      </c>
      <c r="L2" s="27" t="s">
        <v>11</v>
      </c>
      <c r="M2" s="14" t="s">
        <v>12</v>
      </c>
      <c r="N2" s="27" t="s">
        <v>13</v>
      </c>
      <c r="O2" s="27" t="s">
        <v>14</v>
      </c>
      <c r="P2" s="17" t="s">
        <v>15</v>
      </c>
      <c r="Q2" s="33" t="s">
        <v>16</v>
      </c>
      <c r="R2" s="34" t="s">
        <v>17</v>
      </c>
      <c r="S2" s="35" t="s">
        <v>18</v>
      </c>
      <c r="T2" s="35" t="s">
        <v>19</v>
      </c>
      <c r="U2" s="36" t="s">
        <v>20</v>
      </c>
      <c r="V2" s="14" t="s">
        <v>21</v>
      </c>
      <c r="W2" s="37" t="s">
        <v>22</v>
      </c>
    </row>
    <row r="3" spans="1:23">
      <c r="A3" s="19" t="s">
        <v>23</v>
      </c>
      <c r="B3" s="13"/>
      <c r="C3" s="14"/>
      <c r="D3" s="14" t="s">
        <v>4</v>
      </c>
      <c r="E3" s="15" t="s">
        <v>24</v>
      </c>
      <c r="F3" s="16" t="s">
        <v>25</v>
      </c>
      <c r="G3" s="17"/>
      <c r="H3" s="18"/>
      <c r="I3" s="24"/>
      <c r="J3" s="25"/>
      <c r="K3" s="28"/>
      <c r="L3" s="27"/>
      <c r="M3" s="14"/>
      <c r="N3" s="27"/>
      <c r="O3" s="27"/>
      <c r="P3" s="17"/>
      <c r="Q3" s="33"/>
      <c r="R3" s="34"/>
      <c r="S3" s="38"/>
      <c r="T3" s="38"/>
      <c r="U3" s="36"/>
      <c r="V3" s="14"/>
      <c r="W3" s="37"/>
    </row>
    <row r="4" ht="15" customHeight="1" spans="1:23">
      <c r="A4" s="19">
        <v>1</v>
      </c>
      <c r="B4" s="20" t="s">
        <v>26</v>
      </c>
      <c r="C4" s="20" t="s">
        <v>27</v>
      </c>
      <c r="D4" s="14" t="s">
        <v>28</v>
      </c>
      <c r="E4" s="21">
        <v>0.331</v>
      </c>
      <c r="F4" s="22">
        <v>0.335</v>
      </c>
      <c r="G4" s="23">
        <v>6.7257</v>
      </c>
      <c r="H4" s="23">
        <f>F4*G4</f>
        <v>2.2531095</v>
      </c>
      <c r="I4" s="29" t="s">
        <v>29</v>
      </c>
      <c r="J4" s="30">
        <v>60</v>
      </c>
      <c r="K4" s="31">
        <f>3600/J4</f>
        <v>60</v>
      </c>
      <c r="L4" s="32">
        <v>1</v>
      </c>
      <c r="M4" s="32">
        <v>114.35</v>
      </c>
      <c r="N4" s="32">
        <v>0.76</v>
      </c>
      <c r="O4" s="32">
        <v>22.5</v>
      </c>
      <c r="P4" s="23">
        <f>O4/J4/L4</f>
        <v>0.375</v>
      </c>
      <c r="Q4" s="39"/>
      <c r="R4" s="40"/>
      <c r="S4" s="41">
        <f>39.3472/200+8.8889/30</f>
        <v>0.493032666666667</v>
      </c>
      <c r="T4" s="41">
        <f>35/30</f>
        <v>1.16666666666667</v>
      </c>
      <c r="U4" s="23">
        <f>(H4+P4+(M4*N4/J4/L4)/2)*1.11+Q4*1.03+S4+T4</f>
        <v>5.38078137833334</v>
      </c>
      <c r="V4" s="32" t="s">
        <v>30</v>
      </c>
      <c r="W4" s="42">
        <f>U4/H4</f>
        <v>2.38815795607508</v>
      </c>
    </row>
  </sheetData>
  <mergeCells count="22">
    <mergeCell ref="A1:W1"/>
    <mergeCell ref="E2:F2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36" right="0.3" top="0.4" bottom="0.748031496062992" header="0.31496062992126" footer="0.31496062992126"/>
  <pageSetup paperSize="9" orientation="landscape" horizontalDpi="1200" verticalDpi="12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XuMeng</cp:lastModifiedBy>
  <dcterms:created xsi:type="dcterms:W3CDTF">2023-01-09T23:45:00Z</dcterms:created>
  <dcterms:modified xsi:type="dcterms:W3CDTF">2023-07-20T09:25:40Z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830715DFB8B24E0DA45428FF7661C050_13</vt:lpwstr>
  </property>
  <property fmtid="{D5CDD505-2E9C-101B-9397-08002B2CF9AE}" pid="3" name="KSOProductBuildVer">
    <vt:lpwstr>2052-11.1.0.14309</vt:lpwstr>
  </property>
</Properties>
</file>