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ocuments\WXWork\1688858258368983\Cache\File\2023-07\"/>
    </mc:Choice>
  </mc:AlternateContent>
  <xr:revisionPtr revIDLastSave="0" documentId="13_ncr:1_{5AB8A44A-669D-4A4F-A9DF-0BD452E76863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KING" sheetId="9" state="veryHidden" r:id="rId1"/>
    <sheet name="戴姆勒长卧铺BOM" sheetId="8" r:id="rId2"/>
    <sheet name="标准件" sheetId="10" r:id="rId3"/>
  </sheets>
  <definedNames>
    <definedName name="_xlnm._FilterDatabase" localSheetId="1" hidden="1">戴姆勒长卧铺BOM!$A$9:$AC$103</definedName>
    <definedName name="_xlnm.Print_Area" localSheetId="1">戴姆勒长卧铺BOM!$A$1:$AC$103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90" i="8" l="1"/>
  <c r="A92" i="8"/>
  <c r="A93" i="8"/>
  <c r="A94" i="8"/>
  <c r="A95" i="8"/>
  <c r="A96" i="8"/>
  <c r="A97" i="8"/>
  <c r="A98" i="8"/>
  <c r="A99" i="8"/>
  <c r="A100" i="8"/>
  <c r="A101" i="8"/>
  <c r="A102" i="8"/>
  <c r="A103" i="8"/>
  <c r="S92" i="8"/>
  <c r="A11" i="8" l="1"/>
  <c r="A12" i="8"/>
  <c r="A13" i="8"/>
  <c r="A14" i="8"/>
  <c r="A15" i="8"/>
  <c r="A16" i="8"/>
  <c r="A17" i="8"/>
  <c r="A18" i="8"/>
  <c r="A19" i="8"/>
  <c r="A20" i="8"/>
  <c r="A21" i="8"/>
  <c r="A22" i="8"/>
  <c r="A23" i="8"/>
  <c r="A24" i="8"/>
  <c r="A25" i="8"/>
  <c r="A26" i="8"/>
  <c r="A27" i="8"/>
  <c r="A28" i="8"/>
  <c r="A29" i="8"/>
  <c r="A30" i="8"/>
  <c r="A31" i="8"/>
  <c r="A32" i="8"/>
  <c r="A33" i="8"/>
  <c r="A34" i="8"/>
  <c r="A35" i="8"/>
  <c r="A36" i="8"/>
  <c r="A37" i="8"/>
  <c r="A38" i="8"/>
  <c r="A39" i="8"/>
  <c r="A40" i="8"/>
  <c r="A41" i="8"/>
  <c r="A42" i="8"/>
  <c r="A43" i="8"/>
  <c r="A44" i="8"/>
  <c r="A45" i="8"/>
  <c r="A46" i="8"/>
  <c r="A47" i="8"/>
  <c r="A48" i="8"/>
  <c r="A49" i="8"/>
  <c r="A50" i="8"/>
  <c r="A51" i="8"/>
  <c r="A52" i="8"/>
  <c r="A53" i="8"/>
  <c r="A54" i="8"/>
  <c r="A55" i="8"/>
  <c r="A56" i="8"/>
  <c r="A57" i="8"/>
  <c r="A58" i="8"/>
  <c r="A59" i="8"/>
  <c r="A60" i="8"/>
  <c r="A61" i="8"/>
  <c r="A62" i="8"/>
  <c r="A63" i="8"/>
  <c r="A64" i="8"/>
  <c r="A65" i="8"/>
  <c r="A66" i="8"/>
  <c r="A67" i="8"/>
  <c r="A68" i="8"/>
  <c r="A69" i="8"/>
  <c r="A70" i="8"/>
  <c r="A71" i="8"/>
  <c r="A72" i="8"/>
  <c r="A73" i="8"/>
  <c r="A74" i="8"/>
  <c r="A75" i="8"/>
  <c r="A76" i="8"/>
  <c r="A77" i="8"/>
  <c r="A78" i="8"/>
  <c r="A79" i="8"/>
  <c r="A80" i="8"/>
  <c r="A81" i="8"/>
  <c r="A82" i="8"/>
  <c r="A83" i="8"/>
  <c r="A84" i="8"/>
  <c r="A85" i="8"/>
  <c r="A86" i="8"/>
  <c r="A87" i="8"/>
  <c r="A88" i="8"/>
  <c r="A89" i="8"/>
  <c r="S58" i="8"/>
  <c r="S57" i="8"/>
  <c r="S43" i="8" l="1"/>
  <c r="S40" i="8"/>
  <c r="S37" i="8"/>
  <c r="S34" i="8"/>
  <c r="S44" i="8" l="1"/>
  <c r="S41" i="8"/>
  <c r="S36" i="8"/>
  <c r="S19" i="8" l="1"/>
  <c r="S89" i="8" l="1"/>
  <c r="S26" i="8" l="1"/>
  <c r="S24" i="8"/>
  <c r="S33" i="8" l="1"/>
  <c r="W32" i="8"/>
  <c r="S32" i="8"/>
  <c r="S31" i="8"/>
  <c r="S30" i="8"/>
  <c r="S42" i="8" l="1"/>
  <c r="S15" i="8"/>
  <c r="S16" i="8"/>
  <c r="S71" i="8" l="1"/>
  <c r="S70" i="8"/>
  <c r="S69" i="8"/>
  <c r="S68" i="8"/>
  <c r="S14" i="8"/>
  <c r="S13" i="8"/>
  <c r="S10" i="10" l="1"/>
  <c r="A10" i="10"/>
  <c r="S9" i="10"/>
  <c r="A9" i="10"/>
  <c r="S8" i="10"/>
  <c r="A8" i="10"/>
  <c r="S7" i="10"/>
  <c r="A7" i="10"/>
  <c r="S6" i="10"/>
  <c r="A6" i="10"/>
  <c r="S5" i="10"/>
  <c r="A5" i="10"/>
  <c r="S4" i="10"/>
  <c r="A4" i="10"/>
  <c r="S3" i="10"/>
  <c r="A3" i="10"/>
  <c r="S2" i="10"/>
  <c r="A2" i="10"/>
  <c r="S1" i="10"/>
  <c r="A1" i="10"/>
  <c r="S65" i="8" l="1"/>
  <c r="S56" i="8" l="1"/>
  <c r="S55" i="8" l="1"/>
  <c r="S29" i="8" l="1"/>
  <c r="S62" i="8" l="1"/>
  <c r="S28" i="8" l="1"/>
  <c r="S27" i="8"/>
  <c r="AA72" i="8" l="1"/>
  <c r="A10" i="8"/>
  <c r="S52" i="8"/>
  <c r="S53" i="8"/>
  <c r="S54" i="8"/>
  <c r="S76" i="8"/>
  <c r="S75" i="8"/>
  <c r="S49" i="8"/>
  <c r="S51" i="8" l="1"/>
  <c r="S83" i="8" l="1"/>
  <c r="AA93" i="8" l="1"/>
  <c r="AA85" i="8"/>
  <c r="AA79" i="8"/>
  <c r="AA63" i="8"/>
  <c r="AA46" i="8" l="1"/>
  <c r="AA12" i="8"/>
  <c r="S101" i="8" l="1"/>
  <c r="S11" i="8" l="1"/>
  <c r="S12" i="8"/>
  <c r="S17" i="8"/>
  <c r="S18" i="8"/>
  <c r="S20" i="8"/>
  <c r="S21" i="8"/>
  <c r="S23" i="8"/>
  <c r="S25" i="8"/>
  <c r="S22" i="8"/>
  <c r="S35" i="8"/>
  <c r="S38" i="8"/>
  <c r="S39" i="8"/>
  <c r="S46" i="8"/>
  <c r="S47" i="8"/>
  <c r="S48" i="8"/>
  <c r="S50" i="8"/>
  <c r="S59" i="8"/>
  <c r="S60" i="8"/>
  <c r="S61" i="8"/>
  <c r="S63" i="8"/>
  <c r="S64" i="8"/>
  <c r="S66" i="8"/>
  <c r="S67" i="8"/>
  <c r="S72" i="8"/>
  <c r="S73" i="8"/>
  <c r="S74" i="8"/>
  <c r="S77" i="8"/>
  <c r="S78" i="8"/>
  <c r="S79" i="8"/>
  <c r="S80" i="8"/>
  <c r="S81" i="8"/>
  <c r="S82" i="8"/>
  <c r="S84" i="8"/>
  <c r="S85" i="8"/>
  <c r="S86" i="8"/>
  <c r="S87" i="8"/>
  <c r="S88" i="8"/>
  <c r="S90" i="8"/>
  <c r="S91" i="8"/>
  <c r="S93" i="8"/>
  <c r="S94" i="8"/>
  <c r="S95" i="8"/>
  <c r="S96" i="8"/>
  <c r="S97" i="8"/>
  <c r="S98" i="8"/>
  <c r="S99" i="8"/>
  <c r="S100" i="8"/>
  <c r="S102" i="8"/>
  <c r="S103" i="8"/>
  <c r="S10" i="8"/>
</calcChain>
</file>

<file path=xl/sharedStrings.xml><?xml version="1.0" encoding="utf-8"?>
<sst xmlns="http://schemas.openxmlformats.org/spreadsheetml/2006/main" count="1513" uniqueCount="601">
  <si>
    <t>序号</t>
  </si>
  <si>
    <t>装配等级</t>
  </si>
  <si>
    <t>零件号</t>
  </si>
  <si>
    <t>中文名称</t>
  </si>
  <si>
    <t>零件描述</t>
  </si>
  <si>
    <t>重要度</t>
  </si>
  <si>
    <t>单位</t>
  </si>
  <si>
    <t>图示</t>
  </si>
  <si>
    <t>数据版本</t>
  </si>
  <si>
    <t>图纸号</t>
  </si>
  <si>
    <t>零件类别</t>
  </si>
  <si>
    <t>材料</t>
  </si>
  <si>
    <t>材料标准</t>
  </si>
  <si>
    <t>轮廓尺寸
(长*宽*高)</t>
  </si>
  <si>
    <t>重量
（Kg）</t>
  </si>
  <si>
    <t>用量</t>
  </si>
  <si>
    <t>卧铺总成</t>
  </si>
  <si>
    <t>ASSY</t>
  </si>
  <si>
    <t>NA</t>
  </si>
  <si>
    <t>A</t>
  </si>
  <si>
    <t>装配总成件</t>
  </si>
  <si>
    <t>B</t>
  </si>
  <si>
    <t>铝型材</t>
  </si>
  <si>
    <t>GB/T 3190</t>
  </si>
  <si>
    <t>压铸件</t>
  </si>
  <si>
    <t>GB/T 15115</t>
  </si>
  <si>
    <t>标准件</t>
  </si>
  <si>
    <t>冲压件</t>
  </si>
  <si>
    <t>GB 700</t>
  </si>
  <si>
    <t>钣金件+焊接</t>
  </si>
  <si>
    <t>拉铆螺钉</t>
  </si>
  <si>
    <t>拉线</t>
  </si>
  <si>
    <t>PA6</t>
  </si>
  <si>
    <t>0.005</t>
  </si>
  <si>
    <t>Q235，t=2.5</t>
  </si>
  <si>
    <t>注塑件</t>
  </si>
  <si>
    <t>——</t>
  </si>
  <si>
    <t>57*11*30</t>
  </si>
  <si>
    <t>发泡</t>
  </si>
  <si>
    <t>聚氨酯发泡
密度45kg/m³</t>
  </si>
  <si>
    <t>面料</t>
  </si>
  <si>
    <t>2200*1200*2</t>
  </si>
  <si>
    <t>1</t>
  </si>
  <si>
    <t>钣金件</t>
  </si>
  <si>
    <t>SPFH590-Q /BQB 310</t>
  </si>
  <si>
    <t>776*24*39</t>
  </si>
  <si>
    <t>NR</t>
  </si>
  <si>
    <t>33*33*18</t>
  </si>
  <si>
    <t>M6*50</t>
  </si>
  <si>
    <t>M6</t>
  </si>
  <si>
    <t>固定螺栓</t>
    <phoneticPr fontId="19" type="noConversion"/>
  </si>
  <si>
    <t>2</t>
    <phoneticPr fontId="19" type="noConversion"/>
  </si>
  <si>
    <t>靠背支撑泡沫</t>
    <phoneticPr fontId="19" type="noConversion"/>
  </si>
  <si>
    <t>ASSY</t>
    <phoneticPr fontId="19" type="noConversion"/>
  </si>
  <si>
    <t>泡沫</t>
    <phoneticPr fontId="19" type="noConversion"/>
  </si>
  <si>
    <t>卧铺坐垫泡沫</t>
    <phoneticPr fontId="19" type="noConversion"/>
  </si>
  <si>
    <t>EPP</t>
    <phoneticPr fontId="19" type="noConversion"/>
  </si>
  <si>
    <t>翻转拉带</t>
    <phoneticPr fontId="19" type="noConversion"/>
  </si>
  <si>
    <t>Q235</t>
    <phoneticPr fontId="19" type="noConversion"/>
  </si>
  <si>
    <t>钣金件</t>
    <phoneticPr fontId="19" type="noConversion"/>
  </si>
  <si>
    <t>拉带固定片上</t>
    <phoneticPr fontId="19" type="noConversion"/>
  </si>
  <si>
    <t>BFA0010097</t>
  </si>
  <si>
    <t>SHT0015521</t>
    <phoneticPr fontId="19" type="noConversion"/>
  </si>
  <si>
    <t>螺栓</t>
    <phoneticPr fontId="19" type="noConversion"/>
  </si>
  <si>
    <t>固定锁钩</t>
    <phoneticPr fontId="19" type="noConversion"/>
  </si>
  <si>
    <t>BFA0010114</t>
  </si>
  <si>
    <t>固定卧铺塑料件</t>
    <phoneticPr fontId="19" type="noConversion"/>
  </si>
  <si>
    <t>铝合金框架装配总成</t>
    <phoneticPr fontId="19" type="noConversion"/>
  </si>
  <si>
    <t>A</t>
    <phoneticPr fontId="19" type="noConversion"/>
  </si>
  <si>
    <t>焊接总成件</t>
  </si>
  <si>
    <t>拉线前固定支架</t>
    <phoneticPr fontId="19" type="noConversion"/>
  </si>
  <si>
    <t>SHT0015502</t>
    <phoneticPr fontId="19" type="noConversion"/>
  </si>
  <si>
    <t>SHT0015501</t>
    <phoneticPr fontId="19" type="noConversion"/>
  </si>
  <si>
    <t>ASSY</t>
    <phoneticPr fontId="19" type="noConversion"/>
  </si>
  <si>
    <r>
      <rPr>
        <b/>
        <sz val="14"/>
        <color theme="1"/>
        <rFont val="宋体"/>
        <family val="3"/>
        <charset val="134"/>
      </rPr>
      <t>设计</t>
    </r>
    <r>
      <rPr>
        <b/>
        <sz val="14"/>
        <color theme="1"/>
        <rFont val="Arial"/>
        <family val="2"/>
      </rPr>
      <t>:</t>
    </r>
  </si>
  <si>
    <t>校核：</t>
  </si>
  <si>
    <t>标准化：</t>
  </si>
  <si>
    <t>内部号</t>
  </si>
  <si>
    <t>会签：</t>
  </si>
  <si>
    <t>名称</t>
  </si>
  <si>
    <t>批准：</t>
  </si>
  <si>
    <t>日期：</t>
  </si>
  <si>
    <t>规格型号</t>
  </si>
  <si>
    <t>版本：A</t>
  </si>
  <si>
    <t>车型配置</t>
  </si>
  <si>
    <t>说明：</t>
  </si>
  <si>
    <t>种类</t>
  </si>
  <si>
    <t>SHT0015456</t>
    <phoneticPr fontId="19" type="noConversion"/>
  </si>
  <si>
    <t>卧铺总成</t>
    <phoneticPr fontId="19" type="noConversion"/>
  </si>
  <si>
    <t>A9619709549</t>
    <phoneticPr fontId="19" type="noConversion"/>
  </si>
  <si>
    <t>来源</t>
    <phoneticPr fontId="19" type="noConversion"/>
  </si>
  <si>
    <t>图纸版本</t>
    <phoneticPr fontId="19" type="noConversion"/>
  </si>
  <si>
    <t>是否申请新零件号</t>
    <phoneticPr fontId="19" type="noConversion"/>
  </si>
  <si>
    <t>沿用件            Y/N</t>
    <phoneticPr fontId="19" type="noConversion"/>
  </si>
  <si>
    <t>备注</t>
    <phoneticPr fontId="19" type="noConversion"/>
  </si>
  <si>
    <t>装配总成件</t>
    <phoneticPr fontId="19" type="noConversion"/>
  </si>
  <si>
    <t>装配分总成</t>
    <phoneticPr fontId="19" type="noConversion"/>
  </si>
  <si>
    <t>铝材</t>
    <phoneticPr fontId="19" type="noConversion"/>
  </si>
  <si>
    <t>钣金件</t>
    <phoneticPr fontId="19" type="noConversion"/>
  </si>
  <si>
    <t>标准件</t>
    <phoneticPr fontId="19" type="noConversion"/>
  </si>
  <si>
    <t>钣金件</t>
    <phoneticPr fontId="19" type="noConversion"/>
  </si>
  <si>
    <t>装配分总成</t>
    <phoneticPr fontId="19" type="noConversion"/>
  </si>
  <si>
    <t>解锁拉带区分</t>
    <phoneticPr fontId="19" type="noConversion"/>
  </si>
  <si>
    <t>钣金件</t>
    <phoneticPr fontId="19" type="noConversion"/>
  </si>
  <si>
    <t>塑料件</t>
    <phoneticPr fontId="19" type="noConversion"/>
  </si>
  <si>
    <t>泡沫分总成</t>
    <phoneticPr fontId="19" type="noConversion"/>
  </si>
  <si>
    <t>泡沫</t>
    <phoneticPr fontId="19" type="noConversion"/>
  </si>
  <si>
    <t>泡沫件</t>
    <phoneticPr fontId="19" type="noConversion"/>
  </si>
  <si>
    <t>装配分总成</t>
    <phoneticPr fontId="19" type="noConversion"/>
  </si>
  <si>
    <t>缝纫件</t>
    <phoneticPr fontId="19" type="noConversion"/>
  </si>
  <si>
    <t>装配总成件</t>
    <phoneticPr fontId="19" type="noConversion"/>
  </si>
  <si>
    <t>木材</t>
    <phoneticPr fontId="19" type="noConversion"/>
  </si>
  <si>
    <t>A</t>
    <phoneticPr fontId="19" type="noConversion"/>
  </si>
  <si>
    <t>Y</t>
    <phoneticPr fontId="19" type="noConversion"/>
  </si>
  <si>
    <t>EA</t>
    <phoneticPr fontId="19" type="noConversion"/>
  </si>
  <si>
    <t>A</t>
    <phoneticPr fontId="19" type="noConversion"/>
  </si>
  <si>
    <t>A</t>
    <phoneticPr fontId="19" type="noConversion"/>
  </si>
  <si>
    <t>Y</t>
    <phoneticPr fontId="19" type="noConversion"/>
  </si>
  <si>
    <t>N</t>
    <phoneticPr fontId="19" type="noConversion"/>
  </si>
  <si>
    <t>A</t>
    <phoneticPr fontId="19" type="noConversion"/>
  </si>
  <si>
    <t>Y</t>
    <phoneticPr fontId="19" type="noConversion"/>
  </si>
  <si>
    <t>N</t>
    <phoneticPr fontId="19" type="noConversion"/>
  </si>
  <si>
    <t>装配分总成</t>
    <phoneticPr fontId="19" type="noConversion"/>
  </si>
  <si>
    <t>N</t>
    <phoneticPr fontId="19" type="noConversion"/>
  </si>
  <si>
    <t>A</t>
    <phoneticPr fontId="19" type="noConversion"/>
  </si>
  <si>
    <t>A</t>
    <phoneticPr fontId="19" type="noConversion"/>
  </si>
  <si>
    <t>N</t>
    <phoneticPr fontId="19" type="noConversion"/>
  </si>
  <si>
    <t>N</t>
    <phoneticPr fontId="19" type="noConversion"/>
  </si>
  <si>
    <t>A</t>
    <phoneticPr fontId="19" type="noConversion"/>
  </si>
  <si>
    <t>ASSY</t>
    <phoneticPr fontId="19" type="noConversion"/>
  </si>
  <si>
    <t>ASSY</t>
    <phoneticPr fontId="19" type="noConversion"/>
  </si>
  <si>
    <t>装配分总成</t>
    <phoneticPr fontId="19" type="noConversion"/>
  </si>
  <si>
    <t>PP</t>
    <phoneticPr fontId="19" type="noConversion"/>
  </si>
  <si>
    <t>织带</t>
    <phoneticPr fontId="19" type="noConversion"/>
  </si>
  <si>
    <t>金属件</t>
    <phoneticPr fontId="19" type="noConversion"/>
  </si>
  <si>
    <t>钣金件</t>
    <phoneticPr fontId="19" type="noConversion"/>
  </si>
  <si>
    <t>铝件</t>
    <phoneticPr fontId="19" type="noConversion"/>
  </si>
  <si>
    <t>装配分总成</t>
    <phoneticPr fontId="19" type="noConversion"/>
  </si>
  <si>
    <t>橡胶</t>
    <phoneticPr fontId="19" type="noConversion"/>
  </si>
  <si>
    <t>标准件</t>
    <phoneticPr fontId="19" type="noConversion"/>
  </si>
  <si>
    <t>金属件</t>
    <phoneticPr fontId="19" type="noConversion"/>
  </si>
  <si>
    <t>装配分总成</t>
    <phoneticPr fontId="19" type="noConversion"/>
  </si>
  <si>
    <t>——</t>
    <phoneticPr fontId="19" type="noConversion"/>
  </si>
  <si>
    <t>ASSY</t>
    <phoneticPr fontId="19" type="noConversion"/>
  </si>
  <si>
    <t>ASSY</t>
    <phoneticPr fontId="19" type="noConversion"/>
  </si>
  <si>
    <t>131*120*27</t>
    <phoneticPr fontId="19" type="noConversion"/>
  </si>
  <si>
    <t>--</t>
    <phoneticPr fontId="19" type="noConversion"/>
  </si>
  <si>
    <t>60*88*46</t>
    <phoneticPr fontId="19" type="noConversion"/>
  </si>
  <si>
    <t>60*88*46</t>
    <phoneticPr fontId="19" type="noConversion"/>
  </si>
  <si>
    <t>ASSY</t>
    <phoneticPr fontId="19" type="noConversion"/>
  </si>
  <si>
    <t>织带</t>
    <phoneticPr fontId="19" type="noConversion"/>
  </si>
  <si>
    <t>--</t>
    <phoneticPr fontId="19" type="noConversion"/>
  </si>
  <si>
    <t>140*20*4</t>
    <phoneticPr fontId="19" type="noConversion"/>
  </si>
  <si>
    <t>140*20*4</t>
    <phoneticPr fontId="19" type="noConversion"/>
  </si>
  <si>
    <t>26*23*2.5</t>
    <phoneticPr fontId="19" type="noConversion"/>
  </si>
  <si>
    <t>钣金件</t>
    <phoneticPr fontId="19" type="noConversion"/>
  </si>
  <si>
    <t>1444*780*2</t>
    <phoneticPr fontId="19" type="noConversion"/>
  </si>
  <si>
    <t>2132*118*102</t>
    <phoneticPr fontId="19" type="noConversion"/>
  </si>
  <si>
    <t>EPP密度60kg/m³</t>
    <phoneticPr fontId="19" type="noConversion"/>
  </si>
  <si>
    <t>102*220*85</t>
    <phoneticPr fontId="19" type="noConversion"/>
  </si>
  <si>
    <t>2172*693*35</t>
    <phoneticPr fontId="19" type="noConversion"/>
  </si>
  <si>
    <t>织带</t>
    <phoneticPr fontId="19" type="noConversion"/>
  </si>
  <si>
    <t>76*82*8.5</t>
    <phoneticPr fontId="19" type="noConversion"/>
  </si>
  <si>
    <t>GB/T 700</t>
    <phoneticPr fontId="19" type="noConversion"/>
  </si>
  <si>
    <t>GB/T 700</t>
    <phoneticPr fontId="19" type="noConversion"/>
  </si>
  <si>
    <t>钣金件</t>
    <phoneticPr fontId="19" type="noConversion"/>
  </si>
  <si>
    <t>装配总成件</t>
    <phoneticPr fontId="19" type="noConversion"/>
  </si>
  <si>
    <t>新开</t>
    <phoneticPr fontId="19" type="noConversion"/>
  </si>
  <si>
    <t>新开</t>
    <phoneticPr fontId="19" type="noConversion"/>
  </si>
  <si>
    <t>借用</t>
    <phoneticPr fontId="19" type="noConversion"/>
  </si>
  <si>
    <t>借用</t>
    <phoneticPr fontId="19" type="noConversion"/>
  </si>
  <si>
    <t>EA</t>
    <phoneticPr fontId="19" type="noConversion"/>
  </si>
  <si>
    <t>A</t>
    <phoneticPr fontId="19" type="noConversion"/>
  </si>
  <si>
    <t>Y</t>
    <phoneticPr fontId="19" type="noConversion"/>
  </si>
  <si>
    <t>N</t>
    <phoneticPr fontId="19" type="noConversion"/>
  </si>
  <si>
    <t>0.009</t>
    <phoneticPr fontId="19" type="noConversion"/>
  </si>
  <si>
    <t>铝型材</t>
    <phoneticPr fontId="19" type="noConversion"/>
  </si>
  <si>
    <t>2.56</t>
    <phoneticPr fontId="19" type="noConversion"/>
  </si>
  <si>
    <t>戴姆勒长卧铺BOM</t>
    <phoneticPr fontId="19" type="noConversion"/>
  </si>
  <si>
    <t>焊接分总成</t>
    <phoneticPr fontId="19" type="noConversion"/>
  </si>
  <si>
    <t>焊接分总成</t>
    <phoneticPr fontId="19" type="noConversion"/>
  </si>
  <si>
    <t>新开</t>
    <phoneticPr fontId="19" type="noConversion"/>
  </si>
  <si>
    <t>A</t>
    <phoneticPr fontId="19" type="noConversion"/>
  </si>
  <si>
    <t>织带</t>
    <phoneticPr fontId="19" type="noConversion"/>
  </si>
  <si>
    <t>BFA0010112</t>
    <phoneticPr fontId="19" type="noConversion"/>
  </si>
  <si>
    <t>N</t>
    <phoneticPr fontId="19" type="noConversion"/>
  </si>
  <si>
    <t>Y</t>
    <phoneticPr fontId="19" type="noConversion"/>
  </si>
  <si>
    <t>固定螺母</t>
    <phoneticPr fontId="19" type="noConversion"/>
  </si>
  <si>
    <t>Q370C06</t>
    <phoneticPr fontId="19" type="noConversion"/>
  </si>
  <si>
    <t>GB/T 5782</t>
    <phoneticPr fontId="19" type="noConversion"/>
  </si>
  <si>
    <t>借用</t>
    <phoneticPr fontId="19" type="noConversion"/>
  </si>
  <si>
    <t>A</t>
    <phoneticPr fontId="19" type="noConversion"/>
  </si>
  <si>
    <t>N</t>
    <phoneticPr fontId="19" type="noConversion"/>
  </si>
  <si>
    <t>Y</t>
    <phoneticPr fontId="19" type="noConversion"/>
  </si>
  <si>
    <t>标准件</t>
    <phoneticPr fontId="19" type="noConversion"/>
  </si>
  <si>
    <t>预埋刺毛条</t>
    <phoneticPr fontId="19" type="noConversion"/>
  </si>
  <si>
    <t>180*12*5</t>
    <phoneticPr fontId="19" type="noConversion"/>
  </si>
  <si>
    <t>554*54*44</t>
    <phoneticPr fontId="19" type="noConversion"/>
  </si>
  <si>
    <t>2177*118*270</t>
    <phoneticPr fontId="19" type="noConversion"/>
  </si>
  <si>
    <t>0.037</t>
    <phoneticPr fontId="19" type="noConversion"/>
  </si>
  <si>
    <t>2132*118*80</t>
    <phoneticPr fontId="19" type="noConversion"/>
  </si>
  <si>
    <t>2177*700*72</t>
    <phoneticPr fontId="19" type="noConversion"/>
  </si>
  <si>
    <t>十字头圆柱螺栓</t>
    <phoneticPr fontId="19" type="noConversion"/>
  </si>
  <si>
    <t>Q2140616</t>
    <phoneticPr fontId="19" type="noConversion"/>
  </si>
  <si>
    <t>M6*12</t>
    <phoneticPr fontId="19" type="noConversion"/>
  </si>
  <si>
    <t>M5*72</t>
    <phoneticPr fontId="19" type="noConversion"/>
  </si>
  <si>
    <t>固定轴承</t>
    <phoneticPr fontId="19" type="noConversion"/>
  </si>
  <si>
    <t>11.7*11.7*5.7</t>
    <phoneticPr fontId="19" type="noConversion"/>
  </si>
  <si>
    <t>内衬铝块1</t>
    <phoneticPr fontId="19" type="noConversion"/>
  </si>
  <si>
    <t>内衬铝块2</t>
    <phoneticPr fontId="19" type="noConversion"/>
  </si>
  <si>
    <t>内衬铝块3</t>
  </si>
  <si>
    <t>BFA0010020</t>
    <phoneticPr fontId="19" type="noConversion"/>
  </si>
  <si>
    <t>新开</t>
    <phoneticPr fontId="19" type="noConversion"/>
  </si>
  <si>
    <t>SHT0015807</t>
    <phoneticPr fontId="19" type="noConversion"/>
  </si>
  <si>
    <t>SHT0015808</t>
    <phoneticPr fontId="19" type="noConversion"/>
  </si>
  <si>
    <t>SHT0015809</t>
    <phoneticPr fontId="19" type="noConversion"/>
  </si>
  <si>
    <t>固定拉线</t>
    <phoneticPr fontId="19" type="noConversion"/>
  </si>
  <si>
    <t>拉线固定扣</t>
    <phoneticPr fontId="19" type="noConversion"/>
  </si>
  <si>
    <t>SHT0015810</t>
    <phoneticPr fontId="19" type="noConversion"/>
  </si>
  <si>
    <t>0.001</t>
    <phoneticPr fontId="19" type="noConversion"/>
  </si>
  <si>
    <t>塑料件</t>
    <phoneticPr fontId="19" type="noConversion"/>
  </si>
  <si>
    <t>SHT0015811</t>
    <phoneticPr fontId="19" type="noConversion"/>
  </si>
  <si>
    <t>Q235，φ7</t>
    <phoneticPr fontId="19" type="noConversion"/>
  </si>
  <si>
    <t>Q235，φ7</t>
    <phoneticPr fontId="19" type="noConversion"/>
  </si>
  <si>
    <t>分总成</t>
    <phoneticPr fontId="19" type="noConversion"/>
  </si>
  <si>
    <t>162*35*11</t>
    <phoneticPr fontId="19" type="noConversion"/>
  </si>
  <si>
    <t>翻折铝型材（前后）</t>
    <phoneticPr fontId="19" type="noConversion"/>
  </si>
  <si>
    <t>铸铝</t>
    <phoneticPr fontId="19" type="noConversion"/>
  </si>
  <si>
    <t>A</t>
    <phoneticPr fontId="19" type="noConversion"/>
  </si>
  <si>
    <t>EA</t>
    <phoneticPr fontId="19" type="noConversion"/>
  </si>
  <si>
    <t>80*82.5*56</t>
    <phoneticPr fontId="19" type="noConversion"/>
  </si>
  <si>
    <t>M5螺栓</t>
    <phoneticPr fontId="19" type="noConversion"/>
  </si>
  <si>
    <t>标准件</t>
    <phoneticPr fontId="19" type="noConversion"/>
  </si>
  <si>
    <t>M5*20</t>
    <phoneticPr fontId="19" type="noConversion"/>
  </si>
  <si>
    <t>BFA0010118</t>
    <phoneticPr fontId="19" type="noConversion"/>
  </si>
  <si>
    <t>Y</t>
    <phoneticPr fontId="19" type="noConversion"/>
  </si>
  <si>
    <t>N</t>
    <phoneticPr fontId="19" type="noConversion"/>
  </si>
  <si>
    <t>Y</t>
    <phoneticPr fontId="19" type="noConversion"/>
  </si>
  <si>
    <t>A</t>
    <phoneticPr fontId="19" type="noConversion"/>
  </si>
  <si>
    <t>N</t>
    <phoneticPr fontId="19" type="noConversion"/>
  </si>
  <si>
    <t>尼龙</t>
    <phoneticPr fontId="19" type="noConversion"/>
  </si>
  <si>
    <t>0.853</t>
    <phoneticPr fontId="19" type="noConversion"/>
  </si>
  <si>
    <t>加长座垫总成</t>
    <phoneticPr fontId="19" type="noConversion"/>
  </si>
  <si>
    <t>固定角连接件</t>
    <phoneticPr fontId="19" type="noConversion"/>
  </si>
  <si>
    <t>M6*28</t>
    <phoneticPr fontId="19" type="noConversion"/>
  </si>
  <si>
    <t>0.005</t>
    <phoneticPr fontId="19" type="noConversion"/>
  </si>
  <si>
    <t>M6*55</t>
    <phoneticPr fontId="19" type="noConversion"/>
  </si>
  <si>
    <t>固定下支架</t>
    <phoneticPr fontId="19" type="noConversion"/>
  </si>
  <si>
    <t>BFA0010119</t>
    <phoneticPr fontId="19" type="noConversion"/>
  </si>
  <si>
    <t>BFA0010120</t>
  </si>
  <si>
    <t>固定上支架和锁</t>
    <phoneticPr fontId="19" type="noConversion"/>
  </si>
  <si>
    <t>靠背支撑面套</t>
    <phoneticPr fontId="19" type="noConversion"/>
  </si>
  <si>
    <t>0.8</t>
    <phoneticPr fontId="19" type="noConversion"/>
  </si>
  <si>
    <t>EA</t>
    <phoneticPr fontId="19" type="noConversion"/>
  </si>
  <si>
    <t>A</t>
    <phoneticPr fontId="19" type="noConversion"/>
  </si>
  <si>
    <t>N</t>
    <phoneticPr fontId="19" type="noConversion"/>
  </si>
  <si>
    <t>面套</t>
    <phoneticPr fontId="19" type="noConversion"/>
  </si>
  <si>
    <t>M5自锁螺母</t>
    <phoneticPr fontId="19" type="noConversion"/>
  </si>
  <si>
    <t>BFA0010025</t>
    <phoneticPr fontId="19" type="noConversion"/>
  </si>
  <si>
    <t>M6自锁螺母</t>
    <phoneticPr fontId="19" type="noConversion"/>
  </si>
  <si>
    <t>A</t>
    <phoneticPr fontId="19" type="noConversion"/>
  </si>
  <si>
    <t>M6*6.8</t>
    <phoneticPr fontId="19" type="noConversion"/>
  </si>
  <si>
    <t>新开</t>
    <phoneticPr fontId="19" type="noConversion"/>
  </si>
  <si>
    <t>80*30*16</t>
    <phoneticPr fontId="19" type="noConversion"/>
  </si>
  <si>
    <t>大扁头盘头自攻钉</t>
    <phoneticPr fontId="19" type="noConversion"/>
  </si>
  <si>
    <t>Q2204213</t>
    <phoneticPr fontId="19" type="noConversion"/>
  </si>
  <si>
    <t>A</t>
    <phoneticPr fontId="19" type="noConversion"/>
  </si>
  <si>
    <t>N</t>
    <phoneticPr fontId="19" type="noConversion"/>
  </si>
  <si>
    <t>Y</t>
    <phoneticPr fontId="19" type="noConversion"/>
  </si>
  <si>
    <t>0.082</t>
    <phoneticPr fontId="19" type="noConversion"/>
  </si>
  <si>
    <t>金属件</t>
    <phoneticPr fontId="19" type="noConversion"/>
  </si>
  <si>
    <t>0.005</t>
    <phoneticPr fontId="19" type="noConversion"/>
  </si>
  <si>
    <t>0.158</t>
    <phoneticPr fontId="19" type="noConversion"/>
  </si>
  <si>
    <t>0.158</t>
    <phoneticPr fontId="19" type="noConversion"/>
  </si>
  <si>
    <t>GB/T41-2000</t>
    <phoneticPr fontId="19" type="noConversion"/>
  </si>
  <si>
    <t>镀锌</t>
    <phoneticPr fontId="19" type="noConversion"/>
  </si>
  <si>
    <t>借用H4副驾</t>
    <phoneticPr fontId="19" type="noConversion"/>
  </si>
  <si>
    <t>GB/T 818-2000</t>
    <phoneticPr fontId="19" type="noConversion"/>
  </si>
  <si>
    <t>借用</t>
    <phoneticPr fontId="19" type="noConversion"/>
  </si>
  <si>
    <t>GB/T 818-2000</t>
    <phoneticPr fontId="19" type="noConversion"/>
  </si>
  <si>
    <t>镀锌</t>
    <phoneticPr fontId="19" type="noConversion"/>
  </si>
  <si>
    <t>镀锌</t>
    <phoneticPr fontId="19" type="noConversion"/>
  </si>
  <si>
    <t>支撑轴套</t>
    <phoneticPr fontId="19" type="noConversion"/>
  </si>
  <si>
    <t>EA</t>
    <phoneticPr fontId="19" type="noConversion"/>
  </si>
  <si>
    <t>Y</t>
    <phoneticPr fontId="19" type="noConversion"/>
  </si>
  <si>
    <t>新开</t>
    <phoneticPr fontId="19" type="noConversion"/>
  </si>
  <si>
    <t>A</t>
    <phoneticPr fontId="19" type="noConversion"/>
  </si>
  <si>
    <t>EA</t>
    <phoneticPr fontId="19" type="noConversion"/>
  </si>
  <si>
    <t>A</t>
    <phoneticPr fontId="19" type="noConversion"/>
  </si>
  <si>
    <t>Y</t>
    <phoneticPr fontId="19" type="noConversion"/>
  </si>
  <si>
    <t>N</t>
    <phoneticPr fontId="19" type="noConversion"/>
  </si>
  <si>
    <t>轴类</t>
    <phoneticPr fontId="19" type="noConversion"/>
  </si>
  <si>
    <t>76*25*25</t>
    <phoneticPr fontId="19" type="noConversion"/>
  </si>
  <si>
    <t>N</t>
    <phoneticPr fontId="19" type="noConversion"/>
  </si>
  <si>
    <t>轴承</t>
    <phoneticPr fontId="19" type="noConversion"/>
  </si>
  <si>
    <t>GB/T 4661-2002</t>
    <phoneticPr fontId="19" type="noConversion"/>
  </si>
  <si>
    <t>30*20*30</t>
    <phoneticPr fontId="19" type="noConversion"/>
  </si>
  <si>
    <t>A</t>
    <phoneticPr fontId="19" type="noConversion"/>
  </si>
  <si>
    <t>Y</t>
    <phoneticPr fontId="19" type="noConversion"/>
  </si>
  <si>
    <t>轴承钢</t>
    <phoneticPr fontId="19" type="noConversion"/>
  </si>
  <si>
    <t>2021*54*44</t>
    <phoneticPr fontId="19" type="noConversion"/>
  </si>
  <si>
    <t>银灰喷涂</t>
    <phoneticPr fontId="19" type="noConversion"/>
  </si>
  <si>
    <t>镀白锌</t>
    <phoneticPr fontId="19" type="noConversion"/>
  </si>
  <si>
    <t>镀白锌</t>
    <phoneticPr fontId="19" type="noConversion"/>
  </si>
  <si>
    <t>SHT0015514</t>
    <phoneticPr fontId="19" type="noConversion"/>
  </si>
  <si>
    <t>SHT0015520</t>
    <phoneticPr fontId="19" type="noConversion"/>
  </si>
  <si>
    <t>聚氨酯泡沫</t>
    <phoneticPr fontId="19" type="noConversion"/>
  </si>
  <si>
    <t>预埋靠背泡沫里</t>
    <phoneticPr fontId="19" type="noConversion"/>
  </si>
  <si>
    <t>A</t>
    <phoneticPr fontId="19" type="noConversion"/>
  </si>
  <si>
    <t>N</t>
    <phoneticPr fontId="19" type="noConversion"/>
  </si>
  <si>
    <t>ASSY</t>
    <phoneticPr fontId="19" type="noConversion"/>
  </si>
  <si>
    <t>2177*700*66</t>
    <phoneticPr fontId="19" type="noConversion"/>
  </si>
  <si>
    <t>SHT0015469</t>
    <phoneticPr fontId="19" type="noConversion"/>
  </si>
  <si>
    <t>EA</t>
    <phoneticPr fontId="19" type="noConversion"/>
  </si>
  <si>
    <t>塑料件</t>
    <phoneticPr fontId="19" type="noConversion"/>
  </si>
  <si>
    <t>PA6-GF30</t>
    <phoneticPr fontId="19" type="noConversion"/>
  </si>
  <si>
    <t>0.03</t>
    <phoneticPr fontId="19" type="noConversion"/>
  </si>
  <si>
    <t>SHT0015919</t>
    <phoneticPr fontId="19" type="noConversion"/>
  </si>
  <si>
    <t>卧铺面套本体</t>
    <phoneticPr fontId="19" type="noConversion"/>
  </si>
  <si>
    <t>Y</t>
    <phoneticPr fontId="19" type="noConversion"/>
  </si>
  <si>
    <t>2.3</t>
    <phoneticPr fontId="19" type="noConversion"/>
  </si>
  <si>
    <t>1</t>
    <phoneticPr fontId="19" type="noConversion"/>
  </si>
  <si>
    <t>新开</t>
    <phoneticPr fontId="19" type="noConversion"/>
  </si>
  <si>
    <t>分总成</t>
    <phoneticPr fontId="19" type="noConversion"/>
  </si>
  <si>
    <t>EA</t>
    <phoneticPr fontId="19" type="noConversion"/>
  </si>
  <si>
    <t>Y</t>
    <phoneticPr fontId="19" type="noConversion"/>
  </si>
  <si>
    <t>0.1</t>
    <phoneticPr fontId="19" type="noConversion"/>
  </si>
  <si>
    <t>2</t>
    <phoneticPr fontId="19" type="noConversion"/>
  </si>
  <si>
    <t>塑料挂钩</t>
    <phoneticPr fontId="19" type="noConversion"/>
  </si>
  <si>
    <t>塑料件</t>
    <phoneticPr fontId="19" type="noConversion"/>
  </si>
  <si>
    <t>86*40*37</t>
    <phoneticPr fontId="19" type="noConversion"/>
  </si>
  <si>
    <t>2</t>
    <phoneticPr fontId="19" type="noConversion"/>
  </si>
  <si>
    <t>磁条</t>
    <phoneticPr fontId="19" type="noConversion"/>
  </si>
  <si>
    <t>360*2*50</t>
    <phoneticPr fontId="19" type="noConversion"/>
  </si>
  <si>
    <t>0.27</t>
    <phoneticPr fontId="19" type="noConversion"/>
  </si>
  <si>
    <t>3</t>
    <phoneticPr fontId="19" type="noConversion"/>
  </si>
  <si>
    <t>内框翻转框架</t>
    <phoneticPr fontId="19" type="noConversion"/>
  </si>
  <si>
    <t>车身锁钩总成右</t>
    <phoneticPr fontId="19" type="noConversion"/>
  </si>
  <si>
    <t>车身锁钩总成左</t>
    <phoneticPr fontId="19" type="noConversion"/>
  </si>
  <si>
    <t>ADC12</t>
    <phoneticPr fontId="19" type="noConversion"/>
  </si>
  <si>
    <t>铝块</t>
    <phoneticPr fontId="19" type="noConversion"/>
  </si>
  <si>
    <t>AL 6063-T5</t>
    <phoneticPr fontId="19" type="noConversion"/>
  </si>
  <si>
    <t>Al 6063-T5</t>
    <phoneticPr fontId="19" type="noConversion"/>
  </si>
  <si>
    <t>Al 6063-T5</t>
    <phoneticPr fontId="19" type="noConversion"/>
  </si>
  <si>
    <t>Al 6063-T5</t>
    <phoneticPr fontId="19" type="noConversion"/>
  </si>
  <si>
    <t>塑料件</t>
    <phoneticPr fontId="19" type="noConversion"/>
  </si>
  <si>
    <t>POM</t>
    <phoneticPr fontId="19" type="noConversion"/>
  </si>
  <si>
    <t>标准件</t>
    <phoneticPr fontId="19" type="noConversion"/>
  </si>
  <si>
    <t>铝型材</t>
    <phoneticPr fontId="19" type="noConversion"/>
  </si>
  <si>
    <t>ADC12</t>
    <phoneticPr fontId="19" type="noConversion"/>
  </si>
  <si>
    <t>标准件</t>
    <phoneticPr fontId="19" type="noConversion"/>
  </si>
  <si>
    <t>A</t>
    <phoneticPr fontId="19" type="noConversion"/>
  </si>
  <si>
    <t>EA</t>
    <phoneticPr fontId="19" type="noConversion"/>
  </si>
  <si>
    <t>固定轴套</t>
    <phoneticPr fontId="19" type="noConversion"/>
  </si>
  <si>
    <t>钣金件</t>
    <phoneticPr fontId="19" type="noConversion"/>
  </si>
  <si>
    <t>45*2*12</t>
    <phoneticPr fontId="19" type="noConversion"/>
  </si>
  <si>
    <t>新开</t>
    <phoneticPr fontId="19" type="noConversion"/>
  </si>
  <si>
    <t>A</t>
    <phoneticPr fontId="19" type="noConversion"/>
  </si>
  <si>
    <t>新开</t>
    <phoneticPr fontId="19" type="noConversion"/>
  </si>
  <si>
    <t>新开</t>
    <phoneticPr fontId="19" type="noConversion"/>
  </si>
  <si>
    <t>拉线总成2</t>
    <phoneticPr fontId="19" type="noConversion"/>
  </si>
  <si>
    <t>拉线总成4</t>
    <phoneticPr fontId="19" type="noConversion"/>
  </si>
  <si>
    <t>SHT0016079</t>
    <phoneticPr fontId="19" type="noConversion"/>
  </si>
  <si>
    <t>SHT0016080</t>
    <phoneticPr fontId="19" type="noConversion"/>
  </si>
  <si>
    <t>0.032</t>
    <phoneticPr fontId="19" type="noConversion"/>
  </si>
  <si>
    <t>0.040</t>
    <phoneticPr fontId="19" type="noConversion"/>
  </si>
  <si>
    <t>0.042</t>
    <phoneticPr fontId="19" type="noConversion"/>
  </si>
  <si>
    <t>0.038</t>
    <phoneticPr fontId="19" type="noConversion"/>
  </si>
  <si>
    <t>衬块</t>
    <phoneticPr fontId="19" type="noConversion"/>
  </si>
  <si>
    <t>底部支撑</t>
    <phoneticPr fontId="19" type="noConversion"/>
  </si>
  <si>
    <t>固定塑料件</t>
    <phoneticPr fontId="19" type="noConversion"/>
  </si>
  <si>
    <t>固定拉带</t>
    <phoneticPr fontId="19" type="noConversion"/>
  </si>
  <si>
    <t>EA</t>
    <phoneticPr fontId="19" type="noConversion"/>
  </si>
  <si>
    <t>A</t>
    <phoneticPr fontId="19" type="noConversion"/>
  </si>
  <si>
    <t>Y</t>
    <phoneticPr fontId="19" type="noConversion"/>
  </si>
  <si>
    <t>钣金件</t>
    <phoneticPr fontId="19" type="noConversion"/>
  </si>
  <si>
    <t>Q235</t>
    <phoneticPr fontId="19" type="noConversion"/>
  </si>
  <si>
    <t>35*15*2</t>
    <phoneticPr fontId="19" type="noConversion"/>
  </si>
  <si>
    <t>新开</t>
    <phoneticPr fontId="19" type="noConversion"/>
  </si>
  <si>
    <t>分总成</t>
    <phoneticPr fontId="19" type="noConversion"/>
  </si>
  <si>
    <t>A</t>
    <phoneticPr fontId="19" type="noConversion"/>
  </si>
  <si>
    <t>Y</t>
    <phoneticPr fontId="19" type="noConversion"/>
  </si>
  <si>
    <t>织带</t>
    <phoneticPr fontId="19" type="noConversion"/>
  </si>
  <si>
    <t>外框织带</t>
    <phoneticPr fontId="19" type="noConversion"/>
  </si>
  <si>
    <t>A</t>
    <phoneticPr fontId="19" type="noConversion"/>
  </si>
  <si>
    <t>130*35*3</t>
    <phoneticPr fontId="19" type="noConversion"/>
  </si>
  <si>
    <t>SHT0015812</t>
    <phoneticPr fontId="19" type="noConversion"/>
  </si>
  <si>
    <t>锁钩</t>
    <phoneticPr fontId="19" type="noConversion"/>
  </si>
  <si>
    <t>外框金属件</t>
    <phoneticPr fontId="19" type="noConversion"/>
  </si>
  <si>
    <t>N</t>
    <phoneticPr fontId="19" type="noConversion"/>
  </si>
  <si>
    <t>金属件</t>
    <phoneticPr fontId="19" type="noConversion"/>
  </si>
  <si>
    <t>——</t>
    <phoneticPr fontId="19" type="noConversion"/>
  </si>
  <si>
    <t>32*35*11</t>
    <phoneticPr fontId="19" type="noConversion"/>
  </si>
  <si>
    <t>SHT0015484</t>
    <phoneticPr fontId="19" type="noConversion"/>
  </si>
  <si>
    <t>SHT0015485</t>
    <phoneticPr fontId="19" type="noConversion"/>
  </si>
  <si>
    <t>框架装配总成</t>
    <phoneticPr fontId="19" type="noConversion"/>
  </si>
  <si>
    <t>偏心轴</t>
    <phoneticPr fontId="19" type="noConversion"/>
  </si>
  <si>
    <t>SHT0015486</t>
    <phoneticPr fontId="19" type="noConversion"/>
  </si>
  <si>
    <t>滚动轴承</t>
    <phoneticPr fontId="19" type="noConversion"/>
  </si>
  <si>
    <t>垫片1</t>
    <phoneticPr fontId="19" type="noConversion"/>
  </si>
  <si>
    <t>前侧边框</t>
    <phoneticPr fontId="19" type="noConversion"/>
  </si>
  <si>
    <t>SHT0016055</t>
    <phoneticPr fontId="19" type="noConversion"/>
  </si>
  <si>
    <t>后侧边框</t>
    <phoneticPr fontId="19" type="noConversion"/>
  </si>
  <si>
    <t>加强梁</t>
    <phoneticPr fontId="19" type="noConversion"/>
  </si>
  <si>
    <t>角连接件1</t>
    <phoneticPr fontId="19" type="noConversion"/>
  </si>
  <si>
    <t>拉带固定片</t>
    <phoneticPr fontId="19" type="noConversion"/>
  </si>
  <si>
    <t>拉带总成1</t>
    <phoneticPr fontId="19" type="noConversion"/>
  </si>
  <si>
    <t>拉带1</t>
    <phoneticPr fontId="19" type="noConversion"/>
  </si>
  <si>
    <t>SHT0015511</t>
    <phoneticPr fontId="19" type="noConversion"/>
  </si>
  <si>
    <t>地锁解锁拉带总成</t>
    <phoneticPr fontId="19" type="noConversion"/>
  </si>
  <si>
    <t>地锁解锁拉带</t>
    <phoneticPr fontId="19" type="noConversion"/>
  </si>
  <si>
    <t>拉线头固定片</t>
    <phoneticPr fontId="19" type="noConversion"/>
  </si>
  <si>
    <t>卧铺总成</t>
    <phoneticPr fontId="19" type="noConversion"/>
  </si>
  <si>
    <t>支撑塑料件</t>
    <phoneticPr fontId="19" type="noConversion"/>
  </si>
  <si>
    <t>靠背支撑总成</t>
    <phoneticPr fontId="19" type="noConversion"/>
  </si>
  <si>
    <t>泡沫支撑件</t>
    <phoneticPr fontId="19" type="noConversion"/>
  </si>
  <si>
    <t>SHT0015464</t>
    <phoneticPr fontId="19" type="noConversion"/>
  </si>
  <si>
    <t>SHT0015465</t>
    <phoneticPr fontId="19" type="noConversion"/>
  </si>
  <si>
    <t>卧铺靠背泡沫</t>
    <phoneticPr fontId="19" type="noConversion"/>
  </si>
  <si>
    <t>卧铺面套总成</t>
    <phoneticPr fontId="19" type="noConversion"/>
  </si>
  <si>
    <t>SHT0015468</t>
    <phoneticPr fontId="19" type="noConversion"/>
  </si>
  <si>
    <t>磁条</t>
    <phoneticPr fontId="19" type="noConversion"/>
  </si>
  <si>
    <t>SHT0015474</t>
    <phoneticPr fontId="19" type="noConversion"/>
  </si>
  <si>
    <t>角连接件2</t>
    <phoneticPr fontId="19" type="noConversion"/>
  </si>
  <si>
    <t>SHT0015475</t>
    <phoneticPr fontId="19" type="noConversion"/>
  </si>
  <si>
    <t>翻折铝型材（侧边）</t>
    <phoneticPr fontId="19" type="noConversion"/>
  </si>
  <si>
    <t>拱形木板条</t>
    <phoneticPr fontId="19" type="noConversion"/>
  </si>
  <si>
    <t>SHT0011541</t>
    <phoneticPr fontId="19" type="noConversion"/>
  </si>
  <si>
    <t>木条固定胶套</t>
    <phoneticPr fontId="19" type="noConversion"/>
  </si>
  <si>
    <t>SHT0015482</t>
    <phoneticPr fontId="19" type="noConversion"/>
  </si>
  <si>
    <t>SHT0015483</t>
    <phoneticPr fontId="19" type="noConversion"/>
  </si>
  <si>
    <t>翻转拉带长</t>
    <phoneticPr fontId="19" type="noConversion"/>
  </si>
  <si>
    <t>SHT0015470</t>
    <phoneticPr fontId="19" type="noConversion"/>
  </si>
  <si>
    <t>SHT0015459</t>
    <phoneticPr fontId="19" type="noConversion"/>
  </si>
  <si>
    <t>滑轨总成</t>
    <phoneticPr fontId="19" type="noConversion"/>
  </si>
  <si>
    <t>左侧滑轨</t>
    <phoneticPr fontId="19" type="noConversion"/>
  </si>
  <si>
    <t>SHT0015458</t>
    <phoneticPr fontId="19" type="noConversion"/>
  </si>
  <si>
    <t>右侧滑轨</t>
    <phoneticPr fontId="19" type="noConversion"/>
  </si>
  <si>
    <t>SHT0015460</t>
    <phoneticPr fontId="19" type="noConversion"/>
  </si>
  <si>
    <t>BFA0010112</t>
    <phoneticPr fontId="19" type="noConversion"/>
  </si>
  <si>
    <t>后橡胶限位堵盖</t>
    <phoneticPr fontId="19" type="noConversion"/>
  </si>
  <si>
    <t>前橡胶限位堵盖</t>
    <phoneticPr fontId="19" type="noConversion"/>
  </si>
  <si>
    <t>SHT0016096</t>
    <phoneticPr fontId="19" type="noConversion"/>
  </si>
  <si>
    <t>SHT0015983</t>
    <phoneticPr fontId="19" type="noConversion"/>
  </si>
  <si>
    <t>车身锁钩总成后</t>
    <phoneticPr fontId="19" type="noConversion"/>
  </si>
  <si>
    <t>SHT0015505</t>
    <phoneticPr fontId="19" type="noConversion"/>
  </si>
  <si>
    <t>SHT0015985</t>
    <phoneticPr fontId="19" type="noConversion"/>
  </si>
  <si>
    <t>SHT0015491</t>
    <phoneticPr fontId="19" type="noConversion"/>
  </si>
  <si>
    <t>防护网总成</t>
    <phoneticPr fontId="19" type="noConversion"/>
  </si>
  <si>
    <t>35*15*2</t>
    <phoneticPr fontId="19" type="noConversion"/>
  </si>
  <si>
    <t>SHT0015515</t>
    <phoneticPr fontId="19" type="noConversion"/>
  </si>
  <si>
    <t>40*38*19</t>
    <phoneticPr fontId="19" type="noConversion"/>
  </si>
  <si>
    <t>113*113*54</t>
    <phoneticPr fontId="19" type="noConversion"/>
  </si>
  <si>
    <t>2212*704*54</t>
    <phoneticPr fontId="19" type="noConversion"/>
  </si>
  <si>
    <t>2212*704*54</t>
    <phoneticPr fontId="19" type="noConversion"/>
  </si>
  <si>
    <t>2212*810*400</t>
    <phoneticPr fontId="19" type="noConversion"/>
  </si>
  <si>
    <t>N</t>
    <phoneticPr fontId="19" type="noConversion"/>
  </si>
  <si>
    <t>Y</t>
    <phoneticPr fontId="19" type="noConversion"/>
  </si>
  <si>
    <t>2022*20*25</t>
    <phoneticPr fontId="19" type="noConversion"/>
  </si>
  <si>
    <t>554*20*25</t>
    <phoneticPr fontId="19" type="noConversion"/>
  </si>
  <si>
    <t>拉线总成1</t>
    <phoneticPr fontId="19" type="noConversion"/>
  </si>
  <si>
    <t>PA6-GF30</t>
    <phoneticPr fontId="19" type="noConversion"/>
  </si>
  <si>
    <t>A9609771040
（SHT0015537）</t>
    <phoneticPr fontId="19" type="noConversion"/>
  </si>
  <si>
    <t>拉带总成2</t>
    <phoneticPr fontId="19" type="noConversion"/>
  </si>
  <si>
    <t>SHT0015813</t>
    <phoneticPr fontId="19" type="noConversion"/>
  </si>
  <si>
    <t>SHT0015487</t>
    <phoneticPr fontId="19" type="noConversion"/>
  </si>
  <si>
    <t>右侧边框</t>
    <phoneticPr fontId="19" type="noConversion"/>
  </si>
  <si>
    <t>左侧边框</t>
    <phoneticPr fontId="19" type="noConversion"/>
  </si>
  <si>
    <t>45#</t>
    <phoneticPr fontId="19" type="noConversion"/>
  </si>
  <si>
    <t>SHT0015911</t>
    <phoneticPr fontId="19" type="noConversion"/>
  </si>
  <si>
    <t>SHT0015912</t>
    <phoneticPr fontId="19" type="noConversion"/>
  </si>
  <si>
    <t>铁件</t>
    <phoneticPr fontId="19" type="noConversion"/>
  </si>
  <si>
    <t>铁件</t>
    <phoneticPr fontId="19" type="noConversion"/>
  </si>
  <si>
    <t>SHT0016100</t>
    <phoneticPr fontId="19" type="noConversion"/>
  </si>
  <si>
    <t>SHT0015492</t>
    <phoneticPr fontId="19" type="noConversion"/>
  </si>
  <si>
    <t>SHT0015499</t>
    <phoneticPr fontId="19" type="noConversion"/>
  </si>
  <si>
    <t>SHT0015980</t>
    <phoneticPr fontId="19" type="noConversion"/>
  </si>
  <si>
    <t>地板锁固定支架1</t>
    <phoneticPr fontId="19" type="noConversion"/>
  </si>
  <si>
    <t>地板锁固定支架2</t>
    <phoneticPr fontId="19" type="noConversion"/>
  </si>
  <si>
    <t>SHT0015476</t>
    <phoneticPr fontId="19" type="noConversion"/>
  </si>
  <si>
    <t>SHT0015481</t>
    <phoneticPr fontId="19" type="noConversion"/>
  </si>
  <si>
    <t>前地板锁固定支架2</t>
    <phoneticPr fontId="19" type="noConversion"/>
  </si>
  <si>
    <t>前地板锁固定支架1</t>
    <phoneticPr fontId="19" type="noConversion"/>
  </si>
  <si>
    <t>0.108</t>
    <phoneticPr fontId="19" type="noConversion"/>
  </si>
  <si>
    <t>0.108</t>
    <phoneticPr fontId="19" type="noConversion"/>
  </si>
  <si>
    <t>SHT0015515</t>
    <phoneticPr fontId="19" type="noConversion"/>
  </si>
  <si>
    <t>SHT0015615</t>
    <phoneticPr fontId="19" type="noConversion"/>
  </si>
  <si>
    <t>SHT0015840</t>
    <phoneticPr fontId="19" type="noConversion"/>
  </si>
  <si>
    <t>SHT0015462</t>
    <phoneticPr fontId="19" type="noConversion"/>
  </si>
  <si>
    <t>SHT0015463</t>
    <phoneticPr fontId="19" type="noConversion"/>
  </si>
  <si>
    <t>SHT0015461</t>
    <phoneticPr fontId="19" type="noConversion"/>
  </si>
  <si>
    <t>SHT0015466</t>
    <phoneticPr fontId="19" type="noConversion"/>
  </si>
  <si>
    <t>SHT0015723</t>
    <phoneticPr fontId="19" type="noConversion"/>
  </si>
  <si>
    <t>SHT0015467</t>
    <phoneticPr fontId="19" type="noConversion"/>
  </si>
  <si>
    <t>SHT0015470</t>
    <phoneticPr fontId="19" type="noConversion"/>
  </si>
  <si>
    <t>SHT0015925</t>
    <phoneticPr fontId="19" type="noConversion"/>
  </si>
  <si>
    <t>SHT0015471</t>
    <phoneticPr fontId="19" type="noConversion"/>
  </si>
  <si>
    <t>SHT0015820</t>
    <phoneticPr fontId="19" type="noConversion"/>
  </si>
  <si>
    <t>SHT0015457</t>
    <phoneticPr fontId="19" type="noConversion"/>
  </si>
  <si>
    <t>SHT0015984</t>
    <phoneticPr fontId="19" type="noConversion"/>
  </si>
  <si>
    <t>SHT0015521</t>
    <phoneticPr fontId="19" type="noConversion"/>
  </si>
  <si>
    <t>新开</t>
    <phoneticPr fontId="19" type="noConversion"/>
  </si>
  <si>
    <t>装配分总成</t>
    <phoneticPr fontId="19" type="noConversion"/>
  </si>
  <si>
    <t>装配分总成</t>
    <phoneticPr fontId="19" type="noConversion"/>
  </si>
  <si>
    <t>A</t>
    <phoneticPr fontId="19" type="noConversion"/>
  </si>
  <si>
    <t>Y</t>
    <phoneticPr fontId="19" type="noConversion"/>
  </si>
  <si>
    <t>N</t>
    <phoneticPr fontId="19" type="noConversion"/>
  </si>
  <si>
    <t>ASSY</t>
    <phoneticPr fontId="19" type="noConversion"/>
  </si>
  <si>
    <t>SHT0015981</t>
    <phoneticPr fontId="19" type="noConversion"/>
  </si>
  <si>
    <t>后侧地板锁总成右</t>
    <phoneticPr fontId="19" type="noConversion"/>
  </si>
  <si>
    <t>后侧地板锁总成左</t>
    <phoneticPr fontId="19" type="noConversion"/>
  </si>
  <si>
    <t>地板锁左1</t>
    <phoneticPr fontId="19" type="noConversion"/>
  </si>
  <si>
    <t>拉线总成3</t>
    <phoneticPr fontId="19" type="noConversion"/>
  </si>
  <si>
    <t>SHT0015456
（A9619709549）</t>
    <phoneticPr fontId="19" type="noConversion"/>
  </si>
  <si>
    <t>SHT0015722</t>
    <phoneticPr fontId="19" type="noConversion"/>
  </si>
  <si>
    <t>SHT0015724</t>
    <phoneticPr fontId="19" type="noConversion"/>
  </si>
  <si>
    <t>前侧地板锁总成左</t>
    <phoneticPr fontId="19" type="noConversion"/>
  </si>
  <si>
    <t>SHT0015914</t>
    <phoneticPr fontId="19" type="noConversion"/>
  </si>
  <si>
    <t>前侧地板锁总成右</t>
    <phoneticPr fontId="19" type="noConversion"/>
  </si>
  <si>
    <t>SHT0015926</t>
    <phoneticPr fontId="19" type="noConversion"/>
  </si>
  <si>
    <t>地板锁右1</t>
    <phoneticPr fontId="19" type="noConversion"/>
  </si>
  <si>
    <t>地板锁左2</t>
    <phoneticPr fontId="19" type="noConversion"/>
  </si>
  <si>
    <t>地板锁右2</t>
    <phoneticPr fontId="19" type="noConversion"/>
  </si>
  <si>
    <t>SHT0016170</t>
    <phoneticPr fontId="19" type="noConversion"/>
  </si>
  <si>
    <t>SHT0016169</t>
    <phoneticPr fontId="19" type="noConversion"/>
  </si>
  <si>
    <t>新开</t>
    <phoneticPr fontId="19" type="noConversion"/>
  </si>
  <si>
    <t>BFA0010122</t>
    <phoneticPr fontId="19" type="noConversion"/>
  </si>
  <si>
    <t>N</t>
    <phoneticPr fontId="19" type="noConversion"/>
  </si>
  <si>
    <t>Q235，t=3.0</t>
    <phoneticPr fontId="19" type="noConversion"/>
  </si>
  <si>
    <t>M6*16</t>
    <phoneticPr fontId="19" type="noConversion"/>
  </si>
  <si>
    <t>98*40*14</t>
    <phoneticPr fontId="19" type="noConversion"/>
  </si>
  <si>
    <t>69*16*11</t>
    <phoneticPr fontId="19" type="noConversion"/>
  </si>
  <si>
    <t>48*40*14</t>
    <phoneticPr fontId="19" type="noConversion"/>
  </si>
  <si>
    <t>新开</t>
    <phoneticPr fontId="19" type="noConversion"/>
  </si>
  <si>
    <t>A</t>
    <phoneticPr fontId="19" type="noConversion"/>
  </si>
  <si>
    <t>EA</t>
    <phoneticPr fontId="19" type="noConversion"/>
  </si>
  <si>
    <t>A</t>
    <phoneticPr fontId="19" type="noConversion"/>
  </si>
  <si>
    <t>Y</t>
    <phoneticPr fontId="19" type="noConversion"/>
  </si>
  <si>
    <t>N</t>
    <phoneticPr fontId="19" type="noConversion"/>
  </si>
  <si>
    <t>钣金件</t>
    <phoneticPr fontId="19" type="noConversion"/>
  </si>
  <si>
    <t>SUS201</t>
    <phoneticPr fontId="19" type="noConversion"/>
  </si>
  <si>
    <t>GB/T3280-2009</t>
    <phoneticPr fontId="19" type="noConversion"/>
  </si>
  <si>
    <t>180*17*2</t>
    <phoneticPr fontId="19" type="noConversion"/>
  </si>
  <si>
    <t>新开</t>
    <phoneticPr fontId="19" type="noConversion"/>
  </si>
  <si>
    <t>SHT0016234</t>
    <phoneticPr fontId="19" type="noConversion"/>
  </si>
  <si>
    <t>护网固定钣金片2</t>
  </si>
  <si>
    <t>Y</t>
    <phoneticPr fontId="19" type="noConversion"/>
  </si>
  <si>
    <t>N</t>
    <phoneticPr fontId="19" type="noConversion"/>
  </si>
  <si>
    <t>37*17*2</t>
    <phoneticPr fontId="19" type="noConversion"/>
  </si>
  <si>
    <t>SPFH590 /T=2.5</t>
    <phoneticPr fontId="19" type="noConversion"/>
  </si>
  <si>
    <t>SPFH590 /T=2.5</t>
    <phoneticPr fontId="19" type="noConversion"/>
  </si>
  <si>
    <t>新开</t>
    <phoneticPr fontId="19" type="noConversion"/>
  </si>
  <si>
    <t>A</t>
    <phoneticPr fontId="19" type="noConversion"/>
  </si>
  <si>
    <t>EA</t>
    <phoneticPr fontId="19" type="noConversion"/>
  </si>
  <si>
    <t>A</t>
    <phoneticPr fontId="19" type="noConversion"/>
  </si>
  <si>
    <t>Y</t>
    <phoneticPr fontId="19" type="noConversion"/>
  </si>
  <si>
    <t>N</t>
    <phoneticPr fontId="19" type="noConversion"/>
  </si>
  <si>
    <t>塑料件</t>
    <phoneticPr fontId="19" type="noConversion"/>
  </si>
  <si>
    <t>飞机头轧带</t>
    <phoneticPr fontId="19" type="noConversion"/>
  </si>
  <si>
    <t>SHT0016244</t>
    <phoneticPr fontId="19" type="noConversion"/>
  </si>
  <si>
    <t>锁钩固定板1</t>
    <phoneticPr fontId="19" type="noConversion"/>
  </si>
  <si>
    <t>锁钩固定板2</t>
    <phoneticPr fontId="19" type="noConversion"/>
  </si>
  <si>
    <t>SHT0015506</t>
    <phoneticPr fontId="19" type="noConversion"/>
  </si>
  <si>
    <t>U型环1</t>
    <phoneticPr fontId="19" type="noConversion"/>
  </si>
  <si>
    <t>锁钩固定板3</t>
    <phoneticPr fontId="19" type="noConversion"/>
  </si>
  <si>
    <t>U型环2</t>
    <phoneticPr fontId="19" type="noConversion"/>
  </si>
  <si>
    <t>U型环2</t>
    <phoneticPr fontId="19" type="noConversion"/>
  </si>
  <si>
    <t>镀白锌</t>
    <phoneticPr fontId="19" type="noConversion"/>
  </si>
  <si>
    <t>镀白锌</t>
    <phoneticPr fontId="19" type="noConversion"/>
  </si>
  <si>
    <t>镀白锌</t>
    <phoneticPr fontId="19" type="noConversion"/>
  </si>
  <si>
    <t>橡胶</t>
    <phoneticPr fontId="19" type="noConversion"/>
  </si>
  <si>
    <t>SAPH440</t>
    <phoneticPr fontId="19" type="noConversion"/>
  </si>
  <si>
    <t>SAPH440，t=3.0</t>
    <phoneticPr fontId="19" type="noConversion"/>
  </si>
  <si>
    <t>SAPH440，t=3.0</t>
    <phoneticPr fontId="19" type="noConversion"/>
  </si>
  <si>
    <t>SAPH440</t>
    <phoneticPr fontId="19" type="noConversion"/>
  </si>
  <si>
    <t>SHT0015497</t>
    <phoneticPr fontId="19" type="noConversion"/>
  </si>
  <si>
    <t>SHT0015510</t>
    <phoneticPr fontId="19" type="noConversion"/>
  </si>
  <si>
    <t>镀黑锌</t>
    <phoneticPr fontId="19" type="noConversion"/>
  </si>
  <si>
    <t>SHT0016233</t>
    <phoneticPr fontId="19" type="noConversion"/>
  </si>
  <si>
    <t>——</t>
    <phoneticPr fontId="19" type="noConversion"/>
  </si>
  <si>
    <t>φ4</t>
    <phoneticPr fontId="19" type="noConversion"/>
  </si>
  <si>
    <t>SHT0015488</t>
    <phoneticPr fontId="19" type="noConversion"/>
  </si>
  <si>
    <t>674*60*10</t>
    <phoneticPr fontId="19" type="noConversion"/>
  </si>
  <si>
    <t>固定护网胶墩</t>
    <phoneticPr fontId="19" type="noConversion"/>
  </si>
  <si>
    <t>Q235，φ7</t>
    <phoneticPr fontId="19" type="noConversion"/>
  </si>
  <si>
    <t>M8</t>
    <phoneticPr fontId="19" type="noConversion"/>
  </si>
  <si>
    <t>SHT0015472</t>
    <phoneticPr fontId="19" type="noConversion"/>
  </si>
  <si>
    <t>641*53*9</t>
    <phoneticPr fontId="19" type="noConversion"/>
  </si>
  <si>
    <t>SHT0015508</t>
    <phoneticPr fontId="19" type="noConversion"/>
  </si>
  <si>
    <t>SHT0015503</t>
    <phoneticPr fontId="19" type="noConversion"/>
  </si>
  <si>
    <t>SHT0015490</t>
    <phoneticPr fontId="19" type="noConversion"/>
  </si>
  <si>
    <t>橡胶件</t>
    <phoneticPr fontId="19" type="noConversion"/>
  </si>
  <si>
    <t>固定胶墩平头螺栓</t>
    <phoneticPr fontId="19" type="noConversion"/>
  </si>
  <si>
    <t>M5十字半圆头螺栓</t>
    <phoneticPr fontId="19" type="noConversion"/>
  </si>
  <si>
    <t>十字半圆头螺栓</t>
    <phoneticPr fontId="19" type="noConversion"/>
  </si>
  <si>
    <t>十字半圆头螺栓</t>
    <phoneticPr fontId="19" type="noConversion"/>
  </si>
  <si>
    <t>BFA0010113</t>
    <phoneticPr fontId="19" type="noConversion"/>
  </si>
  <si>
    <t>借用H6</t>
    <phoneticPr fontId="19" type="noConversion"/>
  </si>
  <si>
    <t>φ8*789</t>
    <phoneticPr fontId="19" type="noConversion"/>
  </si>
  <si>
    <t>φ8*1313</t>
    <phoneticPr fontId="19" type="noConversion"/>
  </si>
  <si>
    <t>φ8*1313</t>
    <phoneticPr fontId="1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</si>
</sst>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0.000_ "/>
  </numFmts>
  <fonts count="29" x14ac:knownFonts="1">
    <font>
      <sz val="11"/>
      <color theme="1"/>
      <name val="宋体"/>
      <charset val="134"/>
      <scheme val="minor"/>
    </font>
    <font>
      <sz val="11"/>
      <name val="Arial"/>
      <family val="2"/>
    </font>
    <font>
      <sz val="10"/>
      <name val="Arial"/>
      <family val="2"/>
    </font>
    <font>
      <sz val="10"/>
      <name val="宋体"/>
      <family val="3"/>
      <charset val="134"/>
    </font>
    <font>
      <sz val="10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b/>
      <sz val="10"/>
      <name val="宋体"/>
      <family val="3"/>
      <charset val="134"/>
    </font>
    <font>
      <b/>
      <sz val="10"/>
      <name val="Arial"/>
      <family val="2"/>
    </font>
    <font>
      <sz val="10"/>
      <color indexed="8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9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Arial"/>
      <family val="2"/>
    </font>
    <font>
      <sz val="12"/>
      <name val="新細明體"/>
      <family val="1"/>
    </font>
    <font>
      <sz val="11"/>
      <color rgb="FF006100"/>
      <name val="宋体"/>
      <family val="3"/>
      <charset val="134"/>
      <scheme val="minor"/>
    </font>
    <font>
      <sz val="12"/>
      <color indexed="0"/>
      <name val="宋体"/>
      <family val="3"/>
      <charset val="134"/>
    </font>
    <font>
      <sz val="11"/>
      <color theme="1"/>
      <name val="宋体"/>
      <family val="3"/>
      <charset val="134"/>
    </font>
    <font>
      <sz val="11"/>
      <color rgb="FF9C0006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b/>
      <sz val="14"/>
      <color theme="1"/>
      <name val="宋体"/>
      <family val="3"/>
      <charset val="134"/>
    </font>
    <font>
      <b/>
      <sz val="20"/>
      <color theme="1"/>
      <name val="宋体"/>
      <family val="3"/>
      <charset val="134"/>
    </font>
    <font>
      <sz val="9"/>
      <color theme="1"/>
      <name val="宋体"/>
      <family val="3"/>
      <charset val="134"/>
      <scheme val="minor"/>
    </font>
    <font>
      <strike/>
      <sz val="10"/>
      <name val="宋体"/>
      <family val="3"/>
      <charset val="134"/>
    </font>
    <font>
      <strike/>
      <sz val="10"/>
      <name val="Arial"/>
      <family val="2"/>
    </font>
    <font>
      <strike/>
      <sz val="10"/>
      <name val="宋体"/>
      <family val="3"/>
      <charset val="134"/>
      <scheme val="minor"/>
    </font>
    <font>
      <strike/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C6EFCE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5">
    <xf numFmtId="0" fontId="0" fillId="0" borderId="0">
      <alignment vertical="center"/>
    </xf>
    <xf numFmtId="0" fontId="12" fillId="0" borderId="0"/>
    <xf numFmtId="0" fontId="11" fillId="0" borderId="0">
      <alignment vertical="center"/>
    </xf>
    <xf numFmtId="0" fontId="13" fillId="0" borderId="1" applyNumberFormat="0" applyFill="0" applyBorder="0" applyAlignment="0" applyProtection="0">
      <alignment vertical="center"/>
    </xf>
    <xf numFmtId="0" fontId="11" fillId="0" borderId="0">
      <alignment vertical="center"/>
    </xf>
    <xf numFmtId="0" fontId="14" fillId="0" borderId="0"/>
    <xf numFmtId="0" fontId="12" fillId="0" borderId="0"/>
    <xf numFmtId="0" fontId="12" fillId="0" borderId="0"/>
    <xf numFmtId="0" fontId="7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/>
    <xf numFmtId="0" fontId="16" fillId="0" borderId="0" applyNumberFormat="0" applyBorder="0" applyProtection="0">
      <alignment vertical="center"/>
    </xf>
    <xf numFmtId="0" fontId="17" fillId="0" borderId="0">
      <alignment vertical="center"/>
    </xf>
    <xf numFmtId="0" fontId="12" fillId="0" borderId="0"/>
    <xf numFmtId="0" fontId="18" fillId="2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</cellStyleXfs>
  <cellXfs count="125">
    <xf numFmtId="0" fontId="0" fillId="0" borderId="0" xfId="0">
      <alignment vertical="center"/>
    </xf>
    <xf numFmtId="0" fontId="20" fillId="0" borderId="0" xfId="12" applyFont="1" applyAlignment="1" applyProtection="1">
      <alignment horizontal="center" vertical="center" wrapText="1"/>
      <protection locked="0"/>
    </xf>
    <xf numFmtId="0" fontId="17" fillId="0" borderId="1" xfId="12" applyFont="1" applyBorder="1" applyAlignment="1" applyProtection="1">
      <alignment horizontal="center" vertical="center" wrapText="1"/>
      <protection locked="0"/>
    </xf>
    <xf numFmtId="0" fontId="24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" fillId="0" borderId="0" xfId="12" applyFont="1" applyAlignment="1" applyProtection="1">
      <alignment horizontal="center" vertical="center" wrapText="1"/>
      <protection locked="0"/>
    </xf>
    <xf numFmtId="0" fontId="4" fillId="0" borderId="1" xfId="12" applyFont="1" applyBorder="1" applyAlignment="1" applyProtection="1">
      <alignment horizontal="center" vertical="center" wrapText="1"/>
      <protection locked="0"/>
    </xf>
    <xf numFmtId="0" fontId="4" fillId="0" borderId="1" xfId="3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3" applyFont="1" applyFill="1" applyBorder="1" applyAlignment="1" applyProtection="1">
      <alignment horizontal="center" vertical="center" wrapText="1"/>
      <protection locked="0"/>
    </xf>
    <xf numFmtId="0" fontId="3" fillId="0" borderId="1" xfId="3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12" applyFont="1" applyBorder="1" applyAlignment="1" applyProtection="1">
      <alignment horizontal="center" vertical="center" wrapText="1"/>
      <protection locked="0"/>
    </xf>
    <xf numFmtId="0" fontId="5" fillId="0" borderId="1" xfId="3" applyNumberFormat="1" applyFont="1" applyFill="1" applyBorder="1" applyAlignment="1" applyProtection="1">
      <alignment horizontal="center" vertical="center" wrapText="1"/>
      <protection locked="0"/>
    </xf>
    <xf numFmtId="176" fontId="4" fillId="0" borderId="1" xfId="0" applyNumberFormat="1" applyFont="1" applyBorder="1" applyAlignment="1">
      <alignment horizontal="center" vertical="center" wrapText="1"/>
    </xf>
    <xf numFmtId="0" fontId="3" fillId="0" borderId="1" xfId="12" applyFont="1" applyBorder="1" applyAlignment="1" applyProtection="1">
      <alignment horizontal="left" vertical="center" wrapText="1"/>
      <protection locked="0"/>
    </xf>
    <xf numFmtId="0" fontId="6" fillId="0" borderId="1" xfId="12" applyFont="1" applyBorder="1" applyAlignment="1" applyProtection="1">
      <alignment horizontal="center" vertical="center" wrapText="1"/>
      <protection locked="0"/>
    </xf>
    <xf numFmtId="49" fontId="3" fillId="0" borderId="1" xfId="3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>
      <alignment horizontal="center" vertical="center"/>
    </xf>
    <xf numFmtId="0" fontId="3" fillId="0" borderId="1" xfId="3" applyFont="1" applyFill="1" applyBorder="1" applyAlignment="1" applyProtection="1">
      <alignment horizontal="center" vertical="center" wrapText="1" shrinkToFit="1"/>
      <protection locked="0"/>
    </xf>
    <xf numFmtId="49" fontId="4" fillId="0" borderId="1" xfId="4" applyNumberFormat="1" applyFont="1" applyBorder="1" applyAlignment="1">
      <alignment horizontal="left" vertical="center" wrapText="1"/>
    </xf>
    <xf numFmtId="0" fontId="3" fillId="0" borderId="1" xfId="12" applyFont="1" applyBorder="1" applyAlignment="1" applyProtection="1">
      <alignment horizontal="center" vertical="center" wrapText="1"/>
      <protection locked="0"/>
    </xf>
    <xf numFmtId="49" fontId="4" fillId="0" borderId="1" xfId="3" applyNumberFormat="1" applyFont="1" applyFill="1" applyBorder="1" applyAlignment="1" applyProtection="1">
      <alignment horizontal="center" vertical="center" wrapText="1"/>
      <protection locked="0"/>
    </xf>
    <xf numFmtId="177" fontId="4" fillId="0" borderId="1" xfId="3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4" applyFont="1" applyBorder="1" applyAlignment="1">
      <alignment horizontal="center" vertical="center" wrapText="1"/>
    </xf>
    <xf numFmtId="0" fontId="2" fillId="0" borderId="0" xfId="3" applyFont="1" applyFill="1" applyBorder="1" applyAlignment="1" applyProtection="1">
      <alignment horizontal="center" vertical="center" wrapText="1"/>
      <protection locked="0"/>
    </xf>
    <xf numFmtId="0" fontId="2" fillId="0" borderId="1" xfId="3" applyFont="1" applyFill="1" applyBorder="1" applyAlignment="1" applyProtection="1">
      <alignment horizontal="center" vertical="center" wrapText="1"/>
      <protection locked="0"/>
    </xf>
    <xf numFmtId="0" fontId="3" fillId="0" borderId="1" xfId="2" applyFont="1" applyBorder="1" applyAlignment="1">
      <alignment horizontal="center" vertical="center" wrapText="1"/>
    </xf>
    <xf numFmtId="0" fontId="4" fillId="0" borderId="1" xfId="1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/>
    </xf>
    <xf numFmtId="0" fontId="2" fillId="0" borderId="1" xfId="12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>
      <alignment horizontal="center" vertical="center" wrapText="1"/>
    </xf>
    <xf numFmtId="0" fontId="1" fillId="0" borderId="0" xfId="12" applyFont="1" applyAlignment="1" applyProtection="1">
      <alignment horizontal="left" vertical="center" wrapText="1"/>
      <protection locked="0"/>
    </xf>
    <xf numFmtId="0" fontId="17" fillId="0" borderId="1" xfId="12" applyFont="1" applyBorder="1" applyAlignment="1" applyProtection="1">
      <alignment horizontal="left" vertical="center" wrapText="1"/>
      <protection locked="0"/>
    </xf>
    <xf numFmtId="0" fontId="20" fillId="0" borderId="0" xfId="12" applyFont="1" applyAlignment="1" applyProtection="1">
      <alignment horizontal="left" vertical="center" wrapText="1"/>
      <protection locked="0"/>
    </xf>
    <xf numFmtId="0" fontId="3" fillId="0" borderId="1" xfId="2" quotePrefix="1" applyFont="1" applyBorder="1" applyAlignment="1">
      <alignment horizontal="center" vertical="center" wrapText="1"/>
    </xf>
    <xf numFmtId="49" fontId="11" fillId="0" borderId="0" xfId="2" applyNumberFormat="1">
      <alignment vertical="center"/>
    </xf>
    <xf numFmtId="0" fontId="2" fillId="4" borderId="1" xfId="12" applyFont="1" applyFill="1" applyBorder="1" applyAlignment="1" applyProtection="1">
      <alignment horizontal="center" vertical="center" wrapText="1"/>
      <protection locked="0"/>
    </xf>
    <xf numFmtId="0" fontId="4" fillId="4" borderId="1" xfId="12" applyFont="1" applyFill="1" applyBorder="1" applyAlignment="1" applyProtection="1">
      <alignment horizontal="center" vertical="center" wrapText="1"/>
      <protection locked="0"/>
    </xf>
    <xf numFmtId="176" fontId="4" fillId="4" borderId="1" xfId="0" applyNumberFormat="1" applyFont="1" applyFill="1" applyBorder="1" applyAlignment="1">
      <alignment horizontal="center" vertical="center" wrapText="1"/>
    </xf>
    <xf numFmtId="0" fontId="3" fillId="4" borderId="1" xfId="12" applyFont="1" applyFill="1" applyBorder="1" applyAlignment="1" applyProtection="1">
      <alignment horizontal="left" vertical="center" wrapText="1"/>
      <protection locked="0"/>
    </xf>
    <xf numFmtId="0" fontId="4" fillId="4" borderId="1" xfId="3" applyNumberFormat="1" applyFont="1" applyFill="1" applyBorder="1" applyAlignment="1" applyProtection="1">
      <alignment horizontal="center" vertical="center" wrapText="1"/>
      <protection locked="0"/>
    </xf>
    <xf numFmtId="0" fontId="3" fillId="4" borderId="1" xfId="12" applyFont="1" applyFill="1" applyBorder="1" applyAlignment="1" applyProtection="1">
      <alignment horizontal="center" vertical="center" wrapText="1"/>
      <protection locked="0"/>
    </xf>
    <xf numFmtId="49" fontId="3" fillId="4" borderId="1" xfId="3" applyNumberFormat="1" applyFont="1" applyFill="1" applyBorder="1" applyAlignment="1" applyProtection="1">
      <alignment horizontal="center" vertical="center" wrapText="1"/>
      <protection locked="0"/>
    </xf>
    <xf numFmtId="0" fontId="4" fillId="4" borderId="1" xfId="4" applyFont="1" applyFill="1" applyBorder="1" applyAlignment="1">
      <alignment horizontal="center" vertical="center" wrapText="1"/>
    </xf>
    <xf numFmtId="0" fontId="2" fillId="4" borderId="0" xfId="3" applyFont="1" applyFill="1" applyBorder="1" applyAlignment="1" applyProtection="1">
      <alignment horizontal="center" vertical="center" wrapText="1"/>
      <protection locked="0"/>
    </xf>
    <xf numFmtId="0" fontId="2" fillId="4" borderId="1" xfId="3" applyFont="1" applyFill="1" applyBorder="1" applyAlignment="1" applyProtection="1">
      <alignment horizontal="center" vertical="center" wrapText="1"/>
      <protection locked="0"/>
    </xf>
    <xf numFmtId="49" fontId="4" fillId="4" borderId="1" xfId="3" applyNumberFormat="1" applyFont="1" applyFill="1" applyBorder="1" applyAlignment="1" applyProtection="1">
      <alignment horizontal="center" vertical="center" wrapText="1"/>
      <protection locked="0"/>
    </xf>
    <xf numFmtId="176" fontId="4" fillId="0" borderId="1" xfId="0" applyNumberFormat="1" applyFont="1" applyBorder="1" applyAlignment="1">
      <alignment vertical="center" wrapText="1"/>
    </xf>
    <xf numFmtId="0" fontId="3" fillId="0" borderId="1" xfId="12" applyFont="1" applyBorder="1" applyAlignment="1" applyProtection="1">
      <alignment vertical="center" wrapText="1"/>
      <protection locked="0"/>
    </xf>
    <xf numFmtId="0" fontId="3" fillId="0" borderId="1" xfId="3" applyFont="1" applyFill="1" applyBorder="1" applyAlignment="1" applyProtection="1">
      <alignment vertical="center" wrapText="1" shrinkToFit="1"/>
      <protection locked="0"/>
    </xf>
    <xf numFmtId="0" fontId="3" fillId="4" borderId="1" xfId="12" applyFont="1" applyFill="1" applyBorder="1" applyAlignment="1" applyProtection="1">
      <alignment vertical="center" wrapText="1"/>
      <protection locked="0"/>
    </xf>
    <xf numFmtId="0" fontId="3" fillId="4" borderId="1" xfId="3" applyFont="1" applyFill="1" applyBorder="1" applyAlignment="1" applyProtection="1">
      <alignment vertical="center" wrapText="1" shrinkToFit="1"/>
      <protection locked="0"/>
    </xf>
    <xf numFmtId="49" fontId="4" fillId="0" borderId="1" xfId="3" applyNumberFormat="1" applyFont="1" applyFill="1" applyBorder="1" applyAlignment="1" applyProtection="1">
      <alignment vertical="center" wrapText="1"/>
      <protection locked="0"/>
    </xf>
    <xf numFmtId="0" fontId="9" fillId="0" borderId="1" xfId="0" applyFont="1" applyBorder="1">
      <alignment vertical="center"/>
    </xf>
    <xf numFmtId="0" fontId="3" fillId="0" borderId="1" xfId="2" applyFont="1" applyBorder="1" applyAlignment="1">
      <alignment vertical="center" wrapText="1"/>
    </xf>
    <xf numFmtId="0" fontId="1" fillId="0" borderId="0" xfId="12" applyFont="1" applyAlignment="1" applyProtection="1">
      <alignment vertical="center" wrapText="1"/>
      <protection locked="0"/>
    </xf>
    <xf numFmtId="0" fontId="3" fillId="4" borderId="1" xfId="3" applyNumberFormat="1" applyFont="1" applyFill="1" applyBorder="1" applyAlignment="1" applyProtection="1">
      <alignment horizontal="center" vertical="center" wrapText="1"/>
      <protection locked="0"/>
    </xf>
    <xf numFmtId="49" fontId="4" fillId="4" borderId="1" xfId="3" applyNumberFormat="1" applyFont="1" applyFill="1" applyBorder="1" applyAlignment="1" applyProtection="1">
      <alignment vertical="center" wrapText="1"/>
      <protection locked="0"/>
    </xf>
    <xf numFmtId="0" fontId="11" fillId="0" borderId="1" xfId="4" applyBorder="1">
      <alignment vertical="center"/>
    </xf>
    <xf numFmtId="176" fontId="4" fillId="0" borderId="1" xfId="0" applyNumberFormat="1" applyFont="1" applyBorder="1" applyAlignment="1">
      <alignment horizontal="left" vertical="center" wrapText="1"/>
    </xf>
    <xf numFmtId="0" fontId="25" fillId="0" borderId="1" xfId="3" applyNumberFormat="1" applyFont="1" applyFill="1" applyBorder="1" applyAlignment="1" applyProtection="1">
      <alignment horizontal="center" vertical="center" wrapText="1"/>
      <protection locked="0"/>
    </xf>
    <xf numFmtId="0" fontId="26" fillId="0" borderId="1" xfId="3" applyFont="1" applyFill="1" applyBorder="1" applyAlignment="1" applyProtection="1">
      <alignment horizontal="center" vertical="center" wrapText="1"/>
      <protection locked="0"/>
    </xf>
    <xf numFmtId="0" fontId="27" fillId="0" borderId="1" xfId="12" applyFont="1" applyBorder="1" applyAlignment="1" applyProtection="1">
      <alignment horizontal="center" vertical="center" wrapText="1"/>
      <protection locked="0"/>
    </xf>
    <xf numFmtId="0" fontId="27" fillId="0" borderId="1" xfId="3" applyNumberFormat="1" applyFont="1" applyFill="1" applyBorder="1" applyAlignment="1" applyProtection="1">
      <alignment horizontal="center" vertical="center" wrapText="1"/>
      <protection locked="0"/>
    </xf>
    <xf numFmtId="176" fontId="27" fillId="0" borderId="1" xfId="0" applyNumberFormat="1" applyFont="1" applyBorder="1" applyAlignment="1">
      <alignment horizontal="center" vertical="center" wrapText="1"/>
    </xf>
    <xf numFmtId="0" fontId="25" fillId="0" borderId="1" xfId="12" applyFont="1" applyBorder="1" applyAlignment="1" applyProtection="1">
      <alignment horizontal="left" vertical="center" wrapText="1"/>
      <protection locked="0"/>
    </xf>
    <xf numFmtId="0" fontId="25" fillId="0" borderId="1" xfId="3" applyFont="1" applyFill="1" applyBorder="1" applyAlignment="1" applyProtection="1">
      <alignment vertical="center" wrapText="1" shrinkToFit="1"/>
      <protection locked="0"/>
    </xf>
    <xf numFmtId="0" fontId="25" fillId="0" borderId="1" xfId="12" applyFont="1" applyBorder="1" applyAlignment="1" applyProtection="1">
      <alignment horizontal="center" vertical="center" wrapText="1"/>
      <protection locked="0"/>
    </xf>
    <xf numFmtId="49" fontId="25" fillId="0" borderId="1" xfId="3" applyNumberFormat="1" applyFont="1" applyFill="1" applyBorder="1" applyAlignment="1" applyProtection="1">
      <alignment horizontal="center" vertical="center" wrapText="1"/>
      <protection locked="0"/>
    </xf>
    <xf numFmtId="0" fontId="27" fillId="0" borderId="1" xfId="4" applyFont="1" applyBorder="1" applyAlignment="1">
      <alignment horizontal="center" vertical="center" wrapText="1"/>
    </xf>
    <xf numFmtId="0" fontId="26" fillId="0" borderId="0" xfId="3" applyFont="1" applyFill="1" applyBorder="1" applyAlignment="1" applyProtection="1">
      <alignment horizontal="center" vertical="center" wrapText="1"/>
      <protection locked="0"/>
    </xf>
    <xf numFmtId="0" fontId="26" fillId="0" borderId="1" xfId="12" applyFont="1" applyBorder="1" applyAlignment="1" applyProtection="1">
      <alignment horizontal="center" vertical="center" wrapText="1"/>
      <protection locked="0"/>
    </xf>
    <xf numFmtId="0" fontId="25" fillId="0" borderId="1" xfId="12" applyFont="1" applyBorder="1" applyAlignment="1" applyProtection="1">
      <alignment vertical="center" wrapText="1"/>
      <protection locked="0"/>
    </xf>
    <xf numFmtId="0" fontId="25" fillId="0" borderId="1" xfId="2" applyFont="1" applyBorder="1" applyAlignment="1">
      <alignment horizontal="center" vertical="center" wrapText="1"/>
    </xf>
    <xf numFmtId="0" fontId="3" fillId="4" borderId="1" xfId="2" applyFont="1" applyFill="1" applyBorder="1" applyAlignment="1">
      <alignment horizontal="center" vertical="center" wrapText="1"/>
    </xf>
    <xf numFmtId="176" fontId="4" fillId="4" borderId="1" xfId="0" applyNumberFormat="1" applyFont="1" applyFill="1" applyBorder="1" applyAlignment="1">
      <alignment horizontal="left" vertical="center" wrapText="1"/>
    </xf>
    <xf numFmtId="0" fontId="1" fillId="4" borderId="0" xfId="12" applyFont="1" applyFill="1" applyAlignment="1" applyProtection="1">
      <alignment horizontal="center" vertical="center" wrapText="1"/>
      <protection locked="0"/>
    </xf>
    <xf numFmtId="49" fontId="25" fillId="0" borderId="0" xfId="3" applyNumberFormat="1" applyFont="1" applyFill="1" applyBorder="1" applyAlignment="1" applyProtection="1">
      <alignment horizontal="center" vertical="center" wrapText="1"/>
      <protection locked="0"/>
    </xf>
    <xf numFmtId="0" fontId="28" fillId="0" borderId="0" xfId="12" applyFont="1" applyAlignment="1" applyProtection="1">
      <alignment horizontal="center" vertical="center" wrapText="1"/>
      <protection locked="0"/>
    </xf>
    <xf numFmtId="0" fontId="3" fillId="0" borderId="2" xfId="12" applyFont="1" applyBorder="1" applyAlignment="1" applyProtection="1">
      <alignment horizontal="center" vertical="center" wrapText="1"/>
      <protection locked="0"/>
    </xf>
    <xf numFmtId="0" fontId="3" fillId="0" borderId="3" xfId="12" applyFont="1" applyBorder="1" applyAlignment="1" applyProtection="1">
      <alignment horizontal="center" vertical="center" wrapText="1"/>
      <protection locked="0"/>
    </xf>
    <xf numFmtId="0" fontId="23" fillId="0" borderId="4" xfId="12" applyFont="1" applyBorder="1" applyAlignment="1" applyProtection="1">
      <alignment horizontal="center" vertical="center"/>
      <protection locked="0"/>
    </xf>
    <xf numFmtId="0" fontId="23" fillId="0" borderId="5" xfId="12" applyFont="1" applyBorder="1" applyAlignment="1" applyProtection="1">
      <alignment horizontal="center" vertical="center"/>
      <protection locked="0"/>
    </xf>
    <xf numFmtId="0" fontId="23" fillId="0" borderId="6" xfId="12" applyFont="1" applyBorder="1" applyAlignment="1" applyProtection="1">
      <alignment horizontal="center" vertical="center"/>
      <protection locked="0"/>
    </xf>
    <xf numFmtId="0" fontId="23" fillId="0" borderId="13" xfId="12" applyFont="1" applyBorder="1" applyAlignment="1" applyProtection="1">
      <alignment horizontal="center" vertical="center"/>
      <protection locked="0"/>
    </xf>
    <xf numFmtId="0" fontId="23" fillId="0" borderId="0" xfId="12" applyFont="1" applyAlignment="1" applyProtection="1">
      <alignment horizontal="center" vertical="center"/>
      <protection locked="0"/>
    </xf>
    <xf numFmtId="0" fontId="23" fillId="0" borderId="14" xfId="12" applyFont="1" applyBorder="1" applyAlignment="1" applyProtection="1">
      <alignment horizontal="center" vertical="center"/>
      <protection locked="0"/>
    </xf>
    <xf numFmtId="0" fontId="23" fillId="0" borderId="7" xfId="12" applyFont="1" applyBorder="1" applyAlignment="1" applyProtection="1">
      <alignment horizontal="center" vertical="center"/>
      <protection locked="0"/>
    </xf>
    <xf numFmtId="0" fontId="23" fillId="0" borderId="8" xfId="12" applyFont="1" applyBorder="1" applyAlignment="1" applyProtection="1">
      <alignment horizontal="center" vertical="center"/>
      <protection locked="0"/>
    </xf>
    <xf numFmtId="0" fontId="23" fillId="0" borderId="9" xfId="12" applyFont="1" applyBorder="1" applyAlignment="1" applyProtection="1">
      <alignment horizontal="center" vertical="center"/>
      <protection locked="0"/>
    </xf>
    <xf numFmtId="0" fontId="3" fillId="0" borderId="2" xfId="3" applyFont="1" applyFill="1" applyBorder="1" applyAlignment="1" applyProtection="1">
      <alignment horizontal="center" vertical="center" wrapText="1" shrinkToFit="1"/>
      <protection locked="0"/>
    </xf>
    <xf numFmtId="0" fontId="3" fillId="0" borderId="3" xfId="3" applyFont="1" applyFill="1" applyBorder="1" applyAlignment="1" applyProtection="1">
      <alignment horizontal="center" vertical="center" wrapText="1" shrinkToFit="1"/>
      <protection locked="0"/>
    </xf>
    <xf numFmtId="49" fontId="3" fillId="0" borderId="2" xfId="3" applyNumberFormat="1" applyFont="1" applyFill="1" applyBorder="1" applyAlignment="1" applyProtection="1">
      <alignment horizontal="center" vertical="center" wrapText="1"/>
      <protection locked="0"/>
    </xf>
    <xf numFmtId="49" fontId="3" fillId="0" borderId="3" xfId="3" applyNumberFormat="1" applyFont="1" applyFill="1" applyBorder="1" applyAlignment="1" applyProtection="1">
      <alignment horizontal="center" vertical="center" wrapText="1"/>
      <protection locked="0"/>
    </xf>
    <xf numFmtId="49" fontId="3" fillId="0" borderId="2" xfId="12" applyNumberFormat="1" applyFont="1" applyBorder="1" applyAlignment="1" applyProtection="1">
      <alignment horizontal="center" vertical="center" wrapText="1"/>
      <protection locked="0"/>
    </xf>
    <xf numFmtId="49" fontId="3" fillId="0" borderId="3" xfId="12" applyNumberFormat="1" applyFont="1" applyBorder="1" applyAlignment="1" applyProtection="1">
      <alignment horizontal="center" vertical="center" wrapText="1"/>
      <protection locked="0"/>
    </xf>
    <xf numFmtId="0" fontId="3" fillId="0" borderId="10" xfId="12" applyFont="1" applyBorder="1" applyAlignment="1" applyProtection="1">
      <alignment horizontal="center" vertical="center" wrapText="1"/>
      <protection locked="0"/>
    </xf>
    <xf numFmtId="0" fontId="3" fillId="0" borderId="11" xfId="12" applyFont="1" applyBorder="1" applyAlignment="1" applyProtection="1">
      <alignment horizontal="center" vertical="center" wrapText="1"/>
      <protection locked="0"/>
    </xf>
    <xf numFmtId="0" fontId="3" fillId="0" borderId="12" xfId="12" applyFont="1" applyBorder="1" applyAlignment="1" applyProtection="1">
      <alignment horizontal="center" vertical="center" wrapText="1"/>
      <protection locked="0"/>
    </xf>
    <xf numFmtId="0" fontId="3" fillId="0" borderId="2" xfId="3" applyNumberFormat="1" applyFont="1" applyFill="1" applyBorder="1" applyAlignment="1" applyProtection="1">
      <alignment horizontal="center" vertical="center" wrapText="1"/>
      <protection locked="0"/>
    </xf>
    <xf numFmtId="0" fontId="3" fillId="0" borderId="3" xfId="3" applyNumberFormat="1" applyFont="1" applyFill="1" applyBorder="1" applyAlignment="1" applyProtection="1">
      <alignment horizontal="center" vertical="center" wrapText="1"/>
      <protection locked="0"/>
    </xf>
    <xf numFmtId="0" fontId="3" fillId="0" borderId="2" xfId="12" applyFont="1" applyBorder="1" applyAlignment="1" applyProtection="1">
      <alignment vertical="center" wrapText="1"/>
      <protection locked="0"/>
    </xf>
    <xf numFmtId="0" fontId="3" fillId="0" borderId="3" xfId="12" applyFont="1" applyBorder="1" applyAlignment="1" applyProtection="1">
      <alignment vertical="center" wrapText="1"/>
      <protection locked="0"/>
    </xf>
    <xf numFmtId="0" fontId="22" fillId="0" borderId="1" xfId="12" applyFont="1" applyBorder="1" applyAlignment="1" applyProtection="1">
      <alignment horizontal="left" vertical="center" wrapText="1"/>
      <protection locked="0"/>
    </xf>
    <xf numFmtId="0" fontId="21" fillId="0" borderId="1" xfId="12" applyFont="1" applyBorder="1" applyAlignment="1" applyProtection="1">
      <alignment horizontal="left" vertical="center" wrapText="1"/>
      <protection locked="0"/>
    </xf>
    <xf numFmtId="0" fontId="22" fillId="0" borderId="1" xfId="12" applyFont="1" applyBorder="1" applyAlignment="1" applyProtection="1">
      <alignment horizontal="left" vertical="top" wrapText="1"/>
      <protection locked="0"/>
    </xf>
    <xf numFmtId="0" fontId="20" fillId="0" borderId="8" xfId="12" applyFont="1" applyBorder="1" applyAlignment="1" applyProtection="1">
      <alignment horizontal="center" vertical="center" wrapText="1"/>
      <protection locked="0"/>
    </xf>
    <xf numFmtId="0" fontId="21" fillId="0" borderId="4" xfId="12" applyFont="1" applyBorder="1" applyAlignment="1" applyProtection="1">
      <alignment horizontal="left" vertical="center"/>
      <protection locked="0"/>
    </xf>
    <xf numFmtId="0" fontId="21" fillId="0" borderId="5" xfId="12" applyFont="1" applyBorder="1" applyAlignment="1" applyProtection="1">
      <alignment horizontal="left" vertical="center"/>
      <protection locked="0"/>
    </xf>
    <xf numFmtId="0" fontId="21" fillId="0" borderId="6" xfId="12" applyFont="1" applyBorder="1" applyAlignment="1" applyProtection="1">
      <alignment horizontal="left" vertical="center"/>
      <protection locked="0"/>
    </xf>
    <xf numFmtId="0" fontId="21" fillId="0" borderId="7" xfId="12" applyFont="1" applyBorder="1" applyAlignment="1" applyProtection="1">
      <alignment horizontal="left" vertical="center"/>
      <protection locked="0"/>
    </xf>
    <xf numFmtId="0" fontId="21" fillId="0" borderId="8" xfId="12" applyFont="1" applyBorder="1" applyAlignment="1" applyProtection="1">
      <alignment horizontal="left" vertical="center"/>
      <protection locked="0"/>
    </xf>
    <xf numFmtId="0" fontId="21" fillId="0" borderId="9" xfId="12" applyFont="1" applyBorder="1" applyAlignment="1" applyProtection="1">
      <alignment horizontal="left" vertical="center"/>
      <protection locked="0"/>
    </xf>
    <xf numFmtId="0" fontId="22" fillId="0" borderId="4" xfId="12" applyFont="1" applyBorder="1" applyAlignment="1" applyProtection="1">
      <alignment horizontal="left" vertical="center"/>
      <protection locked="0"/>
    </xf>
    <xf numFmtId="0" fontId="22" fillId="0" borderId="5" xfId="12" applyFont="1" applyBorder="1" applyAlignment="1" applyProtection="1">
      <alignment horizontal="left" vertical="center"/>
      <protection locked="0"/>
    </xf>
    <xf numFmtId="0" fontId="22" fillId="0" borderId="6" xfId="12" applyFont="1" applyBorder="1" applyAlignment="1" applyProtection="1">
      <alignment horizontal="left" vertical="center"/>
      <protection locked="0"/>
    </xf>
    <xf numFmtId="0" fontId="22" fillId="0" borderId="7" xfId="12" applyFont="1" applyBorder="1" applyAlignment="1" applyProtection="1">
      <alignment horizontal="left" vertical="center"/>
      <protection locked="0"/>
    </xf>
    <xf numFmtId="0" fontId="22" fillId="0" borderId="8" xfId="12" applyFont="1" applyBorder="1" applyAlignment="1" applyProtection="1">
      <alignment horizontal="left" vertical="center"/>
      <protection locked="0"/>
    </xf>
    <xf numFmtId="0" fontId="22" fillId="0" borderId="9" xfId="12" applyFont="1" applyBorder="1" applyAlignment="1" applyProtection="1">
      <alignment horizontal="left" vertical="center"/>
      <protection locked="0"/>
    </xf>
    <xf numFmtId="0" fontId="22" fillId="0" borderId="4" xfId="12" applyFont="1" applyBorder="1" applyAlignment="1" applyProtection="1">
      <alignment horizontal="left" vertical="center" wrapText="1"/>
      <protection locked="0"/>
    </xf>
    <xf numFmtId="0" fontId="22" fillId="0" borderId="5" xfId="12" applyFont="1" applyBorder="1" applyAlignment="1" applyProtection="1">
      <alignment horizontal="left" vertical="center" wrapText="1"/>
      <protection locked="0"/>
    </xf>
    <xf numFmtId="0" fontId="22" fillId="0" borderId="6" xfId="12" applyFont="1" applyBorder="1" applyAlignment="1" applyProtection="1">
      <alignment horizontal="left" vertical="center" wrapText="1"/>
      <protection locked="0"/>
    </xf>
    <xf numFmtId="0" fontId="22" fillId="0" borderId="7" xfId="12" applyFont="1" applyBorder="1" applyAlignment="1" applyProtection="1">
      <alignment horizontal="left" vertical="center" wrapText="1"/>
      <protection locked="0"/>
    </xf>
    <xf numFmtId="0" fontId="22" fillId="0" borderId="8" xfId="12" applyFont="1" applyBorder="1" applyAlignment="1" applyProtection="1">
      <alignment horizontal="left" vertical="center" wrapText="1"/>
      <protection locked="0"/>
    </xf>
    <xf numFmtId="0" fontId="22" fillId="0" borderId="9" xfId="12" applyFont="1" applyBorder="1" applyAlignment="1" applyProtection="1">
      <alignment horizontal="left" vertical="center" wrapText="1"/>
      <protection locked="0"/>
    </xf>
    <xf numFmtId="0" fontId="22" fillId="0" borderId="1" xfId="12" applyFont="1" applyBorder="1" applyAlignment="1" applyProtection="1">
      <alignment horizontal="left" vertical="center"/>
      <protection locked="0"/>
    </xf>
  </cellXfs>
  <cellStyles count="15">
    <cellStyle name="BOM_Level_1" xfId="8" xr:uid="{00000000-0005-0000-0000-000000000000}"/>
    <cellStyle name="BOM_Level_Below3" xfId="3" xr:uid="{00000000-0005-0000-0000-000001000000}"/>
    <cellStyle name="RowLevel_1" xfId="9" xr:uid="{00000000-0005-0000-0000-000002000000}"/>
    <cellStyle name="差_KING" xfId="13" xr:uid="{00000000-0005-0000-0000-000003000000}"/>
    <cellStyle name="常规" xfId="0" builtinId="0"/>
    <cellStyle name="常规 10" xfId="7" xr:uid="{00000000-0005-0000-0000-000005000000}"/>
    <cellStyle name="常规 2" xfId="10" xr:uid="{00000000-0005-0000-0000-000006000000}"/>
    <cellStyle name="常规 2 2" xfId="6" xr:uid="{00000000-0005-0000-0000-000007000000}"/>
    <cellStyle name="常规 2 27" xfId="4" xr:uid="{00000000-0005-0000-0000-000008000000}"/>
    <cellStyle name="常规 3" xfId="11" xr:uid="{00000000-0005-0000-0000-000009000000}"/>
    <cellStyle name="常规 3 29" xfId="2" xr:uid="{00000000-0005-0000-0000-00000A000000}"/>
    <cellStyle name="常规 5 2" xfId="5" xr:uid="{00000000-0005-0000-0000-00000B000000}"/>
    <cellStyle name="好_KING" xfId="14" xr:uid="{00000000-0005-0000-0000-00000C000000}"/>
    <cellStyle name="样式 1" xfId="12" xr:uid="{00000000-0005-0000-0000-00000D000000}"/>
    <cellStyle name="样式 1 10" xfId="1" xr:uid="{00000000-0005-0000-0000-00000E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png"/><Relationship Id="rId21" Type="http://schemas.openxmlformats.org/officeDocument/2006/relationships/image" Target="../media/image21.png"/><Relationship Id="rId42" Type="http://schemas.openxmlformats.org/officeDocument/2006/relationships/image" Target="../media/image42.emf"/><Relationship Id="rId47" Type="http://schemas.openxmlformats.org/officeDocument/2006/relationships/image" Target="../media/image47.emf"/><Relationship Id="rId63" Type="http://schemas.openxmlformats.org/officeDocument/2006/relationships/image" Target="../media/image63.emf"/><Relationship Id="rId68" Type="http://schemas.openxmlformats.org/officeDocument/2006/relationships/image" Target="../media/image68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6" Type="http://schemas.openxmlformats.org/officeDocument/2006/relationships/image" Target="../media/image16.emf"/><Relationship Id="rId29" Type="http://schemas.openxmlformats.org/officeDocument/2006/relationships/image" Target="../media/image29.emf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emf"/><Relationship Id="rId37" Type="http://schemas.openxmlformats.org/officeDocument/2006/relationships/image" Target="../media/image37.emf"/><Relationship Id="rId40" Type="http://schemas.openxmlformats.org/officeDocument/2006/relationships/image" Target="../media/image40.emf"/><Relationship Id="rId45" Type="http://schemas.openxmlformats.org/officeDocument/2006/relationships/image" Target="../media/image45.emf"/><Relationship Id="rId53" Type="http://schemas.openxmlformats.org/officeDocument/2006/relationships/image" Target="../media/image53.emf"/><Relationship Id="rId58" Type="http://schemas.openxmlformats.org/officeDocument/2006/relationships/image" Target="../media/image58.emf"/><Relationship Id="rId66" Type="http://schemas.openxmlformats.org/officeDocument/2006/relationships/image" Target="../media/image66.png"/><Relationship Id="rId5" Type="http://schemas.openxmlformats.org/officeDocument/2006/relationships/image" Target="../media/image5.png"/><Relationship Id="rId61" Type="http://schemas.openxmlformats.org/officeDocument/2006/relationships/image" Target="../media/image61.emf"/><Relationship Id="rId19" Type="http://schemas.openxmlformats.org/officeDocument/2006/relationships/image" Target="../media/image1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emf"/><Relationship Id="rId35" Type="http://schemas.openxmlformats.org/officeDocument/2006/relationships/image" Target="../media/image35.emf"/><Relationship Id="rId43" Type="http://schemas.openxmlformats.org/officeDocument/2006/relationships/image" Target="../media/image43.emf"/><Relationship Id="rId48" Type="http://schemas.openxmlformats.org/officeDocument/2006/relationships/image" Target="../media/image48.emf"/><Relationship Id="rId56" Type="http://schemas.openxmlformats.org/officeDocument/2006/relationships/image" Target="../media/image56.emf"/><Relationship Id="rId64" Type="http://schemas.openxmlformats.org/officeDocument/2006/relationships/image" Target="../media/image64.png"/><Relationship Id="rId69" Type="http://schemas.openxmlformats.org/officeDocument/2006/relationships/image" Target="../media/image69.png"/><Relationship Id="rId8" Type="http://schemas.openxmlformats.org/officeDocument/2006/relationships/image" Target="../media/image8.png"/><Relationship Id="rId51" Type="http://schemas.openxmlformats.org/officeDocument/2006/relationships/image" Target="../media/image51.emf"/><Relationship Id="rId3" Type="http://schemas.openxmlformats.org/officeDocument/2006/relationships/image" Target="../media/image3.emf"/><Relationship Id="rId12" Type="http://schemas.openxmlformats.org/officeDocument/2006/relationships/image" Target="../media/image12.emf"/><Relationship Id="rId17" Type="http://schemas.openxmlformats.org/officeDocument/2006/relationships/image" Target="../media/image17.emf"/><Relationship Id="rId25" Type="http://schemas.openxmlformats.org/officeDocument/2006/relationships/image" Target="../media/image25.png"/><Relationship Id="rId33" Type="http://schemas.openxmlformats.org/officeDocument/2006/relationships/image" Target="../media/image33.emf"/><Relationship Id="rId38" Type="http://schemas.openxmlformats.org/officeDocument/2006/relationships/image" Target="../media/image38.emf"/><Relationship Id="rId46" Type="http://schemas.openxmlformats.org/officeDocument/2006/relationships/image" Target="../media/image46.emf"/><Relationship Id="rId59" Type="http://schemas.openxmlformats.org/officeDocument/2006/relationships/image" Target="../media/image59.emf"/><Relationship Id="rId67" Type="http://schemas.openxmlformats.org/officeDocument/2006/relationships/image" Target="../media/image67.png"/><Relationship Id="rId20" Type="http://schemas.openxmlformats.org/officeDocument/2006/relationships/image" Target="../media/image20.png"/><Relationship Id="rId41" Type="http://schemas.openxmlformats.org/officeDocument/2006/relationships/image" Target="../media/image41.emf"/><Relationship Id="rId54" Type="http://schemas.openxmlformats.org/officeDocument/2006/relationships/image" Target="../media/image54.emf"/><Relationship Id="rId62" Type="http://schemas.openxmlformats.org/officeDocument/2006/relationships/image" Target="../media/image62.emf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5" Type="http://schemas.openxmlformats.org/officeDocument/2006/relationships/image" Target="../media/image15.emf"/><Relationship Id="rId23" Type="http://schemas.openxmlformats.org/officeDocument/2006/relationships/image" Target="../media/image23.png"/><Relationship Id="rId28" Type="http://schemas.openxmlformats.org/officeDocument/2006/relationships/image" Target="../media/image28.emf"/><Relationship Id="rId36" Type="http://schemas.openxmlformats.org/officeDocument/2006/relationships/image" Target="../media/image36.emf"/><Relationship Id="rId49" Type="http://schemas.openxmlformats.org/officeDocument/2006/relationships/image" Target="../media/image49.emf"/><Relationship Id="rId57" Type="http://schemas.openxmlformats.org/officeDocument/2006/relationships/image" Target="../media/image57.emf"/><Relationship Id="rId10" Type="http://schemas.openxmlformats.org/officeDocument/2006/relationships/image" Target="../media/image10.png"/><Relationship Id="rId31" Type="http://schemas.openxmlformats.org/officeDocument/2006/relationships/image" Target="../media/image31.emf"/><Relationship Id="rId44" Type="http://schemas.openxmlformats.org/officeDocument/2006/relationships/image" Target="../media/image44.emf"/><Relationship Id="rId52" Type="http://schemas.openxmlformats.org/officeDocument/2006/relationships/image" Target="../media/image52.emf"/><Relationship Id="rId60" Type="http://schemas.openxmlformats.org/officeDocument/2006/relationships/image" Target="../media/image60.png"/><Relationship Id="rId65" Type="http://schemas.openxmlformats.org/officeDocument/2006/relationships/image" Target="../media/image65.emf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3" Type="http://schemas.openxmlformats.org/officeDocument/2006/relationships/image" Target="../media/image13.emf"/><Relationship Id="rId18" Type="http://schemas.openxmlformats.org/officeDocument/2006/relationships/image" Target="../media/image18.emf"/><Relationship Id="rId39" Type="http://schemas.openxmlformats.org/officeDocument/2006/relationships/image" Target="../media/image39.emf"/><Relationship Id="rId34" Type="http://schemas.openxmlformats.org/officeDocument/2006/relationships/image" Target="../media/image34.emf"/><Relationship Id="rId50" Type="http://schemas.openxmlformats.org/officeDocument/2006/relationships/image" Target="../media/image50.emf"/><Relationship Id="rId55" Type="http://schemas.openxmlformats.org/officeDocument/2006/relationships/image" Target="../media/image55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png"/><Relationship Id="rId3" Type="http://schemas.openxmlformats.org/officeDocument/2006/relationships/image" Target="../media/image42.emf"/><Relationship Id="rId7" Type="http://schemas.openxmlformats.org/officeDocument/2006/relationships/image" Target="../media/image52.emf"/><Relationship Id="rId2" Type="http://schemas.openxmlformats.org/officeDocument/2006/relationships/image" Target="../media/image70.emf"/><Relationship Id="rId1" Type="http://schemas.openxmlformats.org/officeDocument/2006/relationships/image" Target="../media/image53.emf"/><Relationship Id="rId6" Type="http://schemas.openxmlformats.org/officeDocument/2006/relationships/image" Target="../media/image54.emf"/><Relationship Id="rId5" Type="http://schemas.openxmlformats.org/officeDocument/2006/relationships/image" Target="../media/image72.emf"/><Relationship Id="rId4" Type="http://schemas.openxmlformats.org/officeDocument/2006/relationships/image" Target="../media/image71.emf"/><Relationship Id="rId9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127635</xdr:colOff>
      <xdr:row>20</xdr:row>
      <xdr:rowOff>36195</xdr:rowOff>
    </xdr:from>
    <xdr:to>
      <xdr:col>16</xdr:col>
      <xdr:colOff>423545</xdr:colOff>
      <xdr:row>20</xdr:row>
      <xdr:rowOff>36195</xdr:rowOff>
    </xdr:to>
    <xdr:pic>
      <xdr:nvPicPr>
        <xdr:cNvPr id="2" name="图片 9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70960" y="4318000"/>
          <a:ext cx="29591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149469</xdr:colOff>
      <xdr:row>76</xdr:row>
      <xdr:rowOff>213117</xdr:rowOff>
    </xdr:from>
    <xdr:to>
      <xdr:col>16</xdr:col>
      <xdr:colOff>1055076</xdr:colOff>
      <xdr:row>76</xdr:row>
      <xdr:rowOff>433727</xdr:rowOff>
    </xdr:to>
    <xdr:pic>
      <xdr:nvPicPr>
        <xdr:cNvPr id="13" name="图片 12" descr="11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886200" y="21915463"/>
          <a:ext cx="905607" cy="220610"/>
        </a:xfrm>
        <a:prstGeom prst="rect">
          <a:avLst/>
        </a:prstGeom>
      </xdr:spPr>
    </xdr:pic>
    <xdr:clientData/>
  </xdr:twoCellAnchor>
  <xdr:twoCellAnchor>
    <xdr:from>
      <xdr:col>16</xdr:col>
      <xdr:colOff>383638</xdr:colOff>
      <xdr:row>77</xdr:row>
      <xdr:rowOff>140677</xdr:rowOff>
    </xdr:from>
    <xdr:to>
      <xdr:col>16</xdr:col>
      <xdr:colOff>868143</xdr:colOff>
      <xdr:row>77</xdr:row>
      <xdr:rowOff>436587</xdr:rowOff>
    </xdr:to>
    <xdr:pic>
      <xdr:nvPicPr>
        <xdr:cNvPr id="14" name="图片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20369" y="22451158"/>
          <a:ext cx="484505" cy="2959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349885</xdr:colOff>
      <xdr:row>49</xdr:row>
      <xdr:rowOff>86995</xdr:rowOff>
    </xdr:from>
    <xdr:to>
      <xdr:col>16</xdr:col>
      <xdr:colOff>790575</xdr:colOff>
      <xdr:row>49</xdr:row>
      <xdr:rowOff>740410</xdr:rowOff>
    </xdr:to>
    <xdr:pic>
      <xdr:nvPicPr>
        <xdr:cNvPr id="15" name="图片 14" descr="1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093210" y="16560800"/>
          <a:ext cx="440690" cy="653415"/>
        </a:xfrm>
        <a:prstGeom prst="rect">
          <a:avLst/>
        </a:prstGeom>
      </xdr:spPr>
    </xdr:pic>
    <xdr:clientData/>
  </xdr:twoCellAnchor>
  <xdr:twoCellAnchor>
    <xdr:from>
      <xdr:col>16</xdr:col>
      <xdr:colOff>126757</xdr:colOff>
      <xdr:row>84</xdr:row>
      <xdr:rowOff>76835</xdr:rowOff>
    </xdr:from>
    <xdr:to>
      <xdr:col>16</xdr:col>
      <xdr:colOff>1047751</xdr:colOff>
      <xdr:row>84</xdr:row>
      <xdr:rowOff>435891</xdr:rowOff>
    </xdr:to>
    <xdr:pic>
      <xdr:nvPicPr>
        <xdr:cNvPr id="27" name="图片 26" descr="98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984757" y="36014660"/>
          <a:ext cx="920994" cy="359056"/>
        </a:xfrm>
        <a:prstGeom prst="rect">
          <a:avLst/>
        </a:prstGeom>
      </xdr:spPr>
    </xdr:pic>
    <xdr:clientData/>
  </xdr:twoCellAnchor>
  <xdr:twoCellAnchor>
    <xdr:from>
      <xdr:col>16</xdr:col>
      <xdr:colOff>104775</xdr:colOff>
      <xdr:row>85</xdr:row>
      <xdr:rowOff>57150</xdr:rowOff>
    </xdr:from>
    <xdr:to>
      <xdr:col>16</xdr:col>
      <xdr:colOff>1156335</xdr:colOff>
      <xdr:row>85</xdr:row>
      <xdr:rowOff>408940</xdr:rowOff>
    </xdr:to>
    <xdr:pic>
      <xdr:nvPicPr>
        <xdr:cNvPr id="28" name="图片 27" descr="101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962775" y="36461700"/>
          <a:ext cx="1051560" cy="351790"/>
        </a:xfrm>
        <a:prstGeom prst="rect">
          <a:avLst/>
        </a:prstGeom>
      </xdr:spPr>
    </xdr:pic>
    <xdr:clientData/>
  </xdr:twoCellAnchor>
  <xdr:twoCellAnchor>
    <xdr:from>
      <xdr:col>16</xdr:col>
      <xdr:colOff>314960</xdr:colOff>
      <xdr:row>87</xdr:row>
      <xdr:rowOff>51435</xdr:rowOff>
    </xdr:from>
    <xdr:to>
      <xdr:col>16</xdr:col>
      <xdr:colOff>754380</xdr:colOff>
      <xdr:row>87</xdr:row>
      <xdr:rowOff>563880</xdr:rowOff>
    </xdr:to>
    <xdr:pic>
      <xdr:nvPicPr>
        <xdr:cNvPr id="29" name="图片 28" descr="102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058285" y="27764740"/>
          <a:ext cx="439420" cy="512445"/>
        </a:xfrm>
        <a:prstGeom prst="rect">
          <a:avLst/>
        </a:prstGeom>
      </xdr:spPr>
    </xdr:pic>
    <xdr:clientData/>
  </xdr:twoCellAnchor>
  <xdr:twoCellAnchor>
    <xdr:from>
      <xdr:col>16</xdr:col>
      <xdr:colOff>333375</xdr:colOff>
      <xdr:row>90</xdr:row>
      <xdr:rowOff>94615</xdr:rowOff>
    </xdr:from>
    <xdr:to>
      <xdr:col>16</xdr:col>
      <xdr:colOff>858520</xdr:colOff>
      <xdr:row>90</xdr:row>
      <xdr:rowOff>409575</xdr:rowOff>
    </xdr:to>
    <xdr:pic>
      <xdr:nvPicPr>
        <xdr:cNvPr id="30" name="图片 29" descr="截图20220503120120432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7191375" y="29031565"/>
          <a:ext cx="525145" cy="314960"/>
        </a:xfrm>
        <a:prstGeom prst="rect">
          <a:avLst/>
        </a:prstGeom>
      </xdr:spPr>
    </xdr:pic>
    <xdr:clientData/>
  </xdr:twoCellAnchor>
  <xdr:twoCellAnchor>
    <xdr:from>
      <xdr:col>16</xdr:col>
      <xdr:colOff>274955</xdr:colOff>
      <xdr:row>89</xdr:row>
      <xdr:rowOff>180340</xdr:rowOff>
    </xdr:from>
    <xdr:to>
      <xdr:col>16</xdr:col>
      <xdr:colOff>905510</xdr:colOff>
      <xdr:row>89</xdr:row>
      <xdr:rowOff>427355</xdr:rowOff>
    </xdr:to>
    <xdr:pic>
      <xdr:nvPicPr>
        <xdr:cNvPr id="31" name="图片 30" descr="105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16200000">
          <a:off x="4210050" y="28311475"/>
          <a:ext cx="247015" cy="630555"/>
        </a:xfrm>
        <a:prstGeom prst="rect">
          <a:avLst/>
        </a:prstGeom>
      </xdr:spPr>
    </xdr:pic>
    <xdr:clientData/>
  </xdr:twoCellAnchor>
  <xdr:twoCellAnchor>
    <xdr:from>
      <xdr:col>16</xdr:col>
      <xdr:colOff>197485</xdr:colOff>
      <xdr:row>66</xdr:row>
      <xdr:rowOff>92075</xdr:rowOff>
    </xdr:from>
    <xdr:to>
      <xdr:col>16</xdr:col>
      <xdr:colOff>1053465</xdr:colOff>
      <xdr:row>66</xdr:row>
      <xdr:rowOff>467995</xdr:rowOff>
    </xdr:to>
    <xdr:pic>
      <xdr:nvPicPr>
        <xdr:cNvPr id="32" name="Picture 6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3940810" y="25976580"/>
          <a:ext cx="855980" cy="375920"/>
        </a:xfrm>
        <a:prstGeom prst="rect">
          <a:avLst/>
        </a:prstGeom>
      </xdr:spPr>
    </xdr:pic>
    <xdr:clientData/>
  </xdr:twoCellAnchor>
  <xdr:twoCellAnchor>
    <xdr:from>
      <xdr:col>16</xdr:col>
      <xdr:colOff>182880</xdr:colOff>
      <xdr:row>65</xdr:row>
      <xdr:rowOff>69850</xdr:rowOff>
    </xdr:from>
    <xdr:to>
      <xdr:col>16</xdr:col>
      <xdr:colOff>1047115</xdr:colOff>
      <xdr:row>65</xdr:row>
      <xdr:rowOff>441325</xdr:rowOff>
    </xdr:to>
    <xdr:pic>
      <xdr:nvPicPr>
        <xdr:cNvPr id="33" name="图片 32" descr="截图20220503134753288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7040880" y="27139900"/>
          <a:ext cx="864235" cy="371475"/>
        </a:xfrm>
        <a:prstGeom prst="rect">
          <a:avLst/>
        </a:prstGeom>
      </xdr:spPr>
    </xdr:pic>
    <xdr:clientData/>
  </xdr:twoCellAnchor>
  <xdr:twoCellAnchor>
    <xdr:from>
      <xdr:col>16</xdr:col>
      <xdr:colOff>323850</xdr:colOff>
      <xdr:row>45</xdr:row>
      <xdr:rowOff>152400</xdr:rowOff>
    </xdr:from>
    <xdr:to>
      <xdr:col>16</xdr:col>
      <xdr:colOff>790575</xdr:colOff>
      <xdr:row>45</xdr:row>
      <xdr:rowOff>514985</xdr:rowOff>
    </xdr:to>
    <xdr:pic>
      <xdr:nvPicPr>
        <xdr:cNvPr id="46" name="图片 191">
          <a:extLst>
            <a:ext uri="{FF2B5EF4-FFF2-40B4-BE49-F238E27FC236}">
              <a16:creationId xmlns:a16="http://schemas.microsoft.com/office/drawing/2014/main" id="{00000000-0008-0000-01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rcRect t="15686" r="9015"/>
        <a:stretch>
          <a:fillRect/>
        </a:stretch>
      </xdr:blipFill>
      <xdr:spPr>
        <a:xfrm>
          <a:off x="4067175" y="11277600"/>
          <a:ext cx="466725" cy="3625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409575</xdr:colOff>
      <xdr:row>47</xdr:row>
      <xdr:rowOff>66675</xdr:rowOff>
    </xdr:from>
    <xdr:to>
      <xdr:col>16</xdr:col>
      <xdr:colOff>790575</xdr:colOff>
      <xdr:row>47</xdr:row>
      <xdr:rowOff>419735</xdr:rowOff>
    </xdr:to>
    <xdr:pic>
      <xdr:nvPicPr>
        <xdr:cNvPr id="47" name="图片 190">
          <a:extLst>
            <a:ext uri="{FF2B5EF4-FFF2-40B4-BE49-F238E27FC236}">
              <a16:creationId xmlns:a16="http://schemas.microsoft.com/office/drawing/2014/main" id="{00000000-0008-0000-01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rcRect l="6618" t="14706" r="26385" b="10783"/>
        <a:stretch>
          <a:fillRect/>
        </a:stretch>
      </xdr:blipFill>
      <xdr:spPr>
        <a:xfrm>
          <a:off x="7267575" y="18735675"/>
          <a:ext cx="381000" cy="353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295275</xdr:colOff>
      <xdr:row>46</xdr:row>
      <xdr:rowOff>57150</xdr:rowOff>
    </xdr:from>
    <xdr:to>
      <xdr:col>16</xdr:col>
      <xdr:colOff>762000</xdr:colOff>
      <xdr:row>46</xdr:row>
      <xdr:rowOff>419735</xdr:rowOff>
    </xdr:to>
    <xdr:pic>
      <xdr:nvPicPr>
        <xdr:cNvPr id="48" name="图片 191">
          <a:extLst>
            <a:ext uri="{FF2B5EF4-FFF2-40B4-BE49-F238E27FC236}">
              <a16:creationId xmlns:a16="http://schemas.microsoft.com/office/drawing/2014/main" id="{00000000-0008-0000-01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rcRect t="15686" r="9015"/>
        <a:stretch>
          <a:fillRect/>
        </a:stretch>
      </xdr:blipFill>
      <xdr:spPr>
        <a:xfrm>
          <a:off x="4038600" y="11791950"/>
          <a:ext cx="466725" cy="3625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468630</xdr:colOff>
      <xdr:row>83</xdr:row>
      <xdr:rowOff>110490</xdr:rowOff>
    </xdr:from>
    <xdr:to>
      <xdr:col>16</xdr:col>
      <xdr:colOff>690245</xdr:colOff>
      <xdr:row>83</xdr:row>
      <xdr:rowOff>521970</xdr:rowOff>
    </xdr:to>
    <xdr:pic>
      <xdr:nvPicPr>
        <xdr:cNvPr id="49" name="图片 48" descr="7">
          <a:extLst>
            <a:ext uri="{FF2B5EF4-FFF2-40B4-BE49-F238E27FC236}">
              <a16:creationId xmlns:a16="http://schemas.microsoft.com/office/drawing/2014/main" id="{00000000-0008-0000-01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4211955" y="23556595"/>
          <a:ext cx="221615" cy="411480"/>
        </a:xfrm>
        <a:prstGeom prst="rect">
          <a:avLst/>
        </a:prstGeom>
      </xdr:spPr>
    </xdr:pic>
    <xdr:clientData/>
  </xdr:twoCellAnchor>
  <xdr:twoCellAnchor>
    <xdr:from>
      <xdr:col>16</xdr:col>
      <xdr:colOff>104775</xdr:colOff>
      <xdr:row>86</xdr:row>
      <xdr:rowOff>57150</xdr:rowOff>
    </xdr:from>
    <xdr:to>
      <xdr:col>16</xdr:col>
      <xdr:colOff>1156335</xdr:colOff>
      <xdr:row>86</xdr:row>
      <xdr:rowOff>408940</xdr:rowOff>
    </xdr:to>
    <xdr:pic>
      <xdr:nvPicPr>
        <xdr:cNvPr id="10" name="图片 9" descr="101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962775" y="36928425"/>
          <a:ext cx="1051560" cy="351790"/>
        </a:xfrm>
        <a:prstGeom prst="rect">
          <a:avLst/>
        </a:prstGeom>
      </xdr:spPr>
    </xdr:pic>
    <xdr:clientData/>
  </xdr:twoCellAnchor>
  <xdr:twoCellAnchor>
    <xdr:from>
      <xdr:col>16</xdr:col>
      <xdr:colOff>312127</xdr:colOff>
      <xdr:row>60</xdr:row>
      <xdr:rowOff>0</xdr:rowOff>
    </xdr:from>
    <xdr:to>
      <xdr:col>16</xdr:col>
      <xdr:colOff>920263</xdr:colOff>
      <xdr:row>60</xdr:row>
      <xdr:rowOff>0</xdr:rowOff>
    </xdr:to>
    <xdr:pic>
      <xdr:nvPicPr>
        <xdr:cNvPr id="25" name="图片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48858" y="25549222"/>
          <a:ext cx="608136" cy="3843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366917</xdr:colOff>
      <xdr:row>69</xdr:row>
      <xdr:rowOff>76933</xdr:rowOff>
    </xdr:from>
    <xdr:to>
      <xdr:col>16</xdr:col>
      <xdr:colOff>937460</xdr:colOff>
      <xdr:row>69</xdr:row>
      <xdr:rowOff>414704</xdr:rowOff>
    </xdr:to>
    <xdr:pic>
      <xdr:nvPicPr>
        <xdr:cNvPr id="26" name="图片 2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24917" y="29013883"/>
          <a:ext cx="570543" cy="3377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446116</xdr:colOff>
      <xdr:row>68</xdr:row>
      <xdr:rowOff>40297</xdr:rowOff>
    </xdr:from>
    <xdr:to>
      <xdr:col>16</xdr:col>
      <xdr:colOff>820615</xdr:colOff>
      <xdr:row>68</xdr:row>
      <xdr:rowOff>419099</xdr:rowOff>
    </xdr:to>
    <xdr:pic>
      <xdr:nvPicPr>
        <xdr:cNvPr id="37" name="图片 36">
          <a:extLst>
            <a:ext uri="{FF2B5EF4-FFF2-40B4-BE49-F238E27FC236}">
              <a16:creationId xmlns:a16="http://schemas.microsoft.com/office/drawing/2014/main" id="{00000000-0008-0000-0100-00002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04116" y="28510522"/>
          <a:ext cx="374499" cy="3788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241599</xdr:colOff>
      <xdr:row>60</xdr:row>
      <xdr:rowOff>87923</xdr:rowOff>
    </xdr:from>
    <xdr:to>
      <xdr:col>16</xdr:col>
      <xdr:colOff>1016977</xdr:colOff>
      <xdr:row>60</xdr:row>
      <xdr:rowOff>532667</xdr:rowOff>
    </xdr:to>
    <xdr:pic>
      <xdr:nvPicPr>
        <xdr:cNvPr id="50" name="图片 49">
          <a:extLst>
            <a:ext uri="{FF2B5EF4-FFF2-40B4-BE49-F238E27FC236}">
              <a16:creationId xmlns:a16="http://schemas.microsoft.com/office/drawing/2014/main" id="{00000000-0008-0000-0100-00003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36791" y="28186673"/>
          <a:ext cx="775378" cy="4447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487973</xdr:colOff>
      <xdr:row>79</xdr:row>
      <xdr:rowOff>88216</xdr:rowOff>
    </xdr:from>
    <xdr:to>
      <xdr:col>16</xdr:col>
      <xdr:colOff>697523</xdr:colOff>
      <xdr:row>79</xdr:row>
      <xdr:rowOff>585421</xdr:rowOff>
    </xdr:to>
    <xdr:pic>
      <xdr:nvPicPr>
        <xdr:cNvPr id="53" name="图片 52" descr="截图20220503144755496"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5983165" y="32443908"/>
          <a:ext cx="209550" cy="497205"/>
        </a:xfrm>
        <a:prstGeom prst="rect">
          <a:avLst/>
        </a:prstGeom>
      </xdr:spPr>
    </xdr:pic>
    <xdr:clientData/>
  </xdr:twoCellAnchor>
  <xdr:twoCellAnchor>
    <xdr:from>
      <xdr:col>16</xdr:col>
      <xdr:colOff>487973</xdr:colOff>
      <xdr:row>79</xdr:row>
      <xdr:rowOff>88216</xdr:rowOff>
    </xdr:from>
    <xdr:to>
      <xdr:col>16</xdr:col>
      <xdr:colOff>697523</xdr:colOff>
      <xdr:row>79</xdr:row>
      <xdr:rowOff>585421</xdr:rowOff>
    </xdr:to>
    <xdr:pic>
      <xdr:nvPicPr>
        <xdr:cNvPr id="54" name="图片 53" descr="截图20220503144755496"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5983165" y="32443908"/>
          <a:ext cx="209550" cy="497205"/>
        </a:xfrm>
        <a:prstGeom prst="rect">
          <a:avLst/>
        </a:prstGeom>
      </xdr:spPr>
    </xdr:pic>
    <xdr:clientData/>
  </xdr:twoCellAnchor>
  <xdr:twoCellAnchor>
    <xdr:from>
      <xdr:col>16</xdr:col>
      <xdr:colOff>487973</xdr:colOff>
      <xdr:row>78</xdr:row>
      <xdr:rowOff>88216</xdr:rowOff>
    </xdr:from>
    <xdr:to>
      <xdr:col>16</xdr:col>
      <xdr:colOff>697523</xdr:colOff>
      <xdr:row>78</xdr:row>
      <xdr:rowOff>585421</xdr:rowOff>
    </xdr:to>
    <xdr:pic>
      <xdr:nvPicPr>
        <xdr:cNvPr id="55" name="图片 54" descr="截图20220503144755496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5983165" y="32443908"/>
          <a:ext cx="209550" cy="497205"/>
        </a:xfrm>
        <a:prstGeom prst="rect">
          <a:avLst/>
        </a:prstGeom>
      </xdr:spPr>
    </xdr:pic>
    <xdr:clientData/>
  </xdr:twoCellAnchor>
  <xdr:twoCellAnchor>
    <xdr:from>
      <xdr:col>16</xdr:col>
      <xdr:colOff>487973</xdr:colOff>
      <xdr:row>78</xdr:row>
      <xdr:rowOff>88216</xdr:rowOff>
    </xdr:from>
    <xdr:to>
      <xdr:col>16</xdr:col>
      <xdr:colOff>697523</xdr:colOff>
      <xdr:row>78</xdr:row>
      <xdr:rowOff>585421</xdr:rowOff>
    </xdr:to>
    <xdr:pic>
      <xdr:nvPicPr>
        <xdr:cNvPr id="56" name="图片 55" descr="截图20220503144755496"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5983165" y="32443908"/>
          <a:ext cx="209550" cy="497205"/>
        </a:xfrm>
        <a:prstGeom prst="rect">
          <a:avLst/>
        </a:prstGeom>
      </xdr:spPr>
    </xdr:pic>
    <xdr:clientData/>
  </xdr:twoCellAnchor>
  <xdr:twoCellAnchor>
    <xdr:from>
      <xdr:col>16</xdr:col>
      <xdr:colOff>209690</xdr:colOff>
      <xdr:row>81</xdr:row>
      <xdr:rowOff>53486</xdr:rowOff>
    </xdr:from>
    <xdr:to>
      <xdr:col>16</xdr:col>
      <xdr:colOff>1129136</xdr:colOff>
      <xdr:row>81</xdr:row>
      <xdr:rowOff>382195</xdr:rowOff>
    </xdr:to>
    <xdr:pic>
      <xdr:nvPicPr>
        <xdr:cNvPr id="57" name="图片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7067690" y="35524586"/>
          <a:ext cx="919446" cy="328709"/>
        </a:xfrm>
        <a:prstGeom prst="rect">
          <a:avLst/>
        </a:prstGeom>
      </xdr:spPr>
    </xdr:pic>
    <xdr:clientData/>
  </xdr:twoCellAnchor>
  <xdr:twoCellAnchor>
    <xdr:from>
      <xdr:col>16</xdr:col>
      <xdr:colOff>315058</xdr:colOff>
      <xdr:row>92</xdr:row>
      <xdr:rowOff>99426</xdr:rowOff>
    </xdr:from>
    <xdr:to>
      <xdr:col>16</xdr:col>
      <xdr:colOff>964148</xdr:colOff>
      <xdr:row>92</xdr:row>
      <xdr:rowOff>537251</xdr:rowOff>
    </xdr:to>
    <xdr:pic>
      <xdr:nvPicPr>
        <xdr:cNvPr id="59" name="图片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5810250" y="39752734"/>
          <a:ext cx="649090" cy="437825"/>
        </a:xfrm>
        <a:prstGeom prst="rect">
          <a:avLst/>
        </a:prstGeom>
      </xdr:spPr>
    </xdr:pic>
    <xdr:clientData/>
  </xdr:twoCellAnchor>
  <xdr:twoCellAnchor>
    <xdr:from>
      <xdr:col>16</xdr:col>
      <xdr:colOff>483578</xdr:colOff>
      <xdr:row>93</xdr:row>
      <xdr:rowOff>98267</xdr:rowOff>
    </xdr:from>
    <xdr:to>
      <xdr:col>16</xdr:col>
      <xdr:colOff>822336</xdr:colOff>
      <xdr:row>93</xdr:row>
      <xdr:rowOff>480109</xdr:rowOff>
    </xdr:to>
    <xdr:pic>
      <xdr:nvPicPr>
        <xdr:cNvPr id="60" name="图片 59">
          <a:extLst>
            <a:ext uri="{FF2B5EF4-FFF2-40B4-BE49-F238E27FC236}">
              <a16:creationId xmlns:a16="http://schemas.microsoft.com/office/drawing/2014/main" id="{00000000-0008-0000-01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5978770" y="40359709"/>
          <a:ext cx="338758" cy="381842"/>
        </a:xfrm>
        <a:prstGeom prst="rect">
          <a:avLst/>
        </a:prstGeom>
      </xdr:spPr>
    </xdr:pic>
    <xdr:clientData/>
  </xdr:twoCellAnchor>
  <xdr:twoCellAnchor>
    <xdr:from>
      <xdr:col>16</xdr:col>
      <xdr:colOff>477716</xdr:colOff>
      <xdr:row>94</xdr:row>
      <xdr:rowOff>35783</xdr:rowOff>
    </xdr:from>
    <xdr:to>
      <xdr:col>16</xdr:col>
      <xdr:colOff>853750</xdr:colOff>
      <xdr:row>94</xdr:row>
      <xdr:rowOff>425808</xdr:rowOff>
    </xdr:to>
    <xdr:pic>
      <xdr:nvPicPr>
        <xdr:cNvPr id="61" name="图片 60">
          <a:extLst>
            <a:ext uri="{FF2B5EF4-FFF2-40B4-BE49-F238E27FC236}">
              <a16:creationId xmlns:a16="http://schemas.microsoft.com/office/drawing/2014/main" id="{00000000-0008-0000-01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7335716" y="40640858"/>
          <a:ext cx="376034" cy="390025"/>
        </a:xfrm>
        <a:prstGeom prst="rect">
          <a:avLst/>
        </a:prstGeom>
      </xdr:spPr>
    </xdr:pic>
    <xdr:clientData/>
  </xdr:twoCellAnchor>
  <xdr:twoCellAnchor>
    <xdr:from>
      <xdr:col>16</xdr:col>
      <xdr:colOff>483578</xdr:colOff>
      <xdr:row>96</xdr:row>
      <xdr:rowOff>98268</xdr:rowOff>
    </xdr:from>
    <xdr:to>
      <xdr:col>16</xdr:col>
      <xdr:colOff>822336</xdr:colOff>
      <xdr:row>96</xdr:row>
      <xdr:rowOff>417636</xdr:rowOff>
    </xdr:to>
    <xdr:pic>
      <xdr:nvPicPr>
        <xdr:cNvPr id="63" name="图片 62">
          <a:extLst>
            <a:ext uri="{FF2B5EF4-FFF2-40B4-BE49-F238E27FC236}">
              <a16:creationId xmlns:a16="http://schemas.microsoft.com/office/drawing/2014/main" id="{00000000-0008-0000-01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5978770" y="42184114"/>
          <a:ext cx="338758" cy="319368"/>
        </a:xfrm>
        <a:prstGeom prst="rect">
          <a:avLst/>
        </a:prstGeom>
      </xdr:spPr>
    </xdr:pic>
    <xdr:clientData/>
  </xdr:twoCellAnchor>
  <xdr:twoCellAnchor>
    <xdr:from>
      <xdr:col>16</xdr:col>
      <xdr:colOff>333005</xdr:colOff>
      <xdr:row>95</xdr:row>
      <xdr:rowOff>102577</xdr:rowOff>
    </xdr:from>
    <xdr:to>
      <xdr:col>16</xdr:col>
      <xdr:colOff>886270</xdr:colOff>
      <xdr:row>95</xdr:row>
      <xdr:rowOff>498965</xdr:rowOff>
    </xdr:to>
    <xdr:pic>
      <xdr:nvPicPr>
        <xdr:cNvPr id="65" name="图片 64">
          <a:extLst>
            <a:ext uri="{FF2B5EF4-FFF2-40B4-BE49-F238E27FC236}">
              <a16:creationId xmlns:a16="http://schemas.microsoft.com/office/drawing/2014/main" id="{00000000-0008-0000-01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5828197" y="41580289"/>
          <a:ext cx="553265" cy="396388"/>
        </a:xfrm>
        <a:prstGeom prst="rect">
          <a:avLst/>
        </a:prstGeom>
      </xdr:spPr>
    </xdr:pic>
    <xdr:clientData/>
  </xdr:twoCellAnchor>
  <xdr:twoCellAnchor>
    <xdr:from>
      <xdr:col>16</xdr:col>
      <xdr:colOff>375406</xdr:colOff>
      <xdr:row>97</xdr:row>
      <xdr:rowOff>175846</xdr:rowOff>
    </xdr:from>
    <xdr:to>
      <xdr:col>16</xdr:col>
      <xdr:colOff>927273</xdr:colOff>
      <xdr:row>97</xdr:row>
      <xdr:rowOff>504204</xdr:rowOff>
    </xdr:to>
    <xdr:pic>
      <xdr:nvPicPr>
        <xdr:cNvPr id="66" name="图片 65"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5870598" y="42869827"/>
          <a:ext cx="551867" cy="328358"/>
        </a:xfrm>
        <a:prstGeom prst="rect">
          <a:avLst/>
        </a:prstGeom>
      </xdr:spPr>
    </xdr:pic>
    <xdr:clientData/>
  </xdr:twoCellAnchor>
  <xdr:twoCellAnchor>
    <xdr:from>
      <xdr:col>16</xdr:col>
      <xdr:colOff>333005</xdr:colOff>
      <xdr:row>98</xdr:row>
      <xdr:rowOff>102577</xdr:rowOff>
    </xdr:from>
    <xdr:to>
      <xdr:col>16</xdr:col>
      <xdr:colOff>886270</xdr:colOff>
      <xdr:row>98</xdr:row>
      <xdr:rowOff>490904</xdr:rowOff>
    </xdr:to>
    <xdr:pic>
      <xdr:nvPicPr>
        <xdr:cNvPr id="68" name="图片 67">
          <a:extLst>
            <a:ext uri="{FF2B5EF4-FFF2-40B4-BE49-F238E27FC236}">
              <a16:creationId xmlns:a16="http://schemas.microsoft.com/office/drawing/2014/main" id="{00000000-0008-0000-01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5828197" y="43404692"/>
          <a:ext cx="553265" cy="388327"/>
        </a:xfrm>
        <a:prstGeom prst="rect">
          <a:avLst/>
        </a:prstGeom>
      </xdr:spPr>
    </xdr:pic>
    <xdr:clientData/>
  </xdr:twoCellAnchor>
  <xdr:twoCellAnchor>
    <xdr:from>
      <xdr:col>16</xdr:col>
      <xdr:colOff>390059</xdr:colOff>
      <xdr:row>99</xdr:row>
      <xdr:rowOff>21981</xdr:rowOff>
    </xdr:from>
    <xdr:to>
      <xdr:col>16</xdr:col>
      <xdr:colOff>941926</xdr:colOff>
      <xdr:row>99</xdr:row>
      <xdr:rowOff>527538</xdr:rowOff>
    </xdr:to>
    <xdr:pic>
      <xdr:nvPicPr>
        <xdr:cNvPr id="69" name="图片 68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5885251" y="44540366"/>
          <a:ext cx="551867" cy="505557"/>
        </a:xfrm>
        <a:prstGeom prst="rect">
          <a:avLst/>
        </a:prstGeom>
      </xdr:spPr>
    </xdr:pic>
    <xdr:clientData/>
  </xdr:twoCellAnchor>
  <xdr:twoCellAnchor>
    <xdr:from>
      <xdr:col>16</xdr:col>
      <xdr:colOff>432289</xdr:colOff>
      <xdr:row>101</xdr:row>
      <xdr:rowOff>48470</xdr:rowOff>
    </xdr:from>
    <xdr:to>
      <xdr:col>16</xdr:col>
      <xdr:colOff>877957</xdr:colOff>
      <xdr:row>101</xdr:row>
      <xdr:rowOff>586700</xdr:rowOff>
    </xdr:to>
    <xdr:pic>
      <xdr:nvPicPr>
        <xdr:cNvPr id="71" name="图片 70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7282006" y="41941905"/>
          <a:ext cx="445668" cy="538230"/>
        </a:xfrm>
        <a:prstGeom prst="rect">
          <a:avLst/>
        </a:prstGeom>
      </xdr:spPr>
    </xdr:pic>
    <xdr:clientData/>
  </xdr:twoCellAnchor>
  <xdr:twoCellAnchor>
    <xdr:from>
      <xdr:col>16</xdr:col>
      <xdr:colOff>476251</xdr:colOff>
      <xdr:row>21</xdr:row>
      <xdr:rowOff>43999</xdr:rowOff>
    </xdr:from>
    <xdr:to>
      <xdr:col>16</xdr:col>
      <xdr:colOff>891933</xdr:colOff>
      <xdr:row>21</xdr:row>
      <xdr:rowOff>409880</xdr:rowOff>
    </xdr:to>
    <xdr:pic>
      <xdr:nvPicPr>
        <xdr:cNvPr id="86" name="图片 85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7334251" y="6578149"/>
          <a:ext cx="415682" cy="365881"/>
        </a:xfrm>
        <a:prstGeom prst="rect">
          <a:avLst/>
        </a:prstGeom>
      </xdr:spPr>
    </xdr:pic>
    <xdr:clientData/>
  </xdr:twoCellAnchor>
  <xdr:twoCellAnchor>
    <xdr:from>
      <xdr:col>16</xdr:col>
      <xdr:colOff>483578</xdr:colOff>
      <xdr:row>100</xdr:row>
      <xdr:rowOff>98268</xdr:rowOff>
    </xdr:from>
    <xdr:to>
      <xdr:col>16</xdr:col>
      <xdr:colOff>822336</xdr:colOff>
      <xdr:row>100</xdr:row>
      <xdr:rowOff>417636</xdr:rowOff>
    </xdr:to>
    <xdr:pic>
      <xdr:nvPicPr>
        <xdr:cNvPr id="94" name="图片 93">
          <a:extLst>
            <a:ext uri="{FF2B5EF4-FFF2-40B4-BE49-F238E27FC236}">
              <a16:creationId xmlns:a16="http://schemas.microsoft.com/office/drawing/2014/main" id="{00000000-0008-0000-0100-00005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7333295" y="39540051"/>
          <a:ext cx="338758" cy="319368"/>
        </a:xfrm>
        <a:prstGeom prst="rect">
          <a:avLst/>
        </a:prstGeom>
      </xdr:spPr>
    </xdr:pic>
    <xdr:clientData/>
  </xdr:twoCellAnchor>
  <xdr:twoCellAnchor editAs="oneCell">
    <xdr:from>
      <xdr:col>16</xdr:col>
      <xdr:colOff>247650</xdr:colOff>
      <xdr:row>62</xdr:row>
      <xdr:rowOff>114301</xdr:rowOff>
    </xdr:from>
    <xdr:to>
      <xdr:col>16</xdr:col>
      <xdr:colOff>1028235</xdr:colOff>
      <xdr:row>62</xdr:row>
      <xdr:rowOff>457201</xdr:rowOff>
    </xdr:to>
    <xdr:pic>
      <xdr:nvPicPr>
        <xdr:cNvPr id="90" name="图片 89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05650" y="25784176"/>
          <a:ext cx="780585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333375</xdr:colOff>
      <xdr:row>80</xdr:row>
      <xdr:rowOff>38100</xdr:rowOff>
    </xdr:from>
    <xdr:to>
      <xdr:col>16</xdr:col>
      <xdr:colOff>819150</xdr:colOff>
      <xdr:row>80</xdr:row>
      <xdr:rowOff>405300</xdr:rowOff>
    </xdr:to>
    <xdr:pic>
      <xdr:nvPicPr>
        <xdr:cNvPr id="98" name="图片 97">
          <a:extLst>
            <a:ext uri="{FF2B5EF4-FFF2-40B4-BE49-F238E27FC236}">
              <a16:creationId xmlns:a16="http://schemas.microsoft.com/office/drawing/2014/main" id="{00000000-0008-0000-0100-00006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91375" y="35042475"/>
          <a:ext cx="485775" cy="36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266700</xdr:colOff>
      <xdr:row>9</xdr:row>
      <xdr:rowOff>47626</xdr:rowOff>
    </xdr:from>
    <xdr:to>
      <xdr:col>16</xdr:col>
      <xdr:colOff>1019175</xdr:colOff>
      <xdr:row>9</xdr:row>
      <xdr:rowOff>413640</xdr:rowOff>
    </xdr:to>
    <xdr:pic>
      <xdr:nvPicPr>
        <xdr:cNvPr id="102" name="图片 101">
          <a:extLst>
            <a:ext uri="{FF2B5EF4-FFF2-40B4-BE49-F238E27FC236}">
              <a16:creationId xmlns:a16="http://schemas.microsoft.com/office/drawing/2014/main" id="{00000000-0008-0000-0100-00006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24700" y="981076"/>
          <a:ext cx="752475" cy="3660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257175</xdr:colOff>
      <xdr:row>10</xdr:row>
      <xdr:rowOff>66676</xdr:rowOff>
    </xdr:from>
    <xdr:to>
      <xdr:col>16</xdr:col>
      <xdr:colOff>904875</xdr:colOff>
      <xdr:row>10</xdr:row>
      <xdr:rowOff>381726</xdr:rowOff>
    </xdr:to>
    <xdr:pic>
      <xdr:nvPicPr>
        <xdr:cNvPr id="104" name="图片 103">
          <a:extLst>
            <a:ext uri="{FF2B5EF4-FFF2-40B4-BE49-F238E27FC236}">
              <a16:creationId xmlns:a16="http://schemas.microsoft.com/office/drawing/2014/main" id="{00000000-0008-0000-0100-00006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15175" y="1466851"/>
          <a:ext cx="647700" cy="315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247650</xdr:colOff>
      <xdr:row>11</xdr:row>
      <xdr:rowOff>47626</xdr:rowOff>
    </xdr:from>
    <xdr:to>
      <xdr:col>16</xdr:col>
      <xdr:colOff>1000125</xdr:colOff>
      <xdr:row>11</xdr:row>
      <xdr:rowOff>413640</xdr:rowOff>
    </xdr:to>
    <xdr:pic>
      <xdr:nvPicPr>
        <xdr:cNvPr id="106" name="图片 105">
          <a:extLst>
            <a:ext uri="{FF2B5EF4-FFF2-40B4-BE49-F238E27FC236}">
              <a16:creationId xmlns:a16="http://schemas.microsoft.com/office/drawing/2014/main" id="{00000000-0008-0000-0100-00006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05650" y="1914526"/>
          <a:ext cx="752475" cy="3660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76201</xdr:colOff>
      <xdr:row>15</xdr:row>
      <xdr:rowOff>114300</xdr:rowOff>
    </xdr:from>
    <xdr:to>
      <xdr:col>16</xdr:col>
      <xdr:colOff>1184141</xdr:colOff>
      <xdr:row>15</xdr:row>
      <xdr:rowOff>323850</xdr:rowOff>
    </xdr:to>
    <xdr:pic>
      <xdr:nvPicPr>
        <xdr:cNvPr id="108" name="图片 107">
          <a:extLst>
            <a:ext uri="{FF2B5EF4-FFF2-40B4-BE49-F238E27FC236}">
              <a16:creationId xmlns:a16="http://schemas.microsoft.com/office/drawing/2014/main" id="{00000000-0008-0000-0100-00006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1" y="2914650"/>
          <a:ext cx="1107940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66675</xdr:colOff>
      <xdr:row>16</xdr:row>
      <xdr:rowOff>133350</xdr:rowOff>
    </xdr:from>
    <xdr:to>
      <xdr:col>16</xdr:col>
      <xdr:colOff>1143000</xdr:colOff>
      <xdr:row>16</xdr:row>
      <xdr:rowOff>289433</xdr:rowOff>
    </xdr:to>
    <xdr:pic>
      <xdr:nvPicPr>
        <xdr:cNvPr id="110" name="图片 109">
          <a:extLst>
            <a:ext uri="{FF2B5EF4-FFF2-40B4-BE49-F238E27FC236}">
              <a16:creationId xmlns:a16="http://schemas.microsoft.com/office/drawing/2014/main" id="{00000000-0008-0000-0100-00006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3400425"/>
          <a:ext cx="1076325" cy="1560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18490</xdr:colOff>
      <xdr:row>17</xdr:row>
      <xdr:rowOff>104775</xdr:rowOff>
    </xdr:from>
    <xdr:to>
      <xdr:col>16</xdr:col>
      <xdr:colOff>1187263</xdr:colOff>
      <xdr:row>17</xdr:row>
      <xdr:rowOff>371475</xdr:rowOff>
    </xdr:to>
    <xdr:pic>
      <xdr:nvPicPr>
        <xdr:cNvPr id="112" name="图片 111">
          <a:extLst>
            <a:ext uri="{FF2B5EF4-FFF2-40B4-BE49-F238E27FC236}">
              <a16:creationId xmlns:a16="http://schemas.microsoft.com/office/drawing/2014/main" id="{00000000-0008-0000-0100-00007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76490" y="4772025"/>
          <a:ext cx="1168773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66675</xdr:colOff>
      <xdr:row>19</xdr:row>
      <xdr:rowOff>171449</xdr:rowOff>
    </xdr:from>
    <xdr:to>
      <xdr:col>16</xdr:col>
      <xdr:colOff>1195386</xdr:colOff>
      <xdr:row>19</xdr:row>
      <xdr:rowOff>314324</xdr:rowOff>
    </xdr:to>
    <xdr:pic>
      <xdr:nvPicPr>
        <xdr:cNvPr id="114" name="图片 113">
          <a:extLst>
            <a:ext uri="{FF2B5EF4-FFF2-40B4-BE49-F238E27FC236}">
              <a16:creationId xmlns:a16="http://schemas.microsoft.com/office/drawing/2014/main" id="{00000000-0008-0000-0100-00007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5772149"/>
          <a:ext cx="1128711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257175</xdr:colOff>
      <xdr:row>20</xdr:row>
      <xdr:rowOff>42276</xdr:rowOff>
    </xdr:from>
    <xdr:to>
      <xdr:col>16</xdr:col>
      <xdr:colOff>923926</xdr:colOff>
      <xdr:row>20</xdr:row>
      <xdr:rowOff>462420</xdr:rowOff>
    </xdr:to>
    <xdr:pic>
      <xdr:nvPicPr>
        <xdr:cNvPr id="116" name="图片 115">
          <a:extLst>
            <a:ext uri="{FF2B5EF4-FFF2-40B4-BE49-F238E27FC236}">
              <a16:creationId xmlns:a16="http://schemas.microsoft.com/office/drawing/2014/main" id="{00000000-0008-0000-0100-00007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15175" y="6109701"/>
          <a:ext cx="666751" cy="4201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76200</xdr:colOff>
      <xdr:row>63</xdr:row>
      <xdr:rowOff>200025</xdr:rowOff>
    </xdr:from>
    <xdr:to>
      <xdr:col>16</xdr:col>
      <xdr:colOff>1152525</xdr:colOff>
      <xdr:row>63</xdr:row>
      <xdr:rowOff>381698</xdr:rowOff>
    </xdr:to>
    <xdr:pic>
      <xdr:nvPicPr>
        <xdr:cNvPr id="124" name="图片 123">
          <a:extLst>
            <a:ext uri="{FF2B5EF4-FFF2-40B4-BE49-F238E27FC236}">
              <a16:creationId xmlns:a16="http://schemas.microsoft.com/office/drawing/2014/main" id="{00000000-0008-0000-0100-00007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26336625"/>
          <a:ext cx="1076325" cy="1816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238125</xdr:colOff>
      <xdr:row>58</xdr:row>
      <xdr:rowOff>85725</xdr:rowOff>
    </xdr:from>
    <xdr:to>
      <xdr:col>16</xdr:col>
      <xdr:colOff>1123950</xdr:colOff>
      <xdr:row>58</xdr:row>
      <xdr:rowOff>333316</xdr:rowOff>
    </xdr:to>
    <xdr:pic>
      <xdr:nvPicPr>
        <xdr:cNvPr id="126" name="图片 125">
          <a:extLst>
            <a:ext uri="{FF2B5EF4-FFF2-40B4-BE49-F238E27FC236}">
              <a16:creationId xmlns:a16="http://schemas.microsoft.com/office/drawing/2014/main" id="{00000000-0008-0000-0100-00007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96125" y="23888700"/>
          <a:ext cx="885825" cy="2475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209550</xdr:colOff>
      <xdr:row>59</xdr:row>
      <xdr:rowOff>123825</xdr:rowOff>
    </xdr:from>
    <xdr:to>
      <xdr:col>16</xdr:col>
      <xdr:colOff>1061508</xdr:colOff>
      <xdr:row>59</xdr:row>
      <xdr:rowOff>361950</xdr:rowOff>
    </xdr:to>
    <xdr:pic>
      <xdr:nvPicPr>
        <xdr:cNvPr id="128" name="图片 127">
          <a:extLst>
            <a:ext uri="{FF2B5EF4-FFF2-40B4-BE49-F238E27FC236}">
              <a16:creationId xmlns:a16="http://schemas.microsoft.com/office/drawing/2014/main" id="{00000000-0008-0000-0100-00008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7550" y="24393525"/>
          <a:ext cx="851958" cy="23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171451</xdr:colOff>
      <xdr:row>34</xdr:row>
      <xdr:rowOff>76200</xdr:rowOff>
    </xdr:from>
    <xdr:to>
      <xdr:col>16</xdr:col>
      <xdr:colOff>971551</xdr:colOff>
      <xdr:row>35</xdr:row>
      <xdr:rowOff>1408</xdr:rowOff>
    </xdr:to>
    <xdr:pic>
      <xdr:nvPicPr>
        <xdr:cNvPr id="130" name="图片 129">
          <a:extLst>
            <a:ext uri="{FF2B5EF4-FFF2-40B4-BE49-F238E27FC236}">
              <a16:creationId xmlns:a16="http://schemas.microsoft.com/office/drawing/2014/main" id="{00000000-0008-0000-0100-00008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29451" y="8477250"/>
          <a:ext cx="800100" cy="3919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314326</xdr:colOff>
      <xdr:row>37</xdr:row>
      <xdr:rowOff>104776</xdr:rowOff>
    </xdr:from>
    <xdr:to>
      <xdr:col>16</xdr:col>
      <xdr:colOff>923926</xdr:colOff>
      <xdr:row>37</xdr:row>
      <xdr:rowOff>403392</xdr:rowOff>
    </xdr:to>
    <xdr:pic>
      <xdr:nvPicPr>
        <xdr:cNvPr id="132" name="图片 131">
          <a:extLst>
            <a:ext uri="{FF2B5EF4-FFF2-40B4-BE49-F238E27FC236}">
              <a16:creationId xmlns:a16="http://schemas.microsoft.com/office/drawing/2014/main" id="{00000000-0008-0000-0100-00008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72326" y="8972551"/>
          <a:ext cx="609600" cy="2986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257175</xdr:colOff>
      <xdr:row>50</xdr:row>
      <xdr:rowOff>9526</xdr:rowOff>
    </xdr:from>
    <xdr:to>
      <xdr:col>16</xdr:col>
      <xdr:colOff>876300</xdr:colOff>
      <xdr:row>50</xdr:row>
      <xdr:rowOff>445012</xdr:rowOff>
    </xdr:to>
    <xdr:pic>
      <xdr:nvPicPr>
        <xdr:cNvPr id="134" name="图片 133">
          <a:extLst>
            <a:ext uri="{FF2B5EF4-FFF2-40B4-BE49-F238E27FC236}">
              <a16:creationId xmlns:a16="http://schemas.microsoft.com/office/drawing/2014/main" id="{00000000-0008-0000-0100-00008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15175" y="13544551"/>
          <a:ext cx="619125" cy="4354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400050</xdr:colOff>
      <xdr:row>51</xdr:row>
      <xdr:rowOff>104775</xdr:rowOff>
    </xdr:from>
    <xdr:to>
      <xdr:col>16</xdr:col>
      <xdr:colOff>752475</xdr:colOff>
      <xdr:row>51</xdr:row>
      <xdr:rowOff>397030</xdr:rowOff>
    </xdr:to>
    <xdr:pic>
      <xdr:nvPicPr>
        <xdr:cNvPr id="139" name="图片 138">
          <a:extLst>
            <a:ext uri="{FF2B5EF4-FFF2-40B4-BE49-F238E27FC236}">
              <a16:creationId xmlns:a16="http://schemas.microsoft.com/office/drawing/2014/main" id="{00000000-0008-0000-0100-00008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58050" y="20640675"/>
          <a:ext cx="352425" cy="2922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361950</xdr:colOff>
      <xdr:row>52</xdr:row>
      <xdr:rowOff>190500</xdr:rowOff>
    </xdr:from>
    <xdr:to>
      <xdr:col>16</xdr:col>
      <xdr:colOff>809625</xdr:colOff>
      <xdr:row>52</xdr:row>
      <xdr:rowOff>323850</xdr:rowOff>
    </xdr:to>
    <xdr:pic>
      <xdr:nvPicPr>
        <xdr:cNvPr id="141" name="图片 140">
          <a:extLst>
            <a:ext uri="{FF2B5EF4-FFF2-40B4-BE49-F238E27FC236}">
              <a16:creationId xmlns:a16="http://schemas.microsoft.com/office/drawing/2014/main" id="{00000000-0008-0000-0100-00008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19950" y="21193125"/>
          <a:ext cx="4476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304800</xdr:colOff>
      <xdr:row>53</xdr:row>
      <xdr:rowOff>66675</xdr:rowOff>
    </xdr:from>
    <xdr:to>
      <xdr:col>16</xdr:col>
      <xdr:colOff>1143000</xdr:colOff>
      <xdr:row>53</xdr:row>
      <xdr:rowOff>414439</xdr:rowOff>
    </xdr:to>
    <xdr:pic>
      <xdr:nvPicPr>
        <xdr:cNvPr id="143" name="图片 142">
          <a:extLst>
            <a:ext uri="{FF2B5EF4-FFF2-40B4-BE49-F238E27FC236}">
              <a16:creationId xmlns:a16="http://schemas.microsoft.com/office/drawing/2014/main" id="{00000000-0008-0000-0100-00008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62800" y="21536025"/>
          <a:ext cx="838200" cy="3477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352424</xdr:colOff>
      <xdr:row>38</xdr:row>
      <xdr:rowOff>95250</xdr:rowOff>
    </xdr:from>
    <xdr:to>
      <xdr:col>16</xdr:col>
      <xdr:colOff>857249</xdr:colOff>
      <xdr:row>38</xdr:row>
      <xdr:rowOff>457367</xdr:rowOff>
    </xdr:to>
    <xdr:pic>
      <xdr:nvPicPr>
        <xdr:cNvPr id="146" name="图片 145">
          <a:extLst>
            <a:ext uri="{FF2B5EF4-FFF2-40B4-BE49-F238E27FC236}">
              <a16:creationId xmlns:a16="http://schemas.microsoft.com/office/drawing/2014/main" id="{00000000-0008-0000-0100-00009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7210424" y="9896475"/>
          <a:ext cx="504825" cy="3621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352425</xdr:colOff>
      <xdr:row>48</xdr:row>
      <xdr:rowOff>104775</xdr:rowOff>
    </xdr:from>
    <xdr:to>
      <xdr:col>16</xdr:col>
      <xdr:colOff>733425</xdr:colOff>
      <xdr:row>49</xdr:row>
      <xdr:rowOff>0</xdr:rowOff>
    </xdr:to>
    <xdr:pic>
      <xdr:nvPicPr>
        <xdr:cNvPr id="148" name="图片 147">
          <a:extLst>
            <a:ext uri="{FF2B5EF4-FFF2-40B4-BE49-F238E27FC236}">
              <a16:creationId xmlns:a16="http://schemas.microsoft.com/office/drawing/2014/main" id="{00000000-0008-0000-0100-00009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10425" y="11772900"/>
          <a:ext cx="381000" cy="361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285750</xdr:colOff>
      <xdr:row>82</xdr:row>
      <xdr:rowOff>133350</xdr:rowOff>
    </xdr:from>
    <xdr:to>
      <xdr:col>16</xdr:col>
      <xdr:colOff>828675</xdr:colOff>
      <xdr:row>82</xdr:row>
      <xdr:rowOff>464713</xdr:rowOff>
    </xdr:to>
    <xdr:pic>
      <xdr:nvPicPr>
        <xdr:cNvPr id="154" name="图片 153">
          <a:extLst>
            <a:ext uri="{FF2B5EF4-FFF2-40B4-BE49-F238E27FC236}">
              <a16:creationId xmlns:a16="http://schemas.microsoft.com/office/drawing/2014/main" id="{00000000-0008-0000-0100-00009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0" y="28136850"/>
          <a:ext cx="542925" cy="3313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85726</xdr:colOff>
      <xdr:row>72</xdr:row>
      <xdr:rowOff>180975</xdr:rowOff>
    </xdr:from>
    <xdr:to>
      <xdr:col>16</xdr:col>
      <xdr:colOff>1133476</xdr:colOff>
      <xdr:row>72</xdr:row>
      <xdr:rowOff>297392</xdr:rowOff>
    </xdr:to>
    <xdr:pic>
      <xdr:nvPicPr>
        <xdr:cNvPr id="161" name="图片 160">
          <a:extLst>
            <a:ext uri="{FF2B5EF4-FFF2-40B4-BE49-F238E27FC236}">
              <a16:creationId xmlns:a16="http://schemas.microsoft.com/office/drawing/2014/main" id="{00000000-0008-0000-0100-0000A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6" y="22117050"/>
          <a:ext cx="1047750" cy="1164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123826</xdr:colOff>
      <xdr:row>73</xdr:row>
      <xdr:rowOff>142875</xdr:rowOff>
    </xdr:from>
    <xdr:to>
      <xdr:col>16</xdr:col>
      <xdr:colOff>1171575</xdr:colOff>
      <xdr:row>73</xdr:row>
      <xdr:rowOff>312780</xdr:rowOff>
    </xdr:to>
    <xdr:pic>
      <xdr:nvPicPr>
        <xdr:cNvPr id="163" name="图片 162">
          <a:extLst>
            <a:ext uri="{FF2B5EF4-FFF2-40B4-BE49-F238E27FC236}">
              <a16:creationId xmlns:a16="http://schemas.microsoft.com/office/drawing/2014/main" id="{00000000-0008-0000-0100-0000A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81826" y="22545675"/>
          <a:ext cx="1047749" cy="1699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285750</xdr:colOff>
      <xdr:row>74</xdr:row>
      <xdr:rowOff>76200</xdr:rowOff>
    </xdr:from>
    <xdr:to>
      <xdr:col>16</xdr:col>
      <xdr:colOff>800690</xdr:colOff>
      <xdr:row>75</xdr:row>
      <xdr:rowOff>0</xdr:rowOff>
    </xdr:to>
    <xdr:pic>
      <xdr:nvPicPr>
        <xdr:cNvPr id="165" name="图片 164">
          <a:extLst>
            <a:ext uri="{FF2B5EF4-FFF2-40B4-BE49-F238E27FC236}">
              <a16:creationId xmlns:a16="http://schemas.microsoft.com/office/drawing/2014/main" id="{00000000-0008-0000-0100-0000A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0" y="22945725"/>
          <a:ext cx="514940" cy="39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228601</xdr:colOff>
      <xdr:row>75</xdr:row>
      <xdr:rowOff>85725</xdr:rowOff>
    </xdr:from>
    <xdr:to>
      <xdr:col>16</xdr:col>
      <xdr:colOff>1009651</xdr:colOff>
      <xdr:row>75</xdr:row>
      <xdr:rowOff>411392</xdr:rowOff>
    </xdr:to>
    <xdr:pic>
      <xdr:nvPicPr>
        <xdr:cNvPr id="166" name="图片 165">
          <a:extLst>
            <a:ext uri="{FF2B5EF4-FFF2-40B4-BE49-F238E27FC236}">
              <a16:creationId xmlns:a16="http://schemas.microsoft.com/office/drawing/2014/main" id="{00000000-0008-0000-0100-0000A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86601" y="33223200"/>
          <a:ext cx="781050" cy="3256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333375</xdr:colOff>
      <xdr:row>26</xdr:row>
      <xdr:rowOff>57150</xdr:rowOff>
    </xdr:from>
    <xdr:to>
      <xdr:col>16</xdr:col>
      <xdr:colOff>1028700</xdr:colOff>
      <xdr:row>26</xdr:row>
      <xdr:rowOff>399113</xdr:rowOff>
    </xdr:to>
    <xdr:pic>
      <xdr:nvPicPr>
        <xdr:cNvPr id="89" name="图片 88">
          <a:extLst>
            <a:ext uri="{FF2B5EF4-FFF2-40B4-BE49-F238E27FC236}">
              <a16:creationId xmlns:a16="http://schemas.microsoft.com/office/drawing/2014/main" id="{00000000-0008-0000-0100-00005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91375" y="8924925"/>
          <a:ext cx="695325" cy="3419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314325</xdr:colOff>
      <xdr:row>27</xdr:row>
      <xdr:rowOff>85725</xdr:rowOff>
    </xdr:from>
    <xdr:to>
      <xdr:col>16</xdr:col>
      <xdr:colOff>1009650</xdr:colOff>
      <xdr:row>27</xdr:row>
      <xdr:rowOff>427688</xdr:rowOff>
    </xdr:to>
    <xdr:pic>
      <xdr:nvPicPr>
        <xdr:cNvPr id="91" name="图片 90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72325" y="8953500"/>
          <a:ext cx="695325" cy="3419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254976</xdr:colOff>
      <xdr:row>61</xdr:row>
      <xdr:rowOff>83768</xdr:rowOff>
    </xdr:from>
    <xdr:to>
      <xdr:col>16</xdr:col>
      <xdr:colOff>1031639</xdr:colOff>
      <xdr:row>61</xdr:row>
      <xdr:rowOff>428625</xdr:rowOff>
    </xdr:to>
    <xdr:pic>
      <xdr:nvPicPr>
        <xdr:cNvPr id="93" name="图片 92"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12976" y="25286918"/>
          <a:ext cx="776663" cy="3448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400050</xdr:colOff>
      <xdr:row>55</xdr:row>
      <xdr:rowOff>85725</xdr:rowOff>
    </xdr:from>
    <xdr:to>
      <xdr:col>16</xdr:col>
      <xdr:colOff>800100</xdr:colOff>
      <xdr:row>55</xdr:row>
      <xdr:rowOff>352425</xdr:rowOff>
    </xdr:to>
    <xdr:pic>
      <xdr:nvPicPr>
        <xdr:cNvPr id="103" name="Picture 22">
          <a:extLst>
            <a:ext uri="{FF2B5EF4-FFF2-40B4-BE49-F238E27FC236}">
              <a16:creationId xmlns:a16="http://schemas.microsoft.com/office/drawing/2014/main" id="{00000000-0008-0000-0100-00006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2109" b="-2109"/>
        <a:stretch>
          <a:fillRect/>
        </a:stretch>
      </xdr:blipFill>
      <xdr:spPr>
        <a:xfrm>
          <a:off x="7258050" y="22488525"/>
          <a:ext cx="4000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16</xdr:col>
      <xdr:colOff>457200</xdr:colOff>
      <xdr:row>64</xdr:row>
      <xdr:rowOff>57150</xdr:rowOff>
    </xdr:from>
    <xdr:to>
      <xdr:col>16</xdr:col>
      <xdr:colOff>619125</xdr:colOff>
      <xdr:row>64</xdr:row>
      <xdr:rowOff>407653</xdr:rowOff>
    </xdr:to>
    <xdr:pic>
      <xdr:nvPicPr>
        <xdr:cNvPr id="105" name="图片 104">
          <a:extLst>
            <a:ext uri="{FF2B5EF4-FFF2-40B4-BE49-F238E27FC236}">
              <a16:creationId xmlns:a16="http://schemas.microsoft.com/office/drawing/2014/main" id="{00000000-0008-0000-0100-00006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7315200" y="21993225"/>
          <a:ext cx="161925" cy="350503"/>
        </a:xfrm>
        <a:prstGeom prst="rect">
          <a:avLst/>
        </a:prstGeom>
      </xdr:spPr>
    </xdr:pic>
    <xdr:clientData/>
  </xdr:twoCellAnchor>
  <xdr:twoCellAnchor editAs="oneCell">
    <xdr:from>
      <xdr:col>16</xdr:col>
      <xdr:colOff>76200</xdr:colOff>
      <xdr:row>12</xdr:row>
      <xdr:rowOff>85725</xdr:rowOff>
    </xdr:from>
    <xdr:to>
      <xdr:col>16</xdr:col>
      <xdr:colOff>1113728</xdr:colOff>
      <xdr:row>12</xdr:row>
      <xdr:rowOff>400050</xdr:rowOff>
    </xdr:to>
    <xdr:pic>
      <xdr:nvPicPr>
        <xdr:cNvPr id="99" name="图片 98">
          <a:extLst>
            <a:ext uri="{FF2B5EF4-FFF2-40B4-BE49-F238E27FC236}">
              <a16:creationId xmlns:a16="http://schemas.microsoft.com/office/drawing/2014/main" id="{00000000-0008-0000-0100-00006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2419350"/>
          <a:ext cx="1037528" cy="31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457200</xdr:colOff>
      <xdr:row>13</xdr:row>
      <xdr:rowOff>28575</xdr:rowOff>
    </xdr:from>
    <xdr:to>
      <xdr:col>16</xdr:col>
      <xdr:colOff>835917</xdr:colOff>
      <xdr:row>13</xdr:row>
      <xdr:rowOff>438150</xdr:rowOff>
    </xdr:to>
    <xdr:pic>
      <xdr:nvPicPr>
        <xdr:cNvPr id="109" name="图片 108">
          <a:extLst>
            <a:ext uri="{FF2B5EF4-FFF2-40B4-BE49-F238E27FC236}">
              <a16:creationId xmlns:a16="http://schemas.microsoft.com/office/drawing/2014/main" id="{00000000-0008-0000-0100-00006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362200"/>
          <a:ext cx="378717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197485</xdr:colOff>
      <xdr:row>66</xdr:row>
      <xdr:rowOff>92075</xdr:rowOff>
    </xdr:from>
    <xdr:to>
      <xdr:col>16</xdr:col>
      <xdr:colOff>1053465</xdr:colOff>
      <xdr:row>66</xdr:row>
      <xdr:rowOff>467995</xdr:rowOff>
    </xdr:to>
    <xdr:pic>
      <xdr:nvPicPr>
        <xdr:cNvPr id="125" name="Picture 6">
          <a:extLst>
            <a:ext uri="{FF2B5EF4-FFF2-40B4-BE49-F238E27FC236}">
              <a16:creationId xmlns:a16="http://schemas.microsoft.com/office/drawing/2014/main" id="{00000000-0008-0000-0100-00007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7055485" y="24361775"/>
          <a:ext cx="855980" cy="375920"/>
        </a:xfrm>
        <a:prstGeom prst="rect">
          <a:avLst/>
        </a:prstGeom>
      </xdr:spPr>
    </xdr:pic>
    <xdr:clientData/>
  </xdr:twoCellAnchor>
  <xdr:twoCellAnchor>
    <xdr:from>
      <xdr:col>16</xdr:col>
      <xdr:colOff>180975</xdr:colOff>
      <xdr:row>67</xdr:row>
      <xdr:rowOff>38100</xdr:rowOff>
    </xdr:from>
    <xdr:to>
      <xdr:col>16</xdr:col>
      <xdr:colOff>1036955</xdr:colOff>
      <xdr:row>67</xdr:row>
      <xdr:rowOff>414020</xdr:rowOff>
    </xdr:to>
    <xdr:pic>
      <xdr:nvPicPr>
        <xdr:cNvPr id="131" name="Picture 6">
          <a:extLst>
            <a:ext uri="{FF2B5EF4-FFF2-40B4-BE49-F238E27FC236}">
              <a16:creationId xmlns:a16="http://schemas.microsoft.com/office/drawing/2014/main" id="{00000000-0008-0000-0100-00008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7038975" y="24774525"/>
          <a:ext cx="855980" cy="375920"/>
        </a:xfrm>
        <a:prstGeom prst="rect">
          <a:avLst/>
        </a:prstGeom>
      </xdr:spPr>
    </xdr:pic>
    <xdr:clientData/>
  </xdr:twoCellAnchor>
  <xdr:twoCellAnchor editAs="oneCell">
    <xdr:from>
      <xdr:col>16</xdr:col>
      <xdr:colOff>114300</xdr:colOff>
      <xdr:row>70</xdr:row>
      <xdr:rowOff>47626</xdr:rowOff>
    </xdr:from>
    <xdr:to>
      <xdr:col>16</xdr:col>
      <xdr:colOff>1051027</xdr:colOff>
      <xdr:row>70</xdr:row>
      <xdr:rowOff>371476</xdr:rowOff>
    </xdr:to>
    <xdr:pic>
      <xdr:nvPicPr>
        <xdr:cNvPr id="133" name="图片 132">
          <a:extLst>
            <a:ext uri="{FF2B5EF4-FFF2-40B4-BE49-F238E27FC236}">
              <a16:creationId xmlns:a16="http://schemas.microsoft.com/office/drawing/2014/main" id="{00000000-0008-0000-0100-00008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72300" y="26184226"/>
          <a:ext cx="93672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123825</xdr:colOff>
      <xdr:row>71</xdr:row>
      <xdr:rowOff>85725</xdr:rowOff>
    </xdr:from>
    <xdr:to>
      <xdr:col>16</xdr:col>
      <xdr:colOff>1252823</xdr:colOff>
      <xdr:row>71</xdr:row>
      <xdr:rowOff>342900</xdr:rowOff>
    </xdr:to>
    <xdr:pic>
      <xdr:nvPicPr>
        <xdr:cNvPr id="136" name="图片 135">
          <a:extLst>
            <a:ext uri="{FF2B5EF4-FFF2-40B4-BE49-F238E27FC236}">
              <a16:creationId xmlns:a16="http://schemas.microsoft.com/office/drawing/2014/main" id="{00000000-0008-0000-0100-00008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81825" y="25755600"/>
          <a:ext cx="1128998" cy="257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542925</xdr:colOff>
      <xdr:row>102</xdr:row>
      <xdr:rowOff>66676</xdr:rowOff>
    </xdr:from>
    <xdr:to>
      <xdr:col>16</xdr:col>
      <xdr:colOff>834942</xdr:colOff>
      <xdr:row>102</xdr:row>
      <xdr:rowOff>428626</xdr:rowOff>
    </xdr:to>
    <xdr:pic>
      <xdr:nvPicPr>
        <xdr:cNvPr id="138" name="图片 137">
          <a:extLst>
            <a:ext uri="{FF2B5EF4-FFF2-40B4-BE49-F238E27FC236}">
              <a16:creationId xmlns:a16="http://schemas.microsoft.com/office/drawing/2014/main" id="{00000000-0008-0000-0100-00008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>
          <a:off x="7400925" y="43938826"/>
          <a:ext cx="292017" cy="361950"/>
        </a:xfrm>
        <a:prstGeom prst="rect">
          <a:avLst/>
        </a:prstGeom>
      </xdr:spPr>
    </xdr:pic>
    <xdr:clientData/>
  </xdr:twoCellAnchor>
  <xdr:twoCellAnchor editAs="oneCell">
    <xdr:from>
      <xdr:col>16</xdr:col>
      <xdr:colOff>180975</xdr:colOff>
      <xdr:row>14</xdr:row>
      <xdr:rowOff>66675</xdr:rowOff>
    </xdr:from>
    <xdr:to>
      <xdr:col>16</xdr:col>
      <xdr:colOff>1080679</xdr:colOff>
      <xdr:row>14</xdr:row>
      <xdr:rowOff>428625</xdr:rowOff>
    </xdr:to>
    <xdr:pic>
      <xdr:nvPicPr>
        <xdr:cNvPr id="97" name="图片 96">
          <a:extLst>
            <a:ext uri="{FF2B5EF4-FFF2-40B4-BE49-F238E27FC236}">
              <a16:creationId xmlns:a16="http://schemas.microsoft.com/office/drawing/2014/main" id="{00000000-0008-0000-0100-00006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38975" y="3333750"/>
          <a:ext cx="899704" cy="361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381000</xdr:colOff>
      <xdr:row>41</xdr:row>
      <xdr:rowOff>57150</xdr:rowOff>
    </xdr:from>
    <xdr:to>
      <xdr:col>16</xdr:col>
      <xdr:colOff>885825</xdr:colOff>
      <xdr:row>41</xdr:row>
      <xdr:rowOff>419267</xdr:rowOff>
    </xdr:to>
    <xdr:pic>
      <xdr:nvPicPr>
        <xdr:cNvPr id="107" name="图片 106">
          <a:extLst>
            <a:ext uri="{FF2B5EF4-FFF2-40B4-BE49-F238E27FC236}">
              <a16:creationId xmlns:a16="http://schemas.microsoft.com/office/drawing/2014/main" id="{00000000-0008-0000-0100-00006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7239000" y="12658725"/>
          <a:ext cx="504825" cy="3621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409575</xdr:colOff>
      <xdr:row>44</xdr:row>
      <xdr:rowOff>76200</xdr:rowOff>
    </xdr:from>
    <xdr:to>
      <xdr:col>16</xdr:col>
      <xdr:colOff>914400</xdr:colOff>
      <xdr:row>44</xdr:row>
      <xdr:rowOff>438317</xdr:rowOff>
    </xdr:to>
    <xdr:pic>
      <xdr:nvPicPr>
        <xdr:cNvPr id="111" name="图片 110">
          <a:extLst>
            <a:ext uri="{FF2B5EF4-FFF2-40B4-BE49-F238E27FC236}">
              <a16:creationId xmlns:a16="http://schemas.microsoft.com/office/drawing/2014/main" id="{00000000-0008-0000-0100-00006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7267575" y="13144500"/>
          <a:ext cx="504825" cy="3621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200165</xdr:colOff>
      <xdr:row>29</xdr:row>
      <xdr:rowOff>101111</xdr:rowOff>
    </xdr:from>
    <xdr:to>
      <xdr:col>16</xdr:col>
      <xdr:colOff>1119611</xdr:colOff>
      <xdr:row>29</xdr:row>
      <xdr:rowOff>429820</xdr:rowOff>
    </xdr:to>
    <xdr:pic>
      <xdr:nvPicPr>
        <xdr:cNvPr id="115" name="图片 114">
          <a:extLst>
            <a:ext uri="{FF2B5EF4-FFF2-40B4-BE49-F238E27FC236}">
              <a16:creationId xmlns:a16="http://schemas.microsoft.com/office/drawing/2014/main" id="{00000000-0008-0000-0100-00007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7058165" y="10369061"/>
          <a:ext cx="919446" cy="328709"/>
        </a:xfrm>
        <a:prstGeom prst="rect">
          <a:avLst/>
        </a:prstGeom>
      </xdr:spPr>
    </xdr:pic>
    <xdr:clientData/>
  </xdr:twoCellAnchor>
  <xdr:twoCellAnchor editAs="oneCell">
    <xdr:from>
      <xdr:col>16</xdr:col>
      <xdr:colOff>200025</xdr:colOff>
      <xdr:row>30</xdr:row>
      <xdr:rowOff>57150</xdr:rowOff>
    </xdr:from>
    <xdr:to>
      <xdr:col>16</xdr:col>
      <xdr:colOff>868318</xdr:colOff>
      <xdr:row>30</xdr:row>
      <xdr:rowOff>447675</xdr:rowOff>
    </xdr:to>
    <xdr:pic>
      <xdr:nvPicPr>
        <xdr:cNvPr id="121" name="图片 120">
          <a:extLst>
            <a:ext uri="{FF2B5EF4-FFF2-40B4-BE49-F238E27FC236}">
              <a16:creationId xmlns:a16="http://schemas.microsoft.com/office/drawing/2014/main" id="{00000000-0008-0000-0100-00007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58025" y="8924925"/>
          <a:ext cx="668293" cy="39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295275</xdr:colOff>
      <xdr:row>31</xdr:row>
      <xdr:rowOff>66675</xdr:rowOff>
    </xdr:from>
    <xdr:to>
      <xdr:col>16</xdr:col>
      <xdr:colOff>963568</xdr:colOff>
      <xdr:row>31</xdr:row>
      <xdr:rowOff>457200</xdr:rowOff>
    </xdr:to>
    <xdr:pic>
      <xdr:nvPicPr>
        <xdr:cNvPr id="123" name="图片 122">
          <a:extLst>
            <a:ext uri="{FF2B5EF4-FFF2-40B4-BE49-F238E27FC236}">
              <a16:creationId xmlns:a16="http://schemas.microsoft.com/office/drawing/2014/main" id="{00000000-0008-0000-0100-00007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53275" y="9401175"/>
          <a:ext cx="668293" cy="39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266700</xdr:colOff>
      <xdr:row>32</xdr:row>
      <xdr:rowOff>57150</xdr:rowOff>
    </xdr:from>
    <xdr:to>
      <xdr:col>16</xdr:col>
      <xdr:colOff>934993</xdr:colOff>
      <xdr:row>32</xdr:row>
      <xdr:rowOff>447675</xdr:rowOff>
    </xdr:to>
    <xdr:pic>
      <xdr:nvPicPr>
        <xdr:cNvPr id="127" name="图片 126">
          <a:extLst>
            <a:ext uri="{FF2B5EF4-FFF2-40B4-BE49-F238E27FC236}">
              <a16:creationId xmlns:a16="http://schemas.microsoft.com/office/drawing/2014/main" id="{00000000-0008-0000-0100-00007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24700" y="9858375"/>
          <a:ext cx="668293" cy="39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16</xdr:col>
      <xdr:colOff>276225</xdr:colOff>
      <xdr:row>25</xdr:row>
      <xdr:rowOff>66676</xdr:rowOff>
    </xdr:from>
    <xdr:ext cx="772732" cy="381000"/>
    <xdr:pic>
      <xdr:nvPicPr>
        <xdr:cNvPr id="151" name="图片 150">
          <a:extLst>
            <a:ext uri="{FF2B5EF4-FFF2-40B4-BE49-F238E27FC236}">
              <a16:creationId xmlns:a16="http://schemas.microsoft.com/office/drawing/2014/main" id="{00000000-0008-0000-0100-00009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34225" y="9867901"/>
          <a:ext cx="772732" cy="381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16</xdr:col>
      <xdr:colOff>314960</xdr:colOff>
      <xdr:row>88</xdr:row>
      <xdr:rowOff>51435</xdr:rowOff>
    </xdr:from>
    <xdr:to>
      <xdr:col>16</xdr:col>
      <xdr:colOff>754380</xdr:colOff>
      <xdr:row>88</xdr:row>
      <xdr:rowOff>563880</xdr:rowOff>
    </xdr:to>
    <xdr:pic>
      <xdr:nvPicPr>
        <xdr:cNvPr id="144" name="图片 143" descr="102">
          <a:extLst>
            <a:ext uri="{FF2B5EF4-FFF2-40B4-BE49-F238E27FC236}">
              <a16:creationId xmlns:a16="http://schemas.microsoft.com/office/drawing/2014/main" id="{00000000-0008-0000-0100-00009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7172960" y="40656510"/>
          <a:ext cx="439420" cy="417195"/>
        </a:xfrm>
        <a:prstGeom prst="rect">
          <a:avLst/>
        </a:prstGeom>
      </xdr:spPr>
    </xdr:pic>
    <xdr:clientData/>
  </xdr:twoCellAnchor>
  <xdr:oneCellAnchor>
    <xdr:from>
      <xdr:col>16</xdr:col>
      <xdr:colOff>28575</xdr:colOff>
      <xdr:row>18</xdr:row>
      <xdr:rowOff>101579</xdr:rowOff>
    </xdr:from>
    <xdr:ext cx="1182781" cy="269896"/>
    <xdr:pic>
      <xdr:nvPicPr>
        <xdr:cNvPr id="147" name="图片 146">
          <a:extLst>
            <a:ext uri="{FF2B5EF4-FFF2-40B4-BE49-F238E27FC236}">
              <a16:creationId xmlns:a16="http://schemas.microsoft.com/office/drawing/2014/main" id="{00000000-0008-0000-0100-00009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6575" y="5235554"/>
          <a:ext cx="1182781" cy="2698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16</xdr:col>
      <xdr:colOff>161925</xdr:colOff>
      <xdr:row>33</xdr:row>
      <xdr:rowOff>76200</xdr:rowOff>
    </xdr:from>
    <xdr:to>
      <xdr:col>16</xdr:col>
      <xdr:colOff>962025</xdr:colOff>
      <xdr:row>34</xdr:row>
      <xdr:rowOff>1408</xdr:rowOff>
    </xdr:to>
    <xdr:pic>
      <xdr:nvPicPr>
        <xdr:cNvPr id="96" name="图片 95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19925" y="12211050"/>
          <a:ext cx="800100" cy="3919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16</xdr:col>
      <xdr:colOff>390525</xdr:colOff>
      <xdr:row>35</xdr:row>
      <xdr:rowOff>66676</xdr:rowOff>
    </xdr:from>
    <xdr:ext cx="419100" cy="362117"/>
    <xdr:pic>
      <xdr:nvPicPr>
        <xdr:cNvPr id="113" name="图片 112">
          <a:extLst>
            <a:ext uri="{FF2B5EF4-FFF2-40B4-BE49-F238E27FC236}">
              <a16:creationId xmlns:a16="http://schemas.microsoft.com/office/drawing/2014/main" id="{00000000-0008-0000-0100-00007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48525" y="14068426"/>
          <a:ext cx="419100" cy="3621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16</xdr:col>
      <xdr:colOff>276225</xdr:colOff>
      <xdr:row>36</xdr:row>
      <xdr:rowOff>114300</xdr:rowOff>
    </xdr:from>
    <xdr:to>
      <xdr:col>16</xdr:col>
      <xdr:colOff>885825</xdr:colOff>
      <xdr:row>36</xdr:row>
      <xdr:rowOff>412916</xdr:rowOff>
    </xdr:to>
    <xdr:pic>
      <xdr:nvPicPr>
        <xdr:cNvPr id="118" name="图片 117">
          <a:extLst>
            <a:ext uri="{FF2B5EF4-FFF2-40B4-BE49-F238E27FC236}">
              <a16:creationId xmlns:a16="http://schemas.microsoft.com/office/drawing/2014/main" id="{00000000-0008-0000-0100-00007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34225" y="13649325"/>
          <a:ext cx="609600" cy="2986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16</xdr:col>
      <xdr:colOff>161925</xdr:colOff>
      <xdr:row>39</xdr:row>
      <xdr:rowOff>76200</xdr:rowOff>
    </xdr:from>
    <xdr:ext cx="800100" cy="391933"/>
    <xdr:pic>
      <xdr:nvPicPr>
        <xdr:cNvPr id="135" name="图片 134">
          <a:extLst>
            <a:ext uri="{FF2B5EF4-FFF2-40B4-BE49-F238E27FC236}">
              <a16:creationId xmlns:a16="http://schemas.microsoft.com/office/drawing/2014/main" id="{00000000-0008-0000-0100-00008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19925" y="12211050"/>
          <a:ext cx="800100" cy="3919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171451</xdr:colOff>
      <xdr:row>40</xdr:row>
      <xdr:rowOff>76200</xdr:rowOff>
    </xdr:from>
    <xdr:ext cx="800100" cy="391933"/>
    <xdr:pic>
      <xdr:nvPicPr>
        <xdr:cNvPr id="150" name="图片 149">
          <a:extLst>
            <a:ext uri="{FF2B5EF4-FFF2-40B4-BE49-F238E27FC236}">
              <a16:creationId xmlns:a16="http://schemas.microsoft.com/office/drawing/2014/main" id="{00000000-0008-0000-0100-00009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29451" y="12677775"/>
          <a:ext cx="800100" cy="3919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161925</xdr:colOff>
      <xdr:row>39</xdr:row>
      <xdr:rowOff>76200</xdr:rowOff>
    </xdr:from>
    <xdr:ext cx="800100" cy="391933"/>
    <xdr:pic>
      <xdr:nvPicPr>
        <xdr:cNvPr id="152" name="图片 151">
          <a:extLst>
            <a:ext uri="{FF2B5EF4-FFF2-40B4-BE49-F238E27FC236}">
              <a16:creationId xmlns:a16="http://schemas.microsoft.com/office/drawing/2014/main" id="{00000000-0008-0000-0100-00009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19925" y="12211050"/>
          <a:ext cx="800100" cy="3919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314326</xdr:colOff>
      <xdr:row>43</xdr:row>
      <xdr:rowOff>104776</xdr:rowOff>
    </xdr:from>
    <xdr:ext cx="609600" cy="298616"/>
    <xdr:pic>
      <xdr:nvPicPr>
        <xdr:cNvPr id="155" name="图片 154">
          <a:extLst>
            <a:ext uri="{FF2B5EF4-FFF2-40B4-BE49-F238E27FC236}">
              <a16:creationId xmlns:a16="http://schemas.microsoft.com/office/drawing/2014/main" id="{00000000-0008-0000-0100-00009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72326" y="14106526"/>
          <a:ext cx="609600" cy="2986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161925</xdr:colOff>
      <xdr:row>42</xdr:row>
      <xdr:rowOff>76200</xdr:rowOff>
    </xdr:from>
    <xdr:ext cx="800100" cy="391933"/>
    <xdr:pic>
      <xdr:nvPicPr>
        <xdr:cNvPr id="158" name="图片 157">
          <a:extLst>
            <a:ext uri="{FF2B5EF4-FFF2-40B4-BE49-F238E27FC236}">
              <a16:creationId xmlns:a16="http://schemas.microsoft.com/office/drawing/2014/main" id="{00000000-0008-0000-0100-00009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19925" y="15011400"/>
          <a:ext cx="800100" cy="3919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161925</xdr:colOff>
      <xdr:row>42</xdr:row>
      <xdr:rowOff>76200</xdr:rowOff>
    </xdr:from>
    <xdr:ext cx="800100" cy="391933"/>
    <xdr:pic>
      <xdr:nvPicPr>
        <xdr:cNvPr id="159" name="图片 158">
          <a:extLst>
            <a:ext uri="{FF2B5EF4-FFF2-40B4-BE49-F238E27FC236}">
              <a16:creationId xmlns:a16="http://schemas.microsoft.com/office/drawing/2014/main" id="{00000000-0008-0000-0100-00009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19925" y="15011400"/>
          <a:ext cx="800100" cy="3919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16</xdr:col>
      <xdr:colOff>276225</xdr:colOff>
      <xdr:row>28</xdr:row>
      <xdr:rowOff>57150</xdr:rowOff>
    </xdr:from>
    <xdr:to>
      <xdr:col>16</xdr:col>
      <xdr:colOff>742950</xdr:colOff>
      <xdr:row>28</xdr:row>
      <xdr:rowOff>419384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>
          <a:off x="7134225" y="9858375"/>
          <a:ext cx="466725" cy="362234"/>
        </a:xfrm>
        <a:prstGeom prst="rect">
          <a:avLst/>
        </a:prstGeom>
      </xdr:spPr>
    </xdr:pic>
    <xdr:clientData/>
  </xdr:twoCellAnchor>
  <xdr:oneCellAnchor>
    <xdr:from>
      <xdr:col>16</xdr:col>
      <xdr:colOff>295275</xdr:colOff>
      <xdr:row>24</xdr:row>
      <xdr:rowOff>66675</xdr:rowOff>
    </xdr:from>
    <xdr:ext cx="772732" cy="381000"/>
    <xdr:pic>
      <xdr:nvPicPr>
        <xdr:cNvPr id="122" name="图片 121">
          <a:extLst>
            <a:ext uri="{FF2B5EF4-FFF2-40B4-BE49-F238E27FC236}">
              <a16:creationId xmlns:a16="http://schemas.microsoft.com/office/drawing/2014/main" id="{00000000-0008-0000-0100-00007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53275" y="8001000"/>
          <a:ext cx="772732" cy="381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16</xdr:col>
      <xdr:colOff>238125</xdr:colOff>
      <xdr:row>22</xdr:row>
      <xdr:rowOff>19050</xdr:rowOff>
    </xdr:from>
    <xdr:to>
      <xdr:col>16</xdr:col>
      <xdr:colOff>948690</xdr:colOff>
      <xdr:row>22</xdr:row>
      <xdr:rowOff>400050</xdr:rowOff>
    </xdr:to>
    <xdr:pic>
      <xdr:nvPicPr>
        <xdr:cNvPr id="120" name="图片 119">
          <a:extLst>
            <a:ext uri="{FF2B5EF4-FFF2-40B4-BE49-F238E27FC236}">
              <a16:creationId xmlns:a16="http://schemas.microsoft.com/office/drawing/2014/main" id="{00000000-0008-0000-0100-00007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96125" y="7019925"/>
          <a:ext cx="710565" cy="381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295275</xdr:colOff>
      <xdr:row>23</xdr:row>
      <xdr:rowOff>19050</xdr:rowOff>
    </xdr:from>
    <xdr:to>
      <xdr:col>16</xdr:col>
      <xdr:colOff>1005840</xdr:colOff>
      <xdr:row>23</xdr:row>
      <xdr:rowOff>400050</xdr:rowOff>
    </xdr:to>
    <xdr:pic>
      <xdr:nvPicPr>
        <xdr:cNvPr id="129" name="图片 128">
          <a:extLst>
            <a:ext uri="{FF2B5EF4-FFF2-40B4-BE49-F238E27FC236}">
              <a16:creationId xmlns:a16="http://schemas.microsoft.com/office/drawing/2014/main" id="{00000000-0008-0000-0100-00008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53275" y="7486650"/>
          <a:ext cx="710565" cy="381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266699</xdr:colOff>
      <xdr:row>57</xdr:row>
      <xdr:rowOff>41674</xdr:rowOff>
    </xdr:from>
    <xdr:to>
      <xdr:col>16</xdr:col>
      <xdr:colOff>920416</xdr:colOff>
      <xdr:row>57</xdr:row>
      <xdr:rowOff>409575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>
          <a:off x="7124699" y="23844649"/>
          <a:ext cx="653717" cy="367901"/>
        </a:xfrm>
        <a:prstGeom prst="rect">
          <a:avLst/>
        </a:prstGeom>
      </xdr:spPr>
    </xdr:pic>
    <xdr:clientData/>
  </xdr:twoCellAnchor>
  <xdr:twoCellAnchor editAs="oneCell">
    <xdr:from>
      <xdr:col>16</xdr:col>
      <xdr:colOff>381001</xdr:colOff>
      <xdr:row>91</xdr:row>
      <xdr:rowOff>19051</xdr:rowOff>
    </xdr:from>
    <xdr:to>
      <xdr:col>16</xdr:col>
      <xdr:colOff>819151</xdr:colOff>
      <xdr:row>91</xdr:row>
      <xdr:rowOff>457201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>
          <a:off x="7239001" y="39223951"/>
          <a:ext cx="438150" cy="438150"/>
        </a:xfrm>
        <a:prstGeom prst="rect">
          <a:avLst/>
        </a:prstGeom>
      </xdr:spPr>
    </xdr:pic>
    <xdr:clientData/>
  </xdr:twoCellAnchor>
  <xdr:twoCellAnchor editAs="oneCell">
    <xdr:from>
      <xdr:col>16</xdr:col>
      <xdr:colOff>409576</xdr:colOff>
      <xdr:row>56</xdr:row>
      <xdr:rowOff>57151</xdr:rowOff>
    </xdr:from>
    <xdr:to>
      <xdr:col>16</xdr:col>
      <xdr:colOff>891318</xdr:colOff>
      <xdr:row>56</xdr:row>
      <xdr:rowOff>400050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>
          <a:off x="7267576" y="22926676"/>
          <a:ext cx="481742" cy="342899"/>
        </a:xfrm>
        <a:prstGeom prst="rect">
          <a:avLst/>
        </a:prstGeom>
      </xdr:spPr>
    </xdr:pic>
    <xdr:clientData/>
  </xdr:twoCellAnchor>
  <xdr:twoCellAnchor editAs="oneCell">
    <xdr:from>
      <xdr:col>16</xdr:col>
      <xdr:colOff>371475</xdr:colOff>
      <xdr:row>54</xdr:row>
      <xdr:rowOff>76200</xdr:rowOff>
    </xdr:from>
    <xdr:to>
      <xdr:col>16</xdr:col>
      <xdr:colOff>800100</xdr:colOff>
      <xdr:row>54</xdr:row>
      <xdr:rowOff>364221</xdr:rowOff>
    </xdr:to>
    <xdr:pic>
      <xdr:nvPicPr>
        <xdr:cNvPr id="137" name="图片 136" descr="C:\Users\Administrator\AppData\Local\Temp\企业微信截图_16902661828621.png">
          <a:extLst>
            <a:ext uri="{FF2B5EF4-FFF2-40B4-BE49-F238E27FC236}">
              <a16:creationId xmlns:a16="http://schemas.microsoft.com/office/drawing/2014/main" id="{00000000-0008-0000-0100-00008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29475" y="22012275"/>
          <a:ext cx="428625" cy="2880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238125</xdr:colOff>
      <xdr:row>0</xdr:row>
      <xdr:rowOff>1</xdr:rowOff>
    </xdr:from>
    <xdr:to>
      <xdr:col>16</xdr:col>
      <xdr:colOff>523875</xdr:colOff>
      <xdr:row>0</xdr:row>
      <xdr:rowOff>383225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10925" y="1"/>
          <a:ext cx="285750" cy="3832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228599</xdr:colOff>
      <xdr:row>1</xdr:row>
      <xdr:rowOff>38101</xdr:rowOff>
    </xdr:from>
    <xdr:to>
      <xdr:col>16</xdr:col>
      <xdr:colOff>504824</xdr:colOff>
      <xdr:row>1</xdr:row>
      <xdr:rowOff>408551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01399" y="504826"/>
          <a:ext cx="276225" cy="370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205399</xdr:colOff>
      <xdr:row>2</xdr:row>
      <xdr:rowOff>47624</xdr:rowOff>
    </xdr:from>
    <xdr:to>
      <xdr:col>16</xdr:col>
      <xdr:colOff>436244</xdr:colOff>
      <xdr:row>2</xdr:row>
      <xdr:rowOff>419099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78199" y="981074"/>
          <a:ext cx="230845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208495</xdr:colOff>
      <xdr:row>3</xdr:row>
      <xdr:rowOff>85725</xdr:rowOff>
    </xdr:from>
    <xdr:to>
      <xdr:col>16</xdr:col>
      <xdr:colOff>504825</xdr:colOff>
      <xdr:row>3</xdr:row>
      <xdr:rowOff>435487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81295" y="1485900"/>
          <a:ext cx="296330" cy="3497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133350</xdr:colOff>
      <xdr:row>4</xdr:row>
      <xdr:rowOff>114300</xdr:rowOff>
    </xdr:from>
    <xdr:to>
      <xdr:col>16</xdr:col>
      <xdr:colOff>545477</xdr:colOff>
      <xdr:row>4</xdr:row>
      <xdr:rowOff>304800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06150" y="1981200"/>
          <a:ext cx="412127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190501</xdr:colOff>
      <xdr:row>5</xdr:row>
      <xdr:rowOff>57151</xdr:rowOff>
    </xdr:from>
    <xdr:to>
      <xdr:col>16</xdr:col>
      <xdr:colOff>401747</xdr:colOff>
      <xdr:row>5</xdr:row>
      <xdr:rowOff>381001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63301" y="2390776"/>
          <a:ext cx="211246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295275</xdr:colOff>
      <xdr:row>6</xdr:row>
      <xdr:rowOff>133350</xdr:rowOff>
    </xdr:from>
    <xdr:to>
      <xdr:col>16</xdr:col>
      <xdr:colOff>695325</xdr:colOff>
      <xdr:row>6</xdr:row>
      <xdr:rowOff>400050</xdr:rowOff>
    </xdr:to>
    <xdr:pic>
      <xdr:nvPicPr>
        <xdr:cNvPr id="12" name="Picture 22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2109" b="-2109"/>
        <a:stretch>
          <a:fillRect/>
        </a:stretch>
      </xdr:blipFill>
      <xdr:spPr>
        <a:xfrm>
          <a:off x="7153275" y="17868900"/>
          <a:ext cx="4000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161926</xdr:colOff>
      <xdr:row>7</xdr:row>
      <xdr:rowOff>95250</xdr:rowOff>
    </xdr:from>
    <xdr:to>
      <xdr:col>16</xdr:col>
      <xdr:colOff>447675</xdr:colOff>
      <xdr:row>7</xdr:row>
      <xdr:rowOff>322423</xdr:rowOff>
    </xdr:to>
    <xdr:pic>
      <xdr:nvPicPr>
        <xdr:cNvPr id="14" name="图片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34726" y="3362325"/>
          <a:ext cx="285749" cy="2271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274955</xdr:colOff>
      <xdr:row>8</xdr:row>
      <xdr:rowOff>180340</xdr:rowOff>
    </xdr:from>
    <xdr:to>
      <xdr:col>16</xdr:col>
      <xdr:colOff>905510</xdr:colOff>
      <xdr:row>8</xdr:row>
      <xdr:rowOff>427355</xdr:rowOff>
    </xdr:to>
    <xdr:pic>
      <xdr:nvPicPr>
        <xdr:cNvPr id="18" name="图片 17" descr="105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16200000">
          <a:off x="7324725" y="34992945"/>
          <a:ext cx="247015" cy="630555"/>
        </a:xfrm>
        <a:prstGeom prst="rect">
          <a:avLst/>
        </a:prstGeom>
      </xdr:spPr>
    </xdr:pic>
    <xdr:clientData/>
  </xdr:twoCellAnchor>
  <xdr:twoCellAnchor>
    <xdr:from>
      <xdr:col>16</xdr:col>
      <xdr:colOff>333375</xdr:colOff>
      <xdr:row>9</xdr:row>
      <xdr:rowOff>94615</xdr:rowOff>
    </xdr:from>
    <xdr:to>
      <xdr:col>16</xdr:col>
      <xdr:colOff>858520</xdr:colOff>
      <xdr:row>9</xdr:row>
      <xdr:rowOff>409575</xdr:rowOff>
    </xdr:to>
    <xdr:pic>
      <xdr:nvPicPr>
        <xdr:cNvPr id="19" name="图片 18" descr="截图20220503120120432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7191375" y="35565715"/>
          <a:ext cx="525145" cy="3149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3.5" x14ac:dyDescent="0.15"/>
  <sheetData/>
  <phoneticPr fontId="19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C103"/>
  <sheetViews>
    <sheetView tabSelected="1" view="pageBreakPreview" zoomScaleNormal="100" zoomScaleSheetLayoutView="100" workbookViewId="0">
      <pane xSplit="13" ySplit="9" topLeftCell="N10" activePane="bottomRight" state="frozen"/>
      <selection pane="topRight"/>
      <selection pane="bottomLeft"/>
      <selection pane="bottomRight" activeCell="U18" sqref="U18"/>
    </sheetView>
  </sheetViews>
  <sheetFormatPr defaultColWidth="9" defaultRowHeight="36.75" customHeight="1" x14ac:dyDescent="0.15"/>
  <cols>
    <col min="1" max="1" width="4.5" style="5" customWidth="1"/>
    <col min="2" max="10" width="2.625" style="5" customWidth="1"/>
    <col min="11" max="11" width="7.25" style="5" customWidth="1"/>
    <col min="12" max="12" width="16.5" style="5" customWidth="1"/>
    <col min="13" max="13" width="15" style="30" customWidth="1"/>
    <col min="14" max="14" width="9.75" style="54" customWidth="1"/>
    <col min="15" max="15" width="8" style="5" customWidth="1"/>
    <col min="16" max="16" width="5.375" style="5" customWidth="1"/>
    <col min="17" max="17" width="16.5" style="5" customWidth="1"/>
    <col min="18" max="18" width="5.625" style="5" customWidth="1"/>
    <col min="19" max="22" width="10.875" style="5" customWidth="1"/>
    <col min="23" max="23" width="11.25" style="5" customWidth="1"/>
    <col min="24" max="24" width="11.625" style="5" customWidth="1"/>
    <col min="25" max="25" width="10.75" style="5" customWidth="1"/>
    <col min="26" max="28" width="13.5" style="5" customWidth="1"/>
    <col min="29" max="29" width="10.375" style="5" customWidth="1"/>
    <col min="30" max="16384" width="9" style="5"/>
  </cols>
  <sheetData>
    <row r="1" spans="1:29" s="1" customFormat="1" ht="36.75" hidden="1" customHeight="1" x14ac:dyDescent="0.15">
      <c r="A1" s="105"/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  <c r="T1" s="105"/>
      <c r="U1" s="105"/>
      <c r="V1" s="105"/>
      <c r="W1" s="105"/>
      <c r="X1" s="105"/>
      <c r="Y1" s="105"/>
      <c r="Z1" s="105"/>
      <c r="AA1" s="105"/>
      <c r="AB1" s="105"/>
      <c r="AC1" s="105"/>
    </row>
    <row r="2" spans="1:29" s="1" customFormat="1" ht="36.75" hidden="1" customHeight="1" x14ac:dyDescent="0.15">
      <c r="A2" s="106" t="s">
        <v>74</v>
      </c>
      <c r="B2" s="107"/>
      <c r="C2" s="107"/>
      <c r="D2" s="107"/>
      <c r="E2" s="108"/>
      <c r="F2" s="112" t="s">
        <v>75</v>
      </c>
      <c r="G2" s="113"/>
      <c r="H2" s="113"/>
      <c r="I2" s="113"/>
      <c r="J2" s="113"/>
      <c r="K2" s="113"/>
      <c r="L2" s="114"/>
      <c r="M2" s="118" t="s">
        <v>76</v>
      </c>
      <c r="N2" s="119"/>
      <c r="O2" s="120"/>
      <c r="P2" s="80" t="s">
        <v>178</v>
      </c>
      <c r="Q2" s="81"/>
      <c r="R2" s="81"/>
      <c r="S2" s="81"/>
      <c r="T2" s="81"/>
      <c r="U2" s="81"/>
      <c r="V2" s="81"/>
      <c r="W2" s="81"/>
      <c r="X2" s="81"/>
      <c r="Y2" s="81"/>
      <c r="Z2" s="81"/>
      <c r="AA2" s="82"/>
      <c r="AB2" s="2" t="s">
        <v>2</v>
      </c>
      <c r="AC2" s="3" t="s">
        <v>89</v>
      </c>
    </row>
    <row r="3" spans="1:29" s="1" customFormat="1" ht="36.75" hidden="1" customHeight="1" x14ac:dyDescent="0.15">
      <c r="A3" s="109"/>
      <c r="B3" s="110"/>
      <c r="C3" s="110"/>
      <c r="D3" s="110"/>
      <c r="E3" s="111"/>
      <c r="F3" s="115"/>
      <c r="G3" s="116"/>
      <c r="H3" s="116"/>
      <c r="I3" s="116"/>
      <c r="J3" s="116"/>
      <c r="K3" s="116"/>
      <c r="L3" s="117"/>
      <c r="M3" s="121"/>
      <c r="N3" s="122"/>
      <c r="O3" s="123"/>
      <c r="P3" s="83"/>
      <c r="Q3" s="84"/>
      <c r="R3" s="84"/>
      <c r="S3" s="84"/>
      <c r="T3" s="84"/>
      <c r="U3" s="84"/>
      <c r="V3" s="84"/>
      <c r="W3" s="84"/>
      <c r="X3" s="84"/>
      <c r="Y3" s="84"/>
      <c r="Z3" s="84"/>
      <c r="AA3" s="85"/>
      <c r="AB3" s="2" t="s">
        <v>77</v>
      </c>
      <c r="AC3" s="4" t="s">
        <v>87</v>
      </c>
    </row>
    <row r="4" spans="1:29" s="1" customFormat="1" ht="36.75" hidden="1" customHeight="1" x14ac:dyDescent="0.15">
      <c r="A4" s="124" t="s">
        <v>78</v>
      </c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83"/>
      <c r="Q4" s="84"/>
      <c r="R4" s="84"/>
      <c r="S4" s="84"/>
      <c r="T4" s="84"/>
      <c r="U4" s="84"/>
      <c r="V4" s="84"/>
      <c r="W4" s="84"/>
      <c r="X4" s="84"/>
      <c r="Y4" s="84"/>
      <c r="Z4" s="84"/>
      <c r="AA4" s="85"/>
      <c r="AB4" s="2" t="s">
        <v>79</v>
      </c>
      <c r="AC4" s="2" t="s">
        <v>88</v>
      </c>
    </row>
    <row r="5" spans="1:29" s="1" customFormat="1" ht="36.75" hidden="1" customHeight="1" x14ac:dyDescent="0.15">
      <c r="A5" s="102" t="s">
        <v>80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 t="s">
        <v>81</v>
      </c>
      <c r="O5" s="103"/>
      <c r="P5" s="83"/>
      <c r="Q5" s="84"/>
      <c r="R5" s="84"/>
      <c r="S5" s="84"/>
      <c r="T5" s="84"/>
      <c r="U5" s="84"/>
      <c r="V5" s="84"/>
      <c r="W5" s="84"/>
      <c r="X5" s="84"/>
      <c r="Y5" s="84"/>
      <c r="Z5" s="84"/>
      <c r="AA5" s="85"/>
      <c r="AB5" s="2" t="s">
        <v>82</v>
      </c>
      <c r="AC5" s="2"/>
    </row>
    <row r="6" spans="1:29" s="32" customFormat="1" ht="36.75" hidden="1" customHeight="1" x14ac:dyDescent="0.15">
      <c r="A6" s="102" t="s">
        <v>83</v>
      </c>
      <c r="B6" s="102"/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2"/>
      <c r="P6" s="83"/>
      <c r="Q6" s="84"/>
      <c r="R6" s="84"/>
      <c r="S6" s="84"/>
      <c r="T6" s="84"/>
      <c r="U6" s="84"/>
      <c r="V6" s="84"/>
      <c r="W6" s="84"/>
      <c r="X6" s="84"/>
      <c r="Y6" s="84"/>
      <c r="Z6" s="84"/>
      <c r="AA6" s="85"/>
      <c r="AB6" s="31" t="s">
        <v>84</v>
      </c>
      <c r="AC6" s="31"/>
    </row>
    <row r="7" spans="1:29" s="32" customFormat="1" ht="36.75" hidden="1" customHeight="1" x14ac:dyDescent="0.15">
      <c r="A7" s="104" t="s">
        <v>85</v>
      </c>
      <c r="B7" s="104"/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86"/>
      <c r="Q7" s="87"/>
      <c r="R7" s="87"/>
      <c r="S7" s="87"/>
      <c r="T7" s="87"/>
      <c r="U7" s="87"/>
      <c r="V7" s="87"/>
      <c r="W7" s="87"/>
      <c r="X7" s="87"/>
      <c r="Y7" s="87"/>
      <c r="Z7" s="87"/>
      <c r="AA7" s="88"/>
      <c r="AB7" s="31" t="s">
        <v>86</v>
      </c>
      <c r="AC7" s="31"/>
    </row>
    <row r="8" spans="1:29" ht="36.75" customHeight="1" x14ac:dyDescent="0.15">
      <c r="A8" s="98" t="s">
        <v>0</v>
      </c>
      <c r="B8" s="95" t="s">
        <v>1</v>
      </c>
      <c r="C8" s="96"/>
      <c r="D8" s="96"/>
      <c r="E8" s="96"/>
      <c r="F8" s="96"/>
      <c r="G8" s="96"/>
      <c r="H8" s="96"/>
      <c r="I8" s="96"/>
      <c r="J8" s="97"/>
      <c r="K8" s="78" t="s">
        <v>90</v>
      </c>
      <c r="L8" s="93" t="s">
        <v>2</v>
      </c>
      <c r="M8" s="78" t="s">
        <v>3</v>
      </c>
      <c r="N8" s="100" t="s">
        <v>4</v>
      </c>
      <c r="O8" s="78" t="s">
        <v>5</v>
      </c>
      <c r="P8" s="78" t="s">
        <v>6</v>
      </c>
      <c r="Q8" s="78" t="s">
        <v>7</v>
      </c>
      <c r="R8" s="93" t="s">
        <v>8</v>
      </c>
      <c r="S8" s="78" t="s">
        <v>9</v>
      </c>
      <c r="T8" s="78" t="s">
        <v>91</v>
      </c>
      <c r="U8" s="78" t="s">
        <v>92</v>
      </c>
      <c r="V8" s="78" t="s">
        <v>93</v>
      </c>
      <c r="W8" s="91" t="s">
        <v>10</v>
      </c>
      <c r="X8" s="91" t="s">
        <v>11</v>
      </c>
      <c r="Y8" s="91" t="s">
        <v>12</v>
      </c>
      <c r="Z8" s="78" t="s">
        <v>13</v>
      </c>
      <c r="AA8" s="78" t="s">
        <v>14</v>
      </c>
      <c r="AB8" s="78" t="s">
        <v>94</v>
      </c>
      <c r="AC8" s="89" t="s">
        <v>15</v>
      </c>
    </row>
    <row r="9" spans="1:29" s="8" customFormat="1" ht="36.75" customHeight="1" x14ac:dyDescent="0.15">
      <c r="A9" s="99"/>
      <c r="B9" s="6">
        <v>0</v>
      </c>
      <c r="C9" s="6">
        <v>1</v>
      </c>
      <c r="D9" s="6">
        <v>2</v>
      </c>
      <c r="E9" s="6">
        <v>4</v>
      </c>
      <c r="F9" s="6">
        <v>5</v>
      </c>
      <c r="G9" s="6">
        <v>6</v>
      </c>
      <c r="H9" s="6">
        <v>7</v>
      </c>
      <c r="I9" s="6">
        <v>8</v>
      </c>
      <c r="J9" s="7">
        <v>9</v>
      </c>
      <c r="K9" s="79"/>
      <c r="L9" s="94"/>
      <c r="M9" s="79"/>
      <c r="N9" s="101"/>
      <c r="O9" s="79"/>
      <c r="P9" s="79"/>
      <c r="Q9" s="79"/>
      <c r="R9" s="94"/>
      <c r="S9" s="79"/>
      <c r="T9" s="79"/>
      <c r="U9" s="79"/>
      <c r="V9" s="79"/>
      <c r="W9" s="92"/>
      <c r="X9" s="92"/>
      <c r="Y9" s="92"/>
      <c r="Z9" s="79"/>
      <c r="AA9" s="79"/>
      <c r="AB9" s="79"/>
      <c r="AC9" s="90"/>
    </row>
    <row r="10" spans="1:29" s="8" customFormat="1" ht="36.75" customHeight="1" x14ac:dyDescent="0.15">
      <c r="A10" s="9">
        <f>ROW()-3</f>
        <v>7</v>
      </c>
      <c r="B10" s="6">
        <v>0</v>
      </c>
      <c r="C10" s="10"/>
      <c r="D10" s="10"/>
      <c r="E10" s="10"/>
      <c r="F10" s="10"/>
      <c r="G10" s="10"/>
      <c r="H10" s="10"/>
      <c r="I10" s="10"/>
      <c r="J10" s="11"/>
      <c r="K10" s="12" t="s">
        <v>167</v>
      </c>
      <c r="L10" s="12" t="s">
        <v>513</v>
      </c>
      <c r="M10" s="13" t="s">
        <v>412</v>
      </c>
      <c r="N10" s="46" t="s">
        <v>166</v>
      </c>
      <c r="O10" s="12" t="s">
        <v>116</v>
      </c>
      <c r="P10" s="12" t="s">
        <v>171</v>
      </c>
      <c r="Q10" s="14"/>
      <c r="R10" s="12" t="s">
        <v>116</v>
      </c>
      <c r="S10" s="12" t="str">
        <f>L10</f>
        <v>SHT0015456
（A9619709549）</v>
      </c>
      <c r="T10" s="12" t="s">
        <v>172</v>
      </c>
      <c r="U10" s="12" t="s">
        <v>173</v>
      </c>
      <c r="V10" s="12" t="s">
        <v>174</v>
      </c>
      <c r="W10" s="15" t="s">
        <v>16</v>
      </c>
      <c r="X10" s="16" t="s">
        <v>17</v>
      </c>
      <c r="Y10" s="15" t="s">
        <v>143</v>
      </c>
      <c r="Z10" s="7" t="s">
        <v>455</v>
      </c>
      <c r="AA10" s="21"/>
      <c r="AB10" s="14"/>
      <c r="AC10" s="17">
        <v>1</v>
      </c>
    </row>
    <row r="11" spans="1:29" s="23" customFormat="1" ht="36.75" customHeight="1" x14ac:dyDescent="0.15">
      <c r="A11" s="9">
        <f t="shared" ref="A11:A73" si="0">ROW()-3</f>
        <v>8</v>
      </c>
      <c r="B11" s="6"/>
      <c r="C11" s="6">
        <v>1</v>
      </c>
      <c r="D11" s="6"/>
      <c r="E11" s="6"/>
      <c r="F11" s="6"/>
      <c r="G11" s="6"/>
      <c r="H11" s="6"/>
      <c r="I11" s="6"/>
      <c r="J11" s="7"/>
      <c r="K11" s="12" t="s">
        <v>167</v>
      </c>
      <c r="L11" s="12" t="s">
        <v>393</v>
      </c>
      <c r="M11" s="18" t="s">
        <v>67</v>
      </c>
      <c r="N11" s="47" t="s">
        <v>96</v>
      </c>
      <c r="O11" s="7" t="s">
        <v>19</v>
      </c>
      <c r="P11" s="19" t="s">
        <v>114</v>
      </c>
      <c r="Q11" s="19"/>
      <c r="R11" s="7" t="s">
        <v>115</v>
      </c>
      <c r="S11" s="12" t="str">
        <f t="shared" ref="S11:S95" si="1">L11</f>
        <v>SHT0015484</v>
      </c>
      <c r="T11" s="12" t="s">
        <v>116</v>
      </c>
      <c r="U11" s="12" t="s">
        <v>117</v>
      </c>
      <c r="V11" s="12" t="s">
        <v>118</v>
      </c>
      <c r="W11" s="20" t="s">
        <v>20</v>
      </c>
      <c r="X11" s="16" t="s">
        <v>17</v>
      </c>
      <c r="Y11" s="15" t="s">
        <v>144</v>
      </c>
      <c r="Z11" s="7" t="s">
        <v>454</v>
      </c>
      <c r="AA11" s="21"/>
      <c r="AB11" s="21"/>
      <c r="AC11" s="22">
        <v>1</v>
      </c>
    </row>
    <row r="12" spans="1:29" s="23" customFormat="1" ht="36.75" customHeight="1" x14ac:dyDescent="0.15">
      <c r="A12" s="9">
        <f t="shared" si="0"/>
        <v>9</v>
      </c>
      <c r="B12" s="6"/>
      <c r="C12" s="6"/>
      <c r="D12" s="6">
        <v>2</v>
      </c>
      <c r="E12" s="6"/>
      <c r="F12" s="6"/>
      <c r="G12" s="6"/>
      <c r="H12" s="6"/>
      <c r="I12" s="6"/>
      <c r="J12" s="7"/>
      <c r="K12" s="12" t="s">
        <v>167</v>
      </c>
      <c r="L12" s="12" t="s">
        <v>394</v>
      </c>
      <c r="M12" s="18" t="s">
        <v>395</v>
      </c>
      <c r="N12" s="47" t="s">
        <v>96</v>
      </c>
      <c r="O12" s="7" t="s">
        <v>68</v>
      </c>
      <c r="P12" s="19" t="s">
        <v>114</v>
      </c>
      <c r="Q12" s="19"/>
      <c r="R12" s="7" t="s">
        <v>119</v>
      </c>
      <c r="S12" s="12" t="str">
        <f t="shared" si="1"/>
        <v>SHT0015485</v>
      </c>
      <c r="T12" s="12" t="s">
        <v>112</v>
      </c>
      <c r="U12" s="12" t="s">
        <v>117</v>
      </c>
      <c r="V12" s="12" t="s">
        <v>118</v>
      </c>
      <c r="W12" s="20" t="s">
        <v>69</v>
      </c>
      <c r="X12" s="16" t="s">
        <v>17</v>
      </c>
      <c r="Y12" s="15" t="s">
        <v>143</v>
      </c>
      <c r="Z12" s="7" t="s">
        <v>453</v>
      </c>
      <c r="AA12" s="21" t="e">
        <f>AA14*AC14+AA16+AA17+AA18*AC18+AA20*AC20+AA21*AC21+AA22*AC22+#REF!*#REF!+#REF!*#REF!</f>
        <v>#REF!</v>
      </c>
      <c r="AB12" s="21"/>
      <c r="AC12" s="22">
        <v>1</v>
      </c>
    </row>
    <row r="13" spans="1:29" s="43" customFormat="1" ht="36.75" customHeight="1" x14ac:dyDescent="0.15">
      <c r="A13" s="55">
        <f t="shared" si="0"/>
        <v>10</v>
      </c>
      <c r="B13" s="44"/>
      <c r="C13" s="36"/>
      <c r="D13" s="36"/>
      <c r="E13" s="36">
        <v>3</v>
      </c>
      <c r="F13" s="36"/>
      <c r="G13" s="36"/>
      <c r="H13" s="36"/>
      <c r="I13" s="36"/>
      <c r="J13" s="39"/>
      <c r="K13" s="37" t="s">
        <v>285</v>
      </c>
      <c r="L13" s="37" t="s">
        <v>469</v>
      </c>
      <c r="M13" s="38" t="s">
        <v>396</v>
      </c>
      <c r="N13" s="50" t="s">
        <v>282</v>
      </c>
      <c r="O13" s="39" t="s">
        <v>286</v>
      </c>
      <c r="P13" s="40" t="s">
        <v>287</v>
      </c>
      <c r="Q13" s="40"/>
      <c r="R13" s="39" t="s">
        <v>288</v>
      </c>
      <c r="S13" s="37" t="str">
        <f t="shared" si="1"/>
        <v>SHT0015911</v>
      </c>
      <c r="T13" s="37" t="s">
        <v>286</v>
      </c>
      <c r="U13" s="37" t="s">
        <v>289</v>
      </c>
      <c r="V13" s="37" t="s">
        <v>290</v>
      </c>
      <c r="W13" s="73" t="s">
        <v>291</v>
      </c>
      <c r="X13" s="73" t="s">
        <v>472</v>
      </c>
      <c r="Y13" s="41" t="s">
        <v>468</v>
      </c>
      <c r="Z13" s="73" t="s">
        <v>292</v>
      </c>
      <c r="AA13" s="73">
        <v>2.7E-2</v>
      </c>
      <c r="AB13" s="73"/>
      <c r="AC13" s="42">
        <v>12</v>
      </c>
    </row>
    <row r="14" spans="1:29" s="23" customFormat="1" ht="36.75" customHeight="1" x14ac:dyDescent="0.15">
      <c r="A14" s="9">
        <f t="shared" si="0"/>
        <v>11</v>
      </c>
      <c r="B14" s="24"/>
      <c r="C14" s="6"/>
      <c r="D14" s="6"/>
      <c r="E14" s="6">
        <v>3</v>
      </c>
      <c r="F14" s="6"/>
      <c r="G14" s="6"/>
      <c r="H14" s="6"/>
      <c r="I14" s="6"/>
      <c r="J14" s="7"/>
      <c r="K14" s="12" t="s">
        <v>285</v>
      </c>
      <c r="L14" s="12" t="s">
        <v>397</v>
      </c>
      <c r="M14" s="13" t="s">
        <v>398</v>
      </c>
      <c r="N14" s="48" t="s">
        <v>131</v>
      </c>
      <c r="O14" s="7" t="s">
        <v>288</v>
      </c>
      <c r="P14" s="19" t="s">
        <v>283</v>
      </c>
      <c r="Q14" s="19"/>
      <c r="R14" s="7" t="s">
        <v>288</v>
      </c>
      <c r="S14" s="12" t="str">
        <f t="shared" si="1"/>
        <v>SHT0015486</v>
      </c>
      <c r="T14" s="12" t="s">
        <v>297</v>
      </c>
      <c r="U14" s="12" t="s">
        <v>298</v>
      </c>
      <c r="V14" s="12" t="s">
        <v>293</v>
      </c>
      <c r="W14" s="25" t="s">
        <v>294</v>
      </c>
      <c r="X14" s="25" t="s">
        <v>299</v>
      </c>
      <c r="Y14" s="15" t="s">
        <v>295</v>
      </c>
      <c r="Z14" s="25" t="s">
        <v>296</v>
      </c>
      <c r="AA14" s="25">
        <v>5.0999999999999997E-2</v>
      </c>
      <c r="AB14" s="25"/>
      <c r="AC14" s="22">
        <v>12</v>
      </c>
    </row>
    <row r="15" spans="1:29" s="43" customFormat="1" ht="36.75" customHeight="1" x14ac:dyDescent="0.15">
      <c r="A15" s="55">
        <f t="shared" si="0"/>
        <v>12</v>
      </c>
      <c r="B15" s="44"/>
      <c r="C15" s="36"/>
      <c r="D15" s="36"/>
      <c r="E15" s="36">
        <v>3</v>
      </c>
      <c r="F15" s="36"/>
      <c r="G15" s="36"/>
      <c r="H15" s="36"/>
      <c r="I15" s="36"/>
      <c r="J15" s="39"/>
      <c r="K15" s="37" t="s">
        <v>356</v>
      </c>
      <c r="L15" s="37" t="s">
        <v>470</v>
      </c>
      <c r="M15" s="38" t="s">
        <v>399</v>
      </c>
      <c r="N15" s="50" t="s">
        <v>353</v>
      </c>
      <c r="O15" s="39" t="s">
        <v>228</v>
      </c>
      <c r="P15" s="40" t="s">
        <v>229</v>
      </c>
      <c r="Q15" s="40"/>
      <c r="R15" s="39" t="s">
        <v>228</v>
      </c>
      <c r="S15" s="37" t="str">
        <f t="shared" si="1"/>
        <v>SHT0015912</v>
      </c>
      <c r="T15" s="37" t="s">
        <v>357</v>
      </c>
      <c r="U15" s="37" t="s">
        <v>235</v>
      </c>
      <c r="V15" s="37" t="s">
        <v>236</v>
      </c>
      <c r="W15" s="73" t="s">
        <v>354</v>
      </c>
      <c r="X15" s="73" t="s">
        <v>471</v>
      </c>
      <c r="Y15" s="41" t="s">
        <v>468</v>
      </c>
      <c r="Z15" s="73" t="s">
        <v>355</v>
      </c>
      <c r="AA15" s="73">
        <v>8.0000000000000002E-3</v>
      </c>
      <c r="AB15" s="73"/>
      <c r="AC15" s="42">
        <v>6</v>
      </c>
    </row>
    <row r="16" spans="1:29" s="23" customFormat="1" ht="36.75" customHeight="1" x14ac:dyDescent="0.15">
      <c r="A16" s="9">
        <f t="shared" si="0"/>
        <v>13</v>
      </c>
      <c r="B16" s="24"/>
      <c r="C16" s="6"/>
      <c r="D16" s="6"/>
      <c r="E16" s="6">
        <v>3</v>
      </c>
      <c r="F16" s="6"/>
      <c r="G16" s="6"/>
      <c r="H16" s="6"/>
      <c r="I16" s="6"/>
      <c r="J16" s="7"/>
      <c r="K16" s="12" t="s">
        <v>168</v>
      </c>
      <c r="L16" s="12" t="s">
        <v>590</v>
      </c>
      <c r="M16" s="18" t="s">
        <v>400</v>
      </c>
      <c r="N16" s="47" t="s">
        <v>97</v>
      </c>
      <c r="O16" s="7" t="s">
        <v>19</v>
      </c>
      <c r="P16" s="19" t="s">
        <v>114</v>
      </c>
      <c r="Q16" s="19"/>
      <c r="R16" s="7" t="s">
        <v>21</v>
      </c>
      <c r="S16" s="12" t="str">
        <f t="shared" si="1"/>
        <v>SHT0015490</v>
      </c>
      <c r="T16" s="12" t="s">
        <v>116</v>
      </c>
      <c r="U16" s="12" t="s">
        <v>120</v>
      </c>
      <c r="V16" s="12" t="s">
        <v>121</v>
      </c>
      <c r="W16" s="20" t="s">
        <v>22</v>
      </c>
      <c r="X16" s="7" t="s">
        <v>342</v>
      </c>
      <c r="Y16" s="15" t="s">
        <v>23</v>
      </c>
      <c r="Z16" s="7" t="s">
        <v>300</v>
      </c>
      <c r="AA16" s="7">
        <v>2.3730000000000002</v>
      </c>
      <c r="AB16" s="7"/>
      <c r="AC16" s="22">
        <v>1</v>
      </c>
    </row>
    <row r="17" spans="1:29" s="23" customFormat="1" ht="36.75" customHeight="1" x14ac:dyDescent="0.15">
      <c r="A17" s="9">
        <f t="shared" si="0"/>
        <v>14</v>
      </c>
      <c r="B17" s="24"/>
      <c r="C17" s="6"/>
      <c r="D17" s="6"/>
      <c r="E17" s="6">
        <v>3</v>
      </c>
      <c r="F17" s="6"/>
      <c r="G17" s="6"/>
      <c r="H17" s="6"/>
      <c r="I17" s="6"/>
      <c r="J17" s="7"/>
      <c r="K17" s="12" t="s">
        <v>168</v>
      </c>
      <c r="L17" s="12" t="s">
        <v>401</v>
      </c>
      <c r="M17" s="18" t="s">
        <v>402</v>
      </c>
      <c r="N17" s="47" t="s">
        <v>97</v>
      </c>
      <c r="O17" s="7" t="s">
        <v>116</v>
      </c>
      <c r="P17" s="19" t="s">
        <v>114</v>
      </c>
      <c r="Q17" s="19"/>
      <c r="R17" s="7" t="s">
        <v>116</v>
      </c>
      <c r="S17" s="12" t="str">
        <f t="shared" si="1"/>
        <v>SHT0016055</v>
      </c>
      <c r="T17" s="12" t="s">
        <v>116</v>
      </c>
      <c r="U17" s="12" t="s">
        <v>117</v>
      </c>
      <c r="V17" s="12" t="s">
        <v>123</v>
      </c>
      <c r="W17" s="20" t="s">
        <v>22</v>
      </c>
      <c r="X17" s="7" t="s">
        <v>343</v>
      </c>
      <c r="Y17" s="15" t="s">
        <v>23</v>
      </c>
      <c r="Z17" s="7" t="s">
        <v>300</v>
      </c>
      <c r="AA17" s="7">
        <v>1.946</v>
      </c>
      <c r="AB17" s="7"/>
      <c r="AC17" s="22">
        <v>1</v>
      </c>
    </row>
    <row r="18" spans="1:29" s="23" customFormat="1" ht="36.75" customHeight="1" x14ac:dyDescent="0.15">
      <c r="A18" s="9">
        <f t="shared" si="0"/>
        <v>15</v>
      </c>
      <c r="B18" s="24"/>
      <c r="C18" s="6"/>
      <c r="D18" s="6"/>
      <c r="E18" s="6">
        <v>3</v>
      </c>
      <c r="F18" s="6"/>
      <c r="G18" s="6"/>
      <c r="H18" s="6"/>
      <c r="I18" s="6"/>
      <c r="J18" s="7"/>
      <c r="K18" s="12" t="s">
        <v>168</v>
      </c>
      <c r="L18" s="12" t="s">
        <v>473</v>
      </c>
      <c r="M18" s="18" t="s">
        <v>467</v>
      </c>
      <c r="N18" s="47" t="s">
        <v>97</v>
      </c>
      <c r="O18" s="7" t="s">
        <v>116</v>
      </c>
      <c r="P18" s="19" t="s">
        <v>114</v>
      </c>
      <c r="Q18" s="19"/>
      <c r="R18" s="7" t="s">
        <v>112</v>
      </c>
      <c r="S18" s="12" t="str">
        <f t="shared" si="1"/>
        <v>SHT0016100</v>
      </c>
      <c r="T18" s="12" t="s">
        <v>119</v>
      </c>
      <c r="U18" s="12" t="s">
        <v>120</v>
      </c>
      <c r="V18" s="12" t="s">
        <v>118</v>
      </c>
      <c r="W18" s="20" t="s">
        <v>22</v>
      </c>
      <c r="X18" s="7" t="s">
        <v>343</v>
      </c>
      <c r="Y18" s="15" t="s">
        <v>23</v>
      </c>
      <c r="Z18" s="7" t="s">
        <v>197</v>
      </c>
      <c r="AA18" s="7">
        <v>0.53500000000000003</v>
      </c>
      <c r="AB18" s="7"/>
      <c r="AC18" s="22">
        <v>1</v>
      </c>
    </row>
    <row r="19" spans="1:29" s="23" customFormat="1" ht="36.75" customHeight="1" x14ac:dyDescent="0.15">
      <c r="A19" s="9">
        <f t="shared" si="0"/>
        <v>16</v>
      </c>
      <c r="B19" s="24"/>
      <c r="C19" s="6"/>
      <c r="D19" s="6"/>
      <c r="E19" s="6">
        <v>3</v>
      </c>
      <c r="F19" s="6"/>
      <c r="G19" s="6"/>
      <c r="H19" s="6"/>
      <c r="I19" s="6"/>
      <c r="J19" s="7"/>
      <c r="K19" s="12" t="s">
        <v>168</v>
      </c>
      <c r="L19" s="12" t="s">
        <v>465</v>
      </c>
      <c r="M19" s="18" t="s">
        <v>466</v>
      </c>
      <c r="N19" s="47" t="s">
        <v>97</v>
      </c>
      <c r="O19" s="7" t="s">
        <v>112</v>
      </c>
      <c r="P19" s="19" t="s">
        <v>114</v>
      </c>
      <c r="Q19" s="19"/>
      <c r="R19" s="7" t="s">
        <v>112</v>
      </c>
      <c r="S19" s="12" t="str">
        <f t="shared" ref="S19" si="2">L19</f>
        <v>SHT0015487</v>
      </c>
      <c r="T19" s="12" t="s">
        <v>112</v>
      </c>
      <c r="U19" s="12" t="s">
        <v>113</v>
      </c>
      <c r="V19" s="12" t="s">
        <v>118</v>
      </c>
      <c r="W19" s="20" t="s">
        <v>22</v>
      </c>
      <c r="X19" s="7" t="s">
        <v>343</v>
      </c>
      <c r="Y19" s="15" t="s">
        <v>23</v>
      </c>
      <c r="Z19" s="7" t="s">
        <v>197</v>
      </c>
      <c r="AA19" s="7">
        <v>0.53500000000000003</v>
      </c>
      <c r="AB19" s="7"/>
      <c r="AC19" s="22">
        <v>1</v>
      </c>
    </row>
    <row r="20" spans="1:29" s="23" customFormat="1" ht="36.75" customHeight="1" x14ac:dyDescent="0.15">
      <c r="A20" s="9">
        <f t="shared" si="0"/>
        <v>17</v>
      </c>
      <c r="B20" s="24"/>
      <c r="C20" s="6"/>
      <c r="D20" s="6"/>
      <c r="E20" s="6">
        <v>3</v>
      </c>
      <c r="F20" s="6"/>
      <c r="G20" s="6"/>
      <c r="H20" s="6"/>
      <c r="I20" s="6"/>
      <c r="J20" s="7"/>
      <c r="K20" s="12" t="s">
        <v>168</v>
      </c>
      <c r="L20" s="12" t="s">
        <v>474</v>
      </c>
      <c r="M20" s="26" t="s">
        <v>403</v>
      </c>
      <c r="N20" s="47" t="s">
        <v>97</v>
      </c>
      <c r="O20" s="7" t="s">
        <v>116</v>
      </c>
      <c r="P20" s="19" t="s">
        <v>114</v>
      </c>
      <c r="Q20" s="19"/>
      <c r="R20" s="7" t="s">
        <v>124</v>
      </c>
      <c r="S20" s="12" t="str">
        <f t="shared" si="1"/>
        <v>SHT0015492</v>
      </c>
      <c r="T20" s="6" t="s">
        <v>116</v>
      </c>
      <c r="U20" s="6" t="s">
        <v>120</v>
      </c>
      <c r="V20" s="6" t="s">
        <v>118</v>
      </c>
      <c r="W20" s="20" t="s">
        <v>22</v>
      </c>
      <c r="X20" s="7" t="s">
        <v>344</v>
      </c>
      <c r="Y20" s="15" t="s">
        <v>23</v>
      </c>
      <c r="Z20" s="7" t="s">
        <v>582</v>
      </c>
      <c r="AA20" s="7">
        <v>0.46700000000000003</v>
      </c>
      <c r="AB20" s="7"/>
      <c r="AC20" s="22">
        <v>2</v>
      </c>
    </row>
    <row r="21" spans="1:29" s="23" customFormat="1" ht="36.75" customHeight="1" x14ac:dyDescent="0.15">
      <c r="A21" s="9">
        <f t="shared" si="0"/>
        <v>18</v>
      </c>
      <c r="B21" s="24"/>
      <c r="C21" s="6"/>
      <c r="D21" s="6"/>
      <c r="E21" s="6">
        <v>3</v>
      </c>
      <c r="F21" s="6"/>
      <c r="G21" s="6"/>
      <c r="H21" s="6"/>
      <c r="I21" s="6"/>
      <c r="J21" s="7"/>
      <c r="K21" s="12" t="s">
        <v>167</v>
      </c>
      <c r="L21" s="12" t="s">
        <v>581</v>
      </c>
      <c r="M21" s="18" t="s">
        <v>404</v>
      </c>
      <c r="N21" s="47" t="s">
        <v>97</v>
      </c>
      <c r="O21" s="7" t="s">
        <v>116</v>
      </c>
      <c r="P21" s="19" t="s">
        <v>114</v>
      </c>
      <c r="Q21" s="19"/>
      <c r="R21" s="7" t="s">
        <v>116</v>
      </c>
      <c r="S21" s="12" t="str">
        <f t="shared" si="1"/>
        <v>SHT0015488</v>
      </c>
      <c r="T21" s="12" t="s">
        <v>112</v>
      </c>
      <c r="U21" s="12" t="s">
        <v>120</v>
      </c>
      <c r="V21" s="12" t="s">
        <v>118</v>
      </c>
      <c r="W21" s="20" t="s">
        <v>24</v>
      </c>
      <c r="X21" s="7" t="s">
        <v>339</v>
      </c>
      <c r="Y21" s="15" t="s">
        <v>25</v>
      </c>
      <c r="Z21" s="7" t="s">
        <v>452</v>
      </c>
      <c r="AA21" s="21">
        <v>0.496</v>
      </c>
      <c r="AB21" s="21" t="s">
        <v>301</v>
      </c>
      <c r="AC21" s="22">
        <v>4</v>
      </c>
    </row>
    <row r="22" spans="1:29" s="23" customFormat="1" ht="36.75" customHeight="1" x14ac:dyDescent="0.15">
      <c r="A22" s="9">
        <f t="shared" si="0"/>
        <v>19</v>
      </c>
      <c r="B22" s="24"/>
      <c r="C22" s="6"/>
      <c r="D22" s="6"/>
      <c r="E22" s="6">
        <v>3</v>
      </c>
      <c r="F22" s="6"/>
      <c r="G22" s="6"/>
      <c r="H22" s="6"/>
      <c r="I22" s="6"/>
      <c r="J22" s="7"/>
      <c r="K22" s="12" t="s">
        <v>168</v>
      </c>
      <c r="L22" s="12" t="s">
        <v>475</v>
      </c>
      <c r="M22" s="13" t="s">
        <v>70</v>
      </c>
      <c r="N22" s="48" t="s">
        <v>270</v>
      </c>
      <c r="O22" s="7" t="s">
        <v>116</v>
      </c>
      <c r="P22" s="19" t="s">
        <v>114</v>
      </c>
      <c r="Q22" s="19"/>
      <c r="R22" s="7" t="s">
        <v>125</v>
      </c>
      <c r="S22" s="12" t="str">
        <f>L22</f>
        <v>SHT0015499</v>
      </c>
      <c r="T22" s="12" t="s">
        <v>119</v>
      </c>
      <c r="U22" s="12" t="s">
        <v>120</v>
      </c>
      <c r="V22" s="12" t="s">
        <v>126</v>
      </c>
      <c r="W22" s="15" t="s">
        <v>27</v>
      </c>
      <c r="X22" s="7" t="s">
        <v>574</v>
      </c>
      <c r="Y22" s="15" t="s">
        <v>146</v>
      </c>
      <c r="Z22" s="7" t="s">
        <v>451</v>
      </c>
      <c r="AA22" s="7">
        <v>2.4E-2</v>
      </c>
      <c r="AB22" s="7" t="s">
        <v>302</v>
      </c>
      <c r="AC22" s="22">
        <v>2</v>
      </c>
    </row>
    <row r="23" spans="1:29" s="43" customFormat="1" ht="36.75" customHeight="1" x14ac:dyDescent="0.15">
      <c r="A23" s="55">
        <f t="shared" si="0"/>
        <v>20</v>
      </c>
      <c r="B23" s="35"/>
      <c r="C23" s="36"/>
      <c r="D23" s="36"/>
      <c r="E23" s="35">
        <v>3</v>
      </c>
      <c r="F23" s="35"/>
      <c r="G23" s="35"/>
      <c r="H23" s="35"/>
      <c r="I23" s="35"/>
      <c r="J23" s="35"/>
      <c r="K23" s="37" t="s">
        <v>168</v>
      </c>
      <c r="L23" s="37" t="s">
        <v>476</v>
      </c>
      <c r="M23" s="38" t="s">
        <v>477</v>
      </c>
      <c r="N23" s="49" t="s">
        <v>98</v>
      </c>
      <c r="O23" s="39" t="s">
        <v>116</v>
      </c>
      <c r="P23" s="40" t="s">
        <v>114</v>
      </c>
      <c r="Q23" s="35"/>
      <c r="R23" s="35" t="s">
        <v>116</v>
      </c>
      <c r="S23" s="37" t="str">
        <f t="shared" si="1"/>
        <v>SHT0015980</v>
      </c>
      <c r="T23" s="37" t="s">
        <v>119</v>
      </c>
      <c r="U23" s="37" t="s">
        <v>120</v>
      </c>
      <c r="V23" s="37" t="s">
        <v>121</v>
      </c>
      <c r="W23" s="41" t="s">
        <v>27</v>
      </c>
      <c r="X23" s="73" t="s">
        <v>571</v>
      </c>
      <c r="Y23" s="73" t="s">
        <v>28</v>
      </c>
      <c r="Z23" s="73" t="s">
        <v>145</v>
      </c>
      <c r="AA23" s="41" t="s">
        <v>269</v>
      </c>
      <c r="AB23" s="41"/>
      <c r="AC23" s="42">
        <v>1</v>
      </c>
    </row>
    <row r="24" spans="1:29" s="43" customFormat="1" ht="36.75" customHeight="1" x14ac:dyDescent="0.15">
      <c r="A24" s="55">
        <f t="shared" si="0"/>
        <v>21</v>
      </c>
      <c r="B24" s="35"/>
      <c r="C24" s="36"/>
      <c r="D24" s="36"/>
      <c r="E24" s="35">
        <v>3</v>
      </c>
      <c r="F24" s="35"/>
      <c r="G24" s="35"/>
      <c r="H24" s="35"/>
      <c r="I24" s="35"/>
      <c r="J24" s="35"/>
      <c r="K24" s="37" t="s">
        <v>168</v>
      </c>
      <c r="L24" s="37" t="s">
        <v>479</v>
      </c>
      <c r="M24" s="38" t="s">
        <v>478</v>
      </c>
      <c r="N24" s="49" t="s">
        <v>59</v>
      </c>
      <c r="O24" s="39" t="s">
        <v>68</v>
      </c>
      <c r="P24" s="40" t="s">
        <v>114</v>
      </c>
      <c r="Q24" s="35"/>
      <c r="R24" s="35" t="s">
        <v>68</v>
      </c>
      <c r="S24" s="37" t="str">
        <f t="shared" ref="S24" si="3">L24</f>
        <v>SHT0015476</v>
      </c>
      <c r="T24" s="37" t="s">
        <v>68</v>
      </c>
      <c r="U24" s="37" t="s">
        <v>113</v>
      </c>
      <c r="V24" s="37" t="s">
        <v>118</v>
      </c>
      <c r="W24" s="41" t="s">
        <v>27</v>
      </c>
      <c r="X24" s="73" t="s">
        <v>571</v>
      </c>
      <c r="Y24" s="73" t="s">
        <v>28</v>
      </c>
      <c r="Z24" s="73" t="s">
        <v>145</v>
      </c>
      <c r="AA24" s="41" t="s">
        <v>269</v>
      </c>
      <c r="AB24" s="41"/>
      <c r="AC24" s="42">
        <v>1</v>
      </c>
    </row>
    <row r="25" spans="1:29" s="43" customFormat="1" ht="36.75" customHeight="1" x14ac:dyDescent="0.15">
      <c r="A25" s="55">
        <f t="shared" si="0"/>
        <v>22</v>
      </c>
      <c r="B25" s="35"/>
      <c r="C25" s="36"/>
      <c r="D25" s="36"/>
      <c r="E25" s="35">
        <v>3</v>
      </c>
      <c r="F25" s="35"/>
      <c r="G25" s="35"/>
      <c r="H25" s="35"/>
      <c r="I25" s="35"/>
      <c r="J25" s="35"/>
      <c r="K25" s="37" t="s">
        <v>168</v>
      </c>
      <c r="L25" s="37" t="s">
        <v>575</v>
      </c>
      <c r="M25" s="38" t="s">
        <v>482</v>
      </c>
      <c r="N25" s="49" t="s">
        <v>100</v>
      </c>
      <c r="O25" s="39" t="s">
        <v>119</v>
      </c>
      <c r="P25" s="40" t="s">
        <v>114</v>
      </c>
      <c r="Q25" s="35"/>
      <c r="R25" s="35" t="s">
        <v>112</v>
      </c>
      <c r="S25" s="37" t="str">
        <f t="shared" si="1"/>
        <v>SHT0015497</v>
      </c>
      <c r="T25" s="37" t="s">
        <v>119</v>
      </c>
      <c r="U25" s="37" t="s">
        <v>120</v>
      </c>
      <c r="V25" s="37" t="s">
        <v>118</v>
      </c>
      <c r="W25" s="41" t="s">
        <v>27</v>
      </c>
      <c r="X25" s="73" t="s">
        <v>571</v>
      </c>
      <c r="Y25" s="73" t="s">
        <v>28</v>
      </c>
      <c r="Z25" s="73" t="s">
        <v>145</v>
      </c>
      <c r="AA25" s="41" t="s">
        <v>483</v>
      </c>
      <c r="AB25" s="41"/>
      <c r="AC25" s="42">
        <v>1</v>
      </c>
    </row>
    <row r="26" spans="1:29" s="43" customFormat="1" ht="36.75" customHeight="1" x14ac:dyDescent="0.15">
      <c r="A26" s="55">
        <f t="shared" si="0"/>
        <v>23</v>
      </c>
      <c r="B26" s="35"/>
      <c r="C26" s="36"/>
      <c r="D26" s="36"/>
      <c r="E26" s="35">
        <v>3</v>
      </c>
      <c r="F26" s="35"/>
      <c r="G26" s="35"/>
      <c r="H26" s="35"/>
      <c r="I26" s="35"/>
      <c r="J26" s="35"/>
      <c r="K26" s="37" t="s">
        <v>168</v>
      </c>
      <c r="L26" s="37" t="s">
        <v>480</v>
      </c>
      <c r="M26" s="38" t="s">
        <v>481</v>
      </c>
      <c r="N26" s="49" t="s">
        <v>59</v>
      </c>
      <c r="O26" s="39" t="s">
        <v>68</v>
      </c>
      <c r="P26" s="40" t="s">
        <v>114</v>
      </c>
      <c r="Q26" s="35"/>
      <c r="R26" s="35" t="s">
        <v>68</v>
      </c>
      <c r="S26" s="37" t="str">
        <f t="shared" ref="S26" si="4">L26</f>
        <v>SHT0015481</v>
      </c>
      <c r="T26" s="37" t="s">
        <v>68</v>
      </c>
      <c r="U26" s="37" t="s">
        <v>113</v>
      </c>
      <c r="V26" s="37" t="s">
        <v>118</v>
      </c>
      <c r="W26" s="41" t="s">
        <v>27</v>
      </c>
      <c r="X26" s="73" t="s">
        <v>571</v>
      </c>
      <c r="Y26" s="73" t="s">
        <v>28</v>
      </c>
      <c r="Z26" s="73" t="s">
        <v>145</v>
      </c>
      <c r="AA26" s="41" t="s">
        <v>484</v>
      </c>
      <c r="AB26" s="41"/>
      <c r="AC26" s="42">
        <v>1</v>
      </c>
    </row>
    <row r="27" spans="1:29" s="23" customFormat="1" ht="36.75" customHeight="1" x14ac:dyDescent="0.15">
      <c r="A27" s="9">
        <f t="shared" si="0"/>
        <v>24</v>
      </c>
      <c r="B27" s="28"/>
      <c r="C27" s="6"/>
      <c r="D27" s="6"/>
      <c r="E27" s="28">
        <v>3</v>
      </c>
      <c r="F27" s="28"/>
      <c r="G27" s="28"/>
      <c r="H27" s="28"/>
      <c r="I27" s="28"/>
      <c r="J27" s="28"/>
      <c r="K27" s="12" t="s">
        <v>167</v>
      </c>
      <c r="L27" s="12" t="s">
        <v>248</v>
      </c>
      <c r="M27" s="13" t="s">
        <v>595</v>
      </c>
      <c r="N27" s="47" t="s">
        <v>250</v>
      </c>
      <c r="O27" s="7" t="s">
        <v>68</v>
      </c>
      <c r="P27" s="19" t="s">
        <v>114</v>
      </c>
      <c r="Q27" s="28"/>
      <c r="R27" s="28" t="s">
        <v>68</v>
      </c>
      <c r="S27" s="12" t="str">
        <f t="shared" si="1"/>
        <v>BFA0010119</v>
      </c>
      <c r="T27" s="12" t="s">
        <v>68</v>
      </c>
      <c r="U27" s="12" t="s">
        <v>113</v>
      </c>
      <c r="V27" s="12" t="s">
        <v>118</v>
      </c>
      <c r="W27" s="15" t="s">
        <v>146</v>
      </c>
      <c r="X27" s="15" t="s">
        <v>146</v>
      </c>
      <c r="Y27" s="15" t="s">
        <v>277</v>
      </c>
      <c r="Z27" s="15" t="s">
        <v>244</v>
      </c>
      <c r="AA27" s="15" t="s">
        <v>245</v>
      </c>
      <c r="AB27" s="15" t="s">
        <v>303</v>
      </c>
      <c r="AC27" s="22">
        <v>12</v>
      </c>
    </row>
    <row r="28" spans="1:29" s="23" customFormat="1" ht="36.75" customHeight="1" x14ac:dyDescent="0.15">
      <c r="A28" s="9">
        <f t="shared" si="0"/>
        <v>25</v>
      </c>
      <c r="B28" s="28"/>
      <c r="C28" s="6"/>
      <c r="D28" s="6"/>
      <c r="E28" s="28">
        <v>3</v>
      </c>
      <c r="F28" s="28"/>
      <c r="G28" s="28"/>
      <c r="H28" s="28"/>
      <c r="I28" s="28"/>
      <c r="J28" s="28"/>
      <c r="K28" s="12" t="s">
        <v>167</v>
      </c>
      <c r="L28" s="12" t="s">
        <v>249</v>
      </c>
      <c r="M28" s="13" t="s">
        <v>594</v>
      </c>
      <c r="N28" s="47" t="s">
        <v>247</v>
      </c>
      <c r="O28" s="7" t="s">
        <v>68</v>
      </c>
      <c r="P28" s="19" t="s">
        <v>114</v>
      </c>
      <c r="Q28" s="28"/>
      <c r="R28" s="28" t="s">
        <v>68</v>
      </c>
      <c r="S28" s="12" t="str">
        <f t="shared" si="1"/>
        <v>BFA0010120</v>
      </c>
      <c r="T28" s="12" t="s">
        <v>68</v>
      </c>
      <c r="U28" s="12" t="s">
        <v>113</v>
      </c>
      <c r="V28" s="12" t="s">
        <v>118</v>
      </c>
      <c r="W28" s="15" t="s">
        <v>146</v>
      </c>
      <c r="X28" s="15" t="s">
        <v>146</v>
      </c>
      <c r="Y28" s="15" t="s">
        <v>279</v>
      </c>
      <c r="Z28" s="15" t="s">
        <v>246</v>
      </c>
      <c r="AA28" s="15" t="s">
        <v>245</v>
      </c>
      <c r="AB28" s="15" t="s">
        <v>303</v>
      </c>
      <c r="AC28" s="22">
        <v>10</v>
      </c>
    </row>
    <row r="29" spans="1:29" s="43" customFormat="1" ht="36.75" customHeight="1" x14ac:dyDescent="0.15">
      <c r="A29" s="9">
        <f t="shared" si="0"/>
        <v>26</v>
      </c>
      <c r="B29" s="28"/>
      <c r="C29" s="6"/>
      <c r="D29" s="6"/>
      <c r="E29" s="28">
        <v>3</v>
      </c>
      <c r="F29" s="28"/>
      <c r="G29" s="28"/>
      <c r="H29" s="28"/>
      <c r="I29" s="28"/>
      <c r="J29" s="28"/>
      <c r="K29" s="12" t="s">
        <v>525</v>
      </c>
      <c r="L29" s="12" t="s">
        <v>526</v>
      </c>
      <c r="M29" s="13" t="s">
        <v>259</v>
      </c>
      <c r="N29" s="47"/>
      <c r="O29" s="7" t="s">
        <v>260</v>
      </c>
      <c r="P29" s="19" t="s">
        <v>114</v>
      </c>
      <c r="Q29" s="28"/>
      <c r="R29" s="28"/>
      <c r="S29" s="12" t="str">
        <f t="shared" si="1"/>
        <v>BFA0010122</v>
      </c>
      <c r="T29" s="12" t="s">
        <v>68</v>
      </c>
      <c r="U29" s="12" t="s">
        <v>113</v>
      </c>
      <c r="V29" s="12" t="s">
        <v>527</v>
      </c>
      <c r="W29" s="15" t="s">
        <v>146</v>
      </c>
      <c r="X29" s="15" t="s">
        <v>146</v>
      </c>
      <c r="Y29" s="15" t="s">
        <v>146</v>
      </c>
      <c r="Z29" s="15" t="s">
        <v>204</v>
      </c>
      <c r="AA29" s="15" t="s">
        <v>271</v>
      </c>
      <c r="AB29" s="15"/>
      <c r="AC29" s="22">
        <v>34</v>
      </c>
    </row>
    <row r="30" spans="1:29" s="43" customFormat="1" ht="36.75" customHeight="1" x14ac:dyDescent="0.15">
      <c r="A30" s="55">
        <f t="shared" si="0"/>
        <v>27</v>
      </c>
      <c r="B30" s="35"/>
      <c r="C30" s="36"/>
      <c r="D30" s="36">
        <v>2</v>
      </c>
      <c r="E30" s="35"/>
      <c r="F30" s="35"/>
      <c r="G30" s="35"/>
      <c r="H30" s="35"/>
      <c r="I30" s="35"/>
      <c r="J30" s="35"/>
      <c r="K30" s="37" t="s">
        <v>167</v>
      </c>
      <c r="L30" s="37" t="s">
        <v>485</v>
      </c>
      <c r="M30" s="74" t="s">
        <v>405</v>
      </c>
      <c r="N30" s="49" t="s">
        <v>371</v>
      </c>
      <c r="O30" s="39" t="s">
        <v>68</v>
      </c>
      <c r="P30" s="40" t="s">
        <v>372</v>
      </c>
      <c r="Q30" s="35"/>
      <c r="R30" s="39" t="s">
        <v>68</v>
      </c>
      <c r="S30" s="37" t="str">
        <f t="shared" si="1"/>
        <v>SHT0015515</v>
      </c>
      <c r="T30" s="37" t="s">
        <v>373</v>
      </c>
      <c r="U30" s="37" t="s">
        <v>374</v>
      </c>
      <c r="V30" s="37" t="s">
        <v>118</v>
      </c>
      <c r="W30" s="73" t="s">
        <v>375</v>
      </c>
      <c r="X30" s="73" t="s">
        <v>376</v>
      </c>
      <c r="Y30" s="41" t="s">
        <v>36</v>
      </c>
      <c r="Z30" s="39" t="s">
        <v>449</v>
      </c>
      <c r="AA30" s="39">
        <v>8.0000000000000002E-3</v>
      </c>
      <c r="AB30" s="39" t="s">
        <v>275</v>
      </c>
      <c r="AC30" s="42">
        <v>2</v>
      </c>
    </row>
    <row r="31" spans="1:29" s="23" customFormat="1" ht="36.75" customHeight="1" x14ac:dyDescent="0.15">
      <c r="A31" s="9">
        <f t="shared" si="0"/>
        <v>28</v>
      </c>
      <c r="B31" s="28"/>
      <c r="C31" s="6"/>
      <c r="D31" s="6">
        <v>2</v>
      </c>
      <c r="E31" s="28"/>
      <c r="F31" s="28"/>
      <c r="G31" s="28"/>
      <c r="H31" s="28"/>
      <c r="I31" s="28"/>
      <c r="J31" s="28"/>
      <c r="K31" s="12" t="s">
        <v>378</v>
      </c>
      <c r="L31" s="12" t="s">
        <v>486</v>
      </c>
      <c r="M31" s="58" t="s">
        <v>406</v>
      </c>
      <c r="N31" s="47" t="s">
        <v>379</v>
      </c>
      <c r="O31" s="7" t="s">
        <v>68</v>
      </c>
      <c r="P31" s="19" t="s">
        <v>114</v>
      </c>
      <c r="Q31" s="28"/>
      <c r="R31" s="7" t="s">
        <v>380</v>
      </c>
      <c r="S31" s="12" t="str">
        <f t="shared" si="1"/>
        <v>SHT0015615</v>
      </c>
      <c r="T31" s="12" t="s">
        <v>380</v>
      </c>
      <c r="U31" s="12" t="s">
        <v>381</v>
      </c>
      <c r="V31" s="12" t="s">
        <v>118</v>
      </c>
      <c r="W31" s="25" t="s">
        <v>382</v>
      </c>
      <c r="X31" s="25" t="s">
        <v>382</v>
      </c>
      <c r="Y31" s="15" t="s">
        <v>36</v>
      </c>
      <c r="Z31" s="7" t="s">
        <v>225</v>
      </c>
      <c r="AA31" s="7">
        <v>0.05</v>
      </c>
      <c r="AB31" s="7"/>
      <c r="AC31" s="22">
        <v>2</v>
      </c>
    </row>
    <row r="32" spans="1:29" s="23" customFormat="1" ht="36.75" customHeight="1" x14ac:dyDescent="0.15">
      <c r="A32" s="9">
        <f t="shared" si="0"/>
        <v>29</v>
      </c>
      <c r="B32" s="28"/>
      <c r="C32" s="6"/>
      <c r="D32" s="6"/>
      <c r="E32" s="28">
        <v>3</v>
      </c>
      <c r="F32" s="28"/>
      <c r="G32" s="28"/>
      <c r="H32" s="28"/>
      <c r="I32" s="28"/>
      <c r="J32" s="28"/>
      <c r="K32" s="12" t="s">
        <v>167</v>
      </c>
      <c r="L32" s="12" t="s">
        <v>221</v>
      </c>
      <c r="M32" s="58" t="s">
        <v>407</v>
      </c>
      <c r="N32" s="47" t="s">
        <v>383</v>
      </c>
      <c r="O32" s="7" t="s">
        <v>384</v>
      </c>
      <c r="P32" s="19" t="s">
        <v>372</v>
      </c>
      <c r="Q32" s="28"/>
      <c r="R32" s="7" t="s">
        <v>384</v>
      </c>
      <c r="S32" s="12" t="str">
        <f t="shared" si="1"/>
        <v>SHT0015811</v>
      </c>
      <c r="T32" s="12" t="s">
        <v>380</v>
      </c>
      <c r="U32" s="12" t="s">
        <v>381</v>
      </c>
      <c r="V32" s="12" t="s">
        <v>118</v>
      </c>
      <c r="W32" s="25" t="str">
        <f>N32</f>
        <v>外框织带</v>
      </c>
      <c r="X32" s="25" t="s">
        <v>382</v>
      </c>
      <c r="Y32" s="15" t="s">
        <v>36</v>
      </c>
      <c r="Z32" s="7" t="s">
        <v>385</v>
      </c>
      <c r="AA32" s="7">
        <v>0.02</v>
      </c>
      <c r="AB32" s="7"/>
      <c r="AC32" s="22">
        <v>2</v>
      </c>
    </row>
    <row r="33" spans="1:29" s="23" customFormat="1" ht="36.75" customHeight="1" x14ac:dyDescent="0.15">
      <c r="A33" s="9">
        <f t="shared" si="0"/>
        <v>30</v>
      </c>
      <c r="B33" s="28"/>
      <c r="C33" s="6"/>
      <c r="D33" s="6"/>
      <c r="E33" s="28">
        <v>3</v>
      </c>
      <c r="F33" s="28"/>
      <c r="G33" s="28"/>
      <c r="H33" s="28"/>
      <c r="I33" s="28"/>
      <c r="J33" s="28"/>
      <c r="K33" s="12" t="s">
        <v>378</v>
      </c>
      <c r="L33" s="12" t="s">
        <v>386</v>
      </c>
      <c r="M33" s="58" t="s">
        <v>387</v>
      </c>
      <c r="N33" s="47" t="s">
        <v>388</v>
      </c>
      <c r="O33" s="7" t="s">
        <v>380</v>
      </c>
      <c r="P33" s="19" t="s">
        <v>372</v>
      </c>
      <c r="Q33" s="28"/>
      <c r="R33" s="7" t="s">
        <v>380</v>
      </c>
      <c r="S33" s="12" t="str">
        <f t="shared" si="1"/>
        <v>SHT0015812</v>
      </c>
      <c r="T33" s="12" t="s">
        <v>380</v>
      </c>
      <c r="U33" s="12" t="s">
        <v>381</v>
      </c>
      <c r="V33" s="12" t="s">
        <v>389</v>
      </c>
      <c r="W33" s="25" t="s">
        <v>390</v>
      </c>
      <c r="X33" s="15" t="s">
        <v>391</v>
      </c>
      <c r="Y33" s="15" t="s">
        <v>36</v>
      </c>
      <c r="Z33" s="7" t="s">
        <v>392</v>
      </c>
      <c r="AA33" s="7">
        <v>0.03</v>
      </c>
      <c r="AB33" s="7"/>
      <c r="AC33" s="22">
        <v>2</v>
      </c>
    </row>
    <row r="34" spans="1:29" s="23" customFormat="1" ht="36.75" customHeight="1" x14ac:dyDescent="0.15">
      <c r="A34" s="9">
        <f t="shared" si="0"/>
        <v>31</v>
      </c>
      <c r="B34" s="28"/>
      <c r="C34" s="6"/>
      <c r="D34" s="6">
        <v>2</v>
      </c>
      <c r="E34" s="28"/>
      <c r="F34" s="28"/>
      <c r="G34" s="28"/>
      <c r="H34" s="28"/>
      <c r="I34" s="28"/>
      <c r="J34" s="28"/>
      <c r="K34" s="12" t="s">
        <v>501</v>
      </c>
      <c r="L34" s="12" t="s">
        <v>514</v>
      </c>
      <c r="M34" s="58" t="s">
        <v>510</v>
      </c>
      <c r="N34" s="47" t="s">
        <v>503</v>
      </c>
      <c r="O34" s="7" t="s">
        <v>68</v>
      </c>
      <c r="P34" s="19" t="s">
        <v>114</v>
      </c>
      <c r="Q34" s="28"/>
      <c r="R34" s="7" t="s">
        <v>68</v>
      </c>
      <c r="S34" s="12" t="str">
        <f t="shared" si="1"/>
        <v>SHT0015722</v>
      </c>
      <c r="T34" s="12" t="s">
        <v>504</v>
      </c>
      <c r="U34" s="12" t="s">
        <v>505</v>
      </c>
      <c r="V34" s="12" t="s">
        <v>506</v>
      </c>
      <c r="W34" s="47" t="s">
        <v>503</v>
      </c>
      <c r="X34" s="15" t="s">
        <v>507</v>
      </c>
      <c r="Y34" s="15" t="s">
        <v>507</v>
      </c>
      <c r="Z34" s="7"/>
      <c r="AA34" s="7">
        <v>0.19</v>
      </c>
      <c r="AB34" s="7"/>
      <c r="AC34" s="22">
        <v>1</v>
      </c>
    </row>
    <row r="35" spans="1:29" s="23" customFormat="1" ht="36.75" customHeight="1" x14ac:dyDescent="0.15">
      <c r="A35" s="9">
        <f t="shared" si="0"/>
        <v>32</v>
      </c>
      <c r="B35" s="28"/>
      <c r="C35" s="6"/>
      <c r="D35" s="6"/>
      <c r="E35" s="28">
        <v>3</v>
      </c>
      <c r="F35" s="28"/>
      <c r="G35" s="28"/>
      <c r="H35" s="28"/>
      <c r="I35" s="28"/>
      <c r="J35" s="28"/>
      <c r="K35" s="12" t="s">
        <v>168</v>
      </c>
      <c r="L35" s="12" t="s">
        <v>408</v>
      </c>
      <c r="M35" s="13" t="s">
        <v>511</v>
      </c>
      <c r="N35" s="47" t="s">
        <v>502</v>
      </c>
      <c r="O35" s="7" t="s">
        <v>119</v>
      </c>
      <c r="P35" s="19" t="s">
        <v>114</v>
      </c>
      <c r="Q35" s="28"/>
      <c r="R35" s="28" t="s">
        <v>116</v>
      </c>
      <c r="S35" s="12" t="str">
        <f t="shared" si="1"/>
        <v>SHT0015511</v>
      </c>
      <c r="T35" s="12" t="s">
        <v>119</v>
      </c>
      <c r="U35" s="12" t="s">
        <v>120</v>
      </c>
      <c r="V35" s="12" t="s">
        <v>121</v>
      </c>
      <c r="W35" s="15" t="s">
        <v>29</v>
      </c>
      <c r="X35" s="25" t="s">
        <v>17</v>
      </c>
      <c r="Y35" s="15" t="s">
        <v>130</v>
      </c>
      <c r="Z35" s="25" t="s">
        <v>147</v>
      </c>
      <c r="AA35" s="15" t="s">
        <v>272</v>
      </c>
      <c r="AB35" s="15"/>
      <c r="AC35" s="22">
        <v>1</v>
      </c>
    </row>
    <row r="36" spans="1:29" s="23" customFormat="1" ht="36.75" customHeight="1" x14ac:dyDescent="0.15">
      <c r="A36" s="9">
        <f t="shared" si="0"/>
        <v>33</v>
      </c>
      <c r="B36" s="28"/>
      <c r="C36" s="6"/>
      <c r="D36" s="6"/>
      <c r="E36" s="28">
        <v>3</v>
      </c>
      <c r="F36" s="28"/>
      <c r="G36" s="28"/>
      <c r="H36" s="28"/>
      <c r="I36" s="28"/>
      <c r="J36" s="28"/>
      <c r="K36" s="12" t="s">
        <v>167</v>
      </c>
      <c r="L36" s="12" t="s">
        <v>508</v>
      </c>
      <c r="M36" s="13" t="s">
        <v>460</v>
      </c>
      <c r="N36" s="47" t="s">
        <v>96</v>
      </c>
      <c r="O36" s="7" t="s">
        <v>68</v>
      </c>
      <c r="P36" s="19" t="s">
        <v>114</v>
      </c>
      <c r="Q36" s="28"/>
      <c r="R36" s="28" t="s">
        <v>68</v>
      </c>
      <c r="S36" s="12" t="str">
        <f t="shared" ref="S36:S37" si="5">L36</f>
        <v>SHT0015981</v>
      </c>
      <c r="T36" s="12" t="s">
        <v>68</v>
      </c>
      <c r="U36" s="12" t="s">
        <v>113</v>
      </c>
      <c r="V36" s="12" t="s">
        <v>118</v>
      </c>
      <c r="W36" s="25" t="s">
        <v>31</v>
      </c>
      <c r="X36" s="25" t="s">
        <v>17</v>
      </c>
      <c r="Y36" s="33" t="s">
        <v>146</v>
      </c>
      <c r="Z36" s="15" t="s">
        <v>598</v>
      </c>
      <c r="AA36" s="15" t="s">
        <v>364</v>
      </c>
      <c r="AB36" s="15"/>
      <c r="AC36" s="22">
        <v>1</v>
      </c>
    </row>
    <row r="37" spans="1:29" s="23" customFormat="1" ht="36.75" customHeight="1" x14ac:dyDescent="0.15">
      <c r="A37" s="9">
        <f t="shared" si="0"/>
        <v>34</v>
      </c>
      <c r="B37" s="28"/>
      <c r="C37" s="6"/>
      <c r="D37" s="6">
        <v>2</v>
      </c>
      <c r="E37" s="28"/>
      <c r="F37" s="28"/>
      <c r="G37" s="28"/>
      <c r="H37" s="28"/>
      <c r="I37" s="28"/>
      <c r="J37" s="28"/>
      <c r="K37" s="12" t="s">
        <v>501</v>
      </c>
      <c r="L37" s="12" t="s">
        <v>515</v>
      </c>
      <c r="M37" s="13" t="s">
        <v>509</v>
      </c>
      <c r="N37" s="47"/>
      <c r="O37" s="7" t="s">
        <v>68</v>
      </c>
      <c r="P37" s="19" t="s">
        <v>114</v>
      </c>
      <c r="Q37" s="28"/>
      <c r="R37" s="7" t="s">
        <v>68</v>
      </c>
      <c r="S37" s="12" t="str">
        <f t="shared" si="5"/>
        <v>SHT0015724</v>
      </c>
      <c r="T37" s="12" t="s">
        <v>504</v>
      </c>
      <c r="U37" s="12" t="s">
        <v>505</v>
      </c>
      <c r="V37" s="12" t="s">
        <v>506</v>
      </c>
      <c r="W37" s="47" t="s">
        <v>503</v>
      </c>
      <c r="X37" s="15" t="s">
        <v>507</v>
      </c>
      <c r="Y37" s="15" t="s">
        <v>507</v>
      </c>
      <c r="Z37" s="7"/>
      <c r="AA37" s="7">
        <v>0.19</v>
      </c>
      <c r="AB37" s="7"/>
      <c r="AC37" s="22">
        <v>1</v>
      </c>
    </row>
    <row r="38" spans="1:29" s="23" customFormat="1" ht="36.75" customHeight="1" x14ac:dyDescent="0.15">
      <c r="A38" s="9">
        <f t="shared" si="0"/>
        <v>35</v>
      </c>
      <c r="B38" s="28"/>
      <c r="C38" s="6"/>
      <c r="D38" s="6"/>
      <c r="E38" s="28">
        <v>3</v>
      </c>
      <c r="F38" s="28"/>
      <c r="G38" s="28"/>
      <c r="H38" s="28"/>
      <c r="I38" s="28"/>
      <c r="J38" s="28"/>
      <c r="K38" s="12" t="s">
        <v>168</v>
      </c>
      <c r="L38" s="12" t="s">
        <v>304</v>
      </c>
      <c r="M38" s="13" t="s">
        <v>520</v>
      </c>
      <c r="N38" s="47" t="s">
        <v>96</v>
      </c>
      <c r="O38" s="7" t="s">
        <v>112</v>
      </c>
      <c r="P38" s="19" t="s">
        <v>114</v>
      </c>
      <c r="Q38" s="28"/>
      <c r="R38" s="28" t="s">
        <v>119</v>
      </c>
      <c r="S38" s="12" t="str">
        <f t="shared" si="1"/>
        <v>SHT0015514</v>
      </c>
      <c r="T38" s="12" t="s">
        <v>116</v>
      </c>
      <c r="U38" s="12" t="s">
        <v>120</v>
      </c>
      <c r="V38" s="12" t="s">
        <v>118</v>
      </c>
      <c r="W38" s="15" t="s">
        <v>29</v>
      </c>
      <c r="X38" s="25" t="s">
        <v>17</v>
      </c>
      <c r="Y38" s="33" t="s">
        <v>151</v>
      </c>
      <c r="Z38" s="25" t="s">
        <v>148</v>
      </c>
      <c r="AA38" s="15" t="s">
        <v>273</v>
      </c>
      <c r="AB38" s="15"/>
      <c r="AC38" s="22">
        <v>1</v>
      </c>
    </row>
    <row r="39" spans="1:29" s="23" customFormat="1" ht="36.75" customHeight="1" x14ac:dyDescent="0.15">
      <c r="A39" s="9">
        <f t="shared" si="0"/>
        <v>36</v>
      </c>
      <c r="B39" s="28"/>
      <c r="C39" s="6"/>
      <c r="D39" s="6"/>
      <c r="E39" s="28">
        <v>3</v>
      </c>
      <c r="F39" s="28"/>
      <c r="G39" s="28"/>
      <c r="H39" s="28"/>
      <c r="I39" s="28"/>
      <c r="J39" s="28"/>
      <c r="K39" s="12" t="s">
        <v>167</v>
      </c>
      <c r="L39" s="12" t="s">
        <v>305</v>
      </c>
      <c r="M39" s="13" t="s">
        <v>360</v>
      </c>
      <c r="N39" s="47" t="s">
        <v>101</v>
      </c>
      <c r="O39" s="7" t="s">
        <v>116</v>
      </c>
      <c r="P39" s="19" t="s">
        <v>114</v>
      </c>
      <c r="Q39" s="28"/>
      <c r="R39" s="28" t="s">
        <v>128</v>
      </c>
      <c r="S39" s="12" t="str">
        <f t="shared" si="1"/>
        <v>SHT0015520</v>
      </c>
      <c r="T39" s="12" t="s">
        <v>112</v>
      </c>
      <c r="U39" s="12" t="s">
        <v>117</v>
      </c>
      <c r="V39" s="12" t="s">
        <v>127</v>
      </c>
      <c r="W39" s="25" t="s">
        <v>31</v>
      </c>
      <c r="X39" s="25" t="s">
        <v>17</v>
      </c>
      <c r="Y39" s="33" t="s">
        <v>151</v>
      </c>
      <c r="Z39" s="15" t="s">
        <v>599</v>
      </c>
      <c r="AA39" s="15" t="s">
        <v>365</v>
      </c>
      <c r="AB39" s="15"/>
      <c r="AC39" s="22">
        <v>1</v>
      </c>
    </row>
    <row r="40" spans="1:29" s="23" customFormat="1" ht="36.75" customHeight="1" x14ac:dyDescent="0.15">
      <c r="A40" s="9">
        <f t="shared" si="0"/>
        <v>37</v>
      </c>
      <c r="B40" s="28"/>
      <c r="C40" s="6"/>
      <c r="D40" s="6">
        <v>2</v>
      </c>
      <c r="E40" s="28"/>
      <c r="F40" s="28"/>
      <c r="G40" s="28"/>
      <c r="H40" s="28"/>
      <c r="I40" s="28"/>
      <c r="J40" s="28"/>
      <c r="K40" s="12" t="s">
        <v>501</v>
      </c>
      <c r="L40" s="12" t="s">
        <v>517</v>
      </c>
      <c r="M40" s="58" t="s">
        <v>516</v>
      </c>
      <c r="N40" s="47" t="s">
        <v>503</v>
      </c>
      <c r="O40" s="7" t="s">
        <v>68</v>
      </c>
      <c r="P40" s="19" t="s">
        <v>114</v>
      </c>
      <c r="Q40" s="28"/>
      <c r="R40" s="7" t="s">
        <v>68</v>
      </c>
      <c r="S40" s="12" t="str">
        <f t="shared" si="1"/>
        <v>SHT0015914</v>
      </c>
      <c r="T40" s="12" t="s">
        <v>504</v>
      </c>
      <c r="U40" s="12" t="s">
        <v>505</v>
      </c>
      <c r="V40" s="12" t="s">
        <v>506</v>
      </c>
      <c r="W40" s="47" t="s">
        <v>503</v>
      </c>
      <c r="X40" s="15" t="s">
        <v>507</v>
      </c>
      <c r="Y40" s="15" t="s">
        <v>507</v>
      </c>
      <c r="Z40" s="7"/>
      <c r="AA40" s="7">
        <v>0.19</v>
      </c>
      <c r="AB40" s="7"/>
      <c r="AC40" s="22">
        <v>1</v>
      </c>
    </row>
    <row r="41" spans="1:29" s="23" customFormat="1" ht="36.75" customHeight="1" x14ac:dyDescent="0.15">
      <c r="A41" s="9">
        <f t="shared" si="0"/>
        <v>38</v>
      </c>
      <c r="B41" s="28"/>
      <c r="C41" s="6"/>
      <c r="D41" s="6"/>
      <c r="E41" s="28">
        <v>3</v>
      </c>
      <c r="F41" s="28"/>
      <c r="G41" s="28"/>
      <c r="H41" s="28"/>
      <c r="I41" s="28"/>
      <c r="J41" s="28"/>
      <c r="K41" s="12" t="s">
        <v>167</v>
      </c>
      <c r="L41" s="12" t="s">
        <v>524</v>
      </c>
      <c r="M41" s="13" t="s">
        <v>521</v>
      </c>
      <c r="N41" s="47" t="s">
        <v>502</v>
      </c>
      <c r="O41" s="7" t="s">
        <v>68</v>
      </c>
      <c r="P41" s="19" t="s">
        <v>114</v>
      </c>
      <c r="Q41" s="28"/>
      <c r="R41" s="28" t="s">
        <v>68</v>
      </c>
      <c r="S41" s="12" t="str">
        <f t="shared" ref="S41" si="6">L41</f>
        <v>SHT0016169</v>
      </c>
      <c r="T41" s="12" t="s">
        <v>68</v>
      </c>
      <c r="U41" s="12" t="s">
        <v>113</v>
      </c>
      <c r="V41" s="12" t="s">
        <v>118</v>
      </c>
      <c r="W41" s="15" t="s">
        <v>29</v>
      </c>
      <c r="X41" s="25" t="s">
        <v>17</v>
      </c>
      <c r="Y41" s="15" t="s">
        <v>53</v>
      </c>
      <c r="Z41" s="25" t="s">
        <v>147</v>
      </c>
      <c r="AA41" s="15" t="s">
        <v>272</v>
      </c>
      <c r="AB41" s="15"/>
      <c r="AC41" s="22">
        <v>1</v>
      </c>
    </row>
    <row r="42" spans="1:29" s="23" customFormat="1" ht="36.75" customHeight="1" x14ac:dyDescent="0.15">
      <c r="A42" s="9">
        <f t="shared" si="0"/>
        <v>39</v>
      </c>
      <c r="B42" s="28"/>
      <c r="C42" s="6"/>
      <c r="D42" s="6"/>
      <c r="E42" s="28">
        <v>3</v>
      </c>
      <c r="F42" s="28"/>
      <c r="G42" s="28"/>
      <c r="H42" s="28"/>
      <c r="I42" s="28"/>
      <c r="J42" s="28"/>
      <c r="K42" s="12" t="s">
        <v>358</v>
      </c>
      <c r="L42" s="12" t="s">
        <v>362</v>
      </c>
      <c r="M42" s="13" t="s">
        <v>512</v>
      </c>
      <c r="N42" s="47"/>
      <c r="O42" s="7" t="s">
        <v>116</v>
      </c>
      <c r="P42" s="19" t="s">
        <v>114</v>
      </c>
      <c r="Q42" s="28"/>
      <c r="R42" s="28" t="s">
        <v>128</v>
      </c>
      <c r="S42" s="12" t="str">
        <f t="shared" si="1"/>
        <v>SHT0016079</v>
      </c>
      <c r="T42" s="12" t="s">
        <v>112</v>
      </c>
      <c r="U42" s="12" t="s">
        <v>117</v>
      </c>
      <c r="V42" s="12" t="s">
        <v>127</v>
      </c>
      <c r="W42" s="25" t="s">
        <v>31</v>
      </c>
      <c r="X42" s="25" t="s">
        <v>17</v>
      </c>
      <c r="Y42" s="33" t="s">
        <v>151</v>
      </c>
      <c r="Z42" s="15" t="s">
        <v>598</v>
      </c>
      <c r="AA42" s="15" t="s">
        <v>366</v>
      </c>
      <c r="AB42" s="15"/>
      <c r="AC42" s="22">
        <v>1</v>
      </c>
    </row>
    <row r="43" spans="1:29" s="23" customFormat="1" ht="36.75" customHeight="1" x14ac:dyDescent="0.15">
      <c r="A43" s="9">
        <f t="shared" si="0"/>
        <v>40</v>
      </c>
      <c r="B43" s="28"/>
      <c r="C43" s="6"/>
      <c r="D43" s="6">
        <v>2</v>
      </c>
      <c r="E43" s="28"/>
      <c r="F43" s="28"/>
      <c r="G43" s="28"/>
      <c r="H43" s="28"/>
      <c r="I43" s="28"/>
      <c r="J43" s="28"/>
      <c r="K43" s="12" t="s">
        <v>501</v>
      </c>
      <c r="L43" s="12" t="s">
        <v>519</v>
      </c>
      <c r="M43" s="58" t="s">
        <v>518</v>
      </c>
      <c r="N43" s="47" t="s">
        <v>503</v>
      </c>
      <c r="O43" s="7" t="s">
        <v>68</v>
      </c>
      <c r="P43" s="19" t="s">
        <v>114</v>
      </c>
      <c r="Q43" s="28"/>
      <c r="R43" s="7" t="s">
        <v>68</v>
      </c>
      <c r="S43" s="12" t="str">
        <f t="shared" si="1"/>
        <v>SHT0015926</v>
      </c>
      <c r="T43" s="12" t="s">
        <v>504</v>
      </c>
      <c r="U43" s="12" t="s">
        <v>505</v>
      </c>
      <c r="V43" s="12" t="s">
        <v>506</v>
      </c>
      <c r="W43" s="47" t="s">
        <v>503</v>
      </c>
      <c r="X43" s="15" t="s">
        <v>507</v>
      </c>
      <c r="Y43" s="15" t="s">
        <v>507</v>
      </c>
      <c r="Z43" s="7"/>
      <c r="AA43" s="7">
        <v>0.19</v>
      </c>
      <c r="AB43" s="7"/>
      <c r="AC43" s="22">
        <v>1</v>
      </c>
    </row>
    <row r="44" spans="1:29" s="23" customFormat="1" ht="36.75" customHeight="1" x14ac:dyDescent="0.15">
      <c r="A44" s="9">
        <f t="shared" si="0"/>
        <v>41</v>
      </c>
      <c r="B44" s="28"/>
      <c r="C44" s="6"/>
      <c r="D44" s="6"/>
      <c r="E44" s="28">
        <v>3</v>
      </c>
      <c r="F44" s="28"/>
      <c r="G44" s="28"/>
      <c r="H44" s="28"/>
      <c r="I44" s="28"/>
      <c r="J44" s="28"/>
      <c r="K44" s="12" t="s">
        <v>167</v>
      </c>
      <c r="L44" s="12" t="s">
        <v>523</v>
      </c>
      <c r="M44" s="13" t="s">
        <v>522</v>
      </c>
      <c r="N44" s="47" t="s">
        <v>96</v>
      </c>
      <c r="O44" s="7" t="s">
        <v>68</v>
      </c>
      <c r="P44" s="19" t="s">
        <v>114</v>
      </c>
      <c r="Q44" s="28"/>
      <c r="R44" s="28" t="s">
        <v>68</v>
      </c>
      <c r="S44" s="12" t="str">
        <f t="shared" ref="S44" si="7">L44</f>
        <v>SHT0016170</v>
      </c>
      <c r="T44" s="12" t="s">
        <v>68</v>
      </c>
      <c r="U44" s="12" t="s">
        <v>113</v>
      </c>
      <c r="V44" s="12" t="s">
        <v>118</v>
      </c>
      <c r="W44" s="15" t="s">
        <v>29</v>
      </c>
      <c r="X44" s="25" t="s">
        <v>17</v>
      </c>
      <c r="Y44" s="33" t="s">
        <v>146</v>
      </c>
      <c r="Z44" s="25" t="s">
        <v>147</v>
      </c>
      <c r="AA44" s="15" t="s">
        <v>272</v>
      </c>
      <c r="AB44" s="15"/>
      <c r="AC44" s="22">
        <v>1</v>
      </c>
    </row>
    <row r="45" spans="1:29" s="23" customFormat="1" ht="36.75" customHeight="1" x14ac:dyDescent="0.15">
      <c r="A45" s="9">
        <f t="shared" si="0"/>
        <v>42</v>
      </c>
      <c r="B45" s="28"/>
      <c r="C45" s="6"/>
      <c r="D45" s="6"/>
      <c r="E45" s="28">
        <v>3</v>
      </c>
      <c r="F45" s="28"/>
      <c r="G45" s="28"/>
      <c r="H45" s="28"/>
      <c r="I45" s="28"/>
      <c r="J45" s="28"/>
      <c r="K45" s="12" t="s">
        <v>359</v>
      </c>
      <c r="L45" s="12" t="s">
        <v>363</v>
      </c>
      <c r="M45" s="13" t="s">
        <v>361</v>
      </c>
      <c r="N45" s="47"/>
      <c r="O45" s="7" t="s">
        <v>116</v>
      </c>
      <c r="P45" s="19" t="s">
        <v>114</v>
      </c>
      <c r="Q45" s="28"/>
      <c r="R45" s="28" t="s">
        <v>128</v>
      </c>
      <c r="S45" s="12" t="s">
        <v>363</v>
      </c>
      <c r="T45" s="12" t="s">
        <v>112</v>
      </c>
      <c r="U45" s="12" t="s">
        <v>117</v>
      </c>
      <c r="V45" s="12" t="s">
        <v>127</v>
      </c>
      <c r="W45" s="25" t="s">
        <v>31</v>
      </c>
      <c r="X45" s="25" t="s">
        <v>17</v>
      </c>
      <c r="Y45" s="33" t="s">
        <v>151</v>
      </c>
      <c r="Z45" s="15" t="s">
        <v>600</v>
      </c>
      <c r="AA45" s="15" t="s">
        <v>367</v>
      </c>
      <c r="AB45" s="15"/>
      <c r="AC45" s="22">
        <v>1</v>
      </c>
    </row>
    <row r="46" spans="1:29" s="23" customFormat="1" ht="36.75" customHeight="1" x14ac:dyDescent="0.15">
      <c r="A46" s="9">
        <f t="shared" si="0"/>
        <v>43</v>
      </c>
      <c r="B46" s="28"/>
      <c r="C46" s="6"/>
      <c r="D46" s="6">
        <v>2</v>
      </c>
      <c r="E46" s="28"/>
      <c r="F46" s="28"/>
      <c r="G46" s="28"/>
      <c r="H46" s="28"/>
      <c r="I46" s="28"/>
      <c r="J46" s="28"/>
      <c r="K46" s="12" t="s">
        <v>167</v>
      </c>
      <c r="L46" s="12" t="s">
        <v>589</v>
      </c>
      <c r="M46" s="13" t="s">
        <v>409</v>
      </c>
      <c r="N46" s="47" t="s">
        <v>101</v>
      </c>
      <c r="O46" s="7" t="s">
        <v>119</v>
      </c>
      <c r="P46" s="19" t="s">
        <v>114</v>
      </c>
      <c r="Q46" s="28"/>
      <c r="R46" s="28" t="s">
        <v>116</v>
      </c>
      <c r="S46" s="12" t="str">
        <f t="shared" si="1"/>
        <v>SHT0015503</v>
      </c>
      <c r="T46" s="12" t="s">
        <v>119</v>
      </c>
      <c r="U46" s="12" t="s">
        <v>120</v>
      </c>
      <c r="V46" s="12" t="s">
        <v>121</v>
      </c>
      <c r="W46" s="25" t="s">
        <v>149</v>
      </c>
      <c r="X46" s="25" t="s">
        <v>143</v>
      </c>
      <c r="Y46" s="33" t="s">
        <v>151</v>
      </c>
      <c r="Z46" s="15" t="s">
        <v>153</v>
      </c>
      <c r="AA46" s="15">
        <f>AA47*AC47+AA48*AC48</f>
        <v>2.7999999999999997E-2</v>
      </c>
      <c r="AB46" s="9"/>
      <c r="AC46" s="22">
        <v>2</v>
      </c>
    </row>
    <row r="47" spans="1:29" s="23" customFormat="1" ht="36.75" customHeight="1" x14ac:dyDescent="0.15">
      <c r="A47" s="9">
        <f t="shared" si="0"/>
        <v>44</v>
      </c>
      <c r="B47" s="28"/>
      <c r="C47" s="6"/>
      <c r="D47" s="6"/>
      <c r="E47" s="28">
        <v>3</v>
      </c>
      <c r="F47" s="28"/>
      <c r="G47" s="28"/>
      <c r="H47" s="28"/>
      <c r="I47" s="28"/>
      <c r="J47" s="28"/>
      <c r="K47" s="12" t="s">
        <v>167</v>
      </c>
      <c r="L47" s="12" t="s">
        <v>71</v>
      </c>
      <c r="M47" s="13" t="s">
        <v>410</v>
      </c>
      <c r="N47" s="47" t="s">
        <v>102</v>
      </c>
      <c r="O47" s="7" t="s">
        <v>119</v>
      </c>
      <c r="P47" s="19" t="s">
        <v>114</v>
      </c>
      <c r="Q47" s="28"/>
      <c r="R47" s="28" t="s">
        <v>112</v>
      </c>
      <c r="S47" s="12" t="str">
        <f t="shared" si="1"/>
        <v>SHT0015502</v>
      </c>
      <c r="T47" s="12" t="s">
        <v>119</v>
      </c>
      <c r="U47" s="12" t="s">
        <v>120</v>
      </c>
      <c r="V47" s="12" t="s">
        <v>121</v>
      </c>
      <c r="W47" s="25" t="s">
        <v>150</v>
      </c>
      <c r="X47" s="25" t="s">
        <v>32</v>
      </c>
      <c r="Y47" s="29" t="s">
        <v>150</v>
      </c>
      <c r="Z47" s="15" t="s">
        <v>152</v>
      </c>
      <c r="AA47" s="15" t="s">
        <v>33</v>
      </c>
      <c r="AB47" s="15"/>
      <c r="AC47" s="22">
        <v>2</v>
      </c>
    </row>
    <row r="48" spans="1:29" s="23" customFormat="1" ht="36.75" customHeight="1" x14ac:dyDescent="0.15">
      <c r="A48" s="9">
        <f t="shared" si="0"/>
        <v>45</v>
      </c>
      <c r="B48" s="28"/>
      <c r="C48" s="6"/>
      <c r="D48" s="6"/>
      <c r="E48" s="28">
        <v>3</v>
      </c>
      <c r="F48" s="28"/>
      <c r="G48" s="28"/>
      <c r="H48" s="28"/>
      <c r="I48" s="28"/>
      <c r="J48" s="28"/>
      <c r="K48" s="12" t="s">
        <v>168</v>
      </c>
      <c r="L48" s="12" t="s">
        <v>72</v>
      </c>
      <c r="M48" s="13" t="s">
        <v>411</v>
      </c>
      <c r="N48" s="47" t="s">
        <v>103</v>
      </c>
      <c r="O48" s="7" t="s">
        <v>119</v>
      </c>
      <c r="P48" s="19" t="s">
        <v>114</v>
      </c>
      <c r="Q48" s="28"/>
      <c r="R48" s="28" t="s">
        <v>119</v>
      </c>
      <c r="S48" s="12" t="str">
        <f t="shared" si="1"/>
        <v>SHT0015501</v>
      </c>
      <c r="T48" s="12" t="s">
        <v>119</v>
      </c>
      <c r="U48" s="12" t="s">
        <v>120</v>
      </c>
      <c r="V48" s="12" t="s">
        <v>121</v>
      </c>
      <c r="W48" s="25" t="s">
        <v>155</v>
      </c>
      <c r="X48" s="25" t="s">
        <v>34</v>
      </c>
      <c r="Y48" s="25" t="s">
        <v>34</v>
      </c>
      <c r="Z48" s="15" t="s">
        <v>154</v>
      </c>
      <c r="AA48" s="15" t="s">
        <v>175</v>
      </c>
      <c r="AB48" s="15"/>
      <c r="AC48" s="22">
        <v>2</v>
      </c>
    </row>
    <row r="49" spans="1:29" s="69" customFormat="1" ht="36.75" customHeight="1" x14ac:dyDescent="0.15">
      <c r="A49" s="59">
        <f t="shared" si="0"/>
        <v>46</v>
      </c>
      <c r="B49" s="70"/>
      <c r="C49" s="61"/>
      <c r="D49" s="61">
        <v>2</v>
      </c>
      <c r="E49" s="70"/>
      <c r="F49" s="70"/>
      <c r="G49" s="70"/>
      <c r="H49" s="70"/>
      <c r="I49" s="70"/>
      <c r="J49" s="70"/>
      <c r="K49" s="63" t="s">
        <v>212</v>
      </c>
      <c r="L49" s="63" t="s">
        <v>218</v>
      </c>
      <c r="M49" s="64" t="s">
        <v>217</v>
      </c>
      <c r="N49" s="71" t="s">
        <v>216</v>
      </c>
      <c r="O49" s="62" t="s">
        <v>68</v>
      </c>
      <c r="P49" s="66" t="s">
        <v>114</v>
      </c>
      <c r="Q49" s="70"/>
      <c r="R49" s="70" t="s">
        <v>119</v>
      </c>
      <c r="S49" s="63" t="str">
        <f t="shared" si="1"/>
        <v>SHT0015810</v>
      </c>
      <c r="T49" s="63" t="s">
        <v>238</v>
      </c>
      <c r="U49" s="63" t="s">
        <v>235</v>
      </c>
      <c r="V49" s="63" t="s">
        <v>239</v>
      </c>
      <c r="W49" s="72" t="s">
        <v>220</v>
      </c>
      <c r="X49" s="72" t="s">
        <v>240</v>
      </c>
      <c r="Y49" s="72"/>
      <c r="Z49" s="67"/>
      <c r="AA49" s="67" t="s">
        <v>219</v>
      </c>
      <c r="AB49" s="67"/>
      <c r="AC49" s="68">
        <v>6</v>
      </c>
    </row>
    <row r="50" spans="1:29" s="23" customFormat="1" ht="36.75" customHeight="1" x14ac:dyDescent="0.15">
      <c r="A50" s="9">
        <f t="shared" si="0"/>
        <v>47</v>
      </c>
      <c r="B50" s="24"/>
      <c r="C50" s="6"/>
      <c r="D50" s="6">
        <v>2</v>
      </c>
      <c r="E50" s="6"/>
      <c r="F50" s="6"/>
      <c r="G50" s="6"/>
      <c r="H50" s="6"/>
      <c r="I50" s="6"/>
      <c r="J50" s="7"/>
      <c r="K50" s="12" t="s">
        <v>167</v>
      </c>
      <c r="L50" s="12" t="s">
        <v>447</v>
      </c>
      <c r="M50" s="13" t="s">
        <v>448</v>
      </c>
      <c r="N50" s="48" t="s">
        <v>101</v>
      </c>
      <c r="O50" s="7" t="s">
        <v>68</v>
      </c>
      <c r="P50" s="19" t="s">
        <v>114</v>
      </c>
      <c r="Q50" s="19"/>
      <c r="R50" s="7" t="s">
        <v>116</v>
      </c>
      <c r="S50" s="12" t="str">
        <f t="shared" si="1"/>
        <v>SHT0015491</v>
      </c>
      <c r="T50" s="12" t="s">
        <v>119</v>
      </c>
      <c r="U50" s="12" t="s">
        <v>120</v>
      </c>
      <c r="V50" s="12" t="s">
        <v>121</v>
      </c>
      <c r="W50" s="27" t="s">
        <v>73</v>
      </c>
      <c r="X50" s="7" t="s">
        <v>130</v>
      </c>
      <c r="Y50" s="15" t="s">
        <v>137</v>
      </c>
      <c r="Z50" s="7" t="s">
        <v>156</v>
      </c>
      <c r="AA50" s="7">
        <v>1.2</v>
      </c>
      <c r="AB50" s="7"/>
      <c r="AC50" s="22">
        <v>1</v>
      </c>
    </row>
    <row r="51" spans="1:29" s="23" customFormat="1" ht="36.75" customHeight="1" x14ac:dyDescent="0.15">
      <c r="A51" s="9">
        <f t="shared" si="0"/>
        <v>48</v>
      </c>
      <c r="B51" s="24"/>
      <c r="C51" s="6"/>
      <c r="D51" s="6">
        <v>2</v>
      </c>
      <c r="E51" s="6"/>
      <c r="F51" s="6"/>
      <c r="G51" s="6"/>
      <c r="H51" s="6"/>
      <c r="I51" s="6"/>
      <c r="J51" s="7"/>
      <c r="K51" s="12" t="s">
        <v>190</v>
      </c>
      <c r="L51" s="12" t="s">
        <v>203</v>
      </c>
      <c r="M51" s="13" t="s">
        <v>594</v>
      </c>
      <c r="N51" s="48" t="s">
        <v>243</v>
      </c>
      <c r="O51" s="7" t="s">
        <v>68</v>
      </c>
      <c r="P51" s="19" t="s">
        <v>114</v>
      </c>
      <c r="Q51" s="19"/>
      <c r="R51" s="7" t="s">
        <v>191</v>
      </c>
      <c r="S51" s="12" t="str">
        <f t="shared" si="1"/>
        <v>Q2140616</v>
      </c>
      <c r="T51" s="12" t="s">
        <v>191</v>
      </c>
      <c r="U51" s="12" t="s">
        <v>192</v>
      </c>
      <c r="V51" s="12" t="s">
        <v>193</v>
      </c>
      <c r="W51" s="20" t="s">
        <v>194</v>
      </c>
      <c r="X51" s="7" t="s">
        <v>194</v>
      </c>
      <c r="Y51" s="15" t="s">
        <v>277</v>
      </c>
      <c r="Z51" s="7" t="s">
        <v>204</v>
      </c>
      <c r="AA51" s="7">
        <v>5.0000000000000001E-3</v>
      </c>
      <c r="AB51" s="7" t="s">
        <v>567</v>
      </c>
      <c r="AC51" s="22">
        <v>16</v>
      </c>
    </row>
    <row r="52" spans="1:29" s="23" customFormat="1" ht="36.75" customHeight="1" x14ac:dyDescent="0.15">
      <c r="A52" s="9">
        <f t="shared" si="0"/>
        <v>49</v>
      </c>
      <c r="B52" s="24"/>
      <c r="C52" s="6"/>
      <c r="D52" s="6">
        <v>2</v>
      </c>
      <c r="E52" s="6"/>
      <c r="F52" s="6"/>
      <c r="G52" s="6"/>
      <c r="H52" s="6"/>
      <c r="I52" s="6"/>
      <c r="J52" s="7"/>
      <c r="K52" s="12" t="s">
        <v>212</v>
      </c>
      <c r="L52" s="12" t="s">
        <v>213</v>
      </c>
      <c r="M52" s="13" t="s">
        <v>208</v>
      </c>
      <c r="N52" s="48" t="s">
        <v>368</v>
      </c>
      <c r="O52" s="7" t="s">
        <v>68</v>
      </c>
      <c r="P52" s="19" t="s">
        <v>114</v>
      </c>
      <c r="Q52" s="19"/>
      <c r="R52" s="7" t="s">
        <v>68</v>
      </c>
      <c r="S52" s="12" t="str">
        <f t="shared" si="1"/>
        <v>SHT0015807</v>
      </c>
      <c r="T52" s="12" t="s">
        <v>68</v>
      </c>
      <c r="U52" s="12" t="s">
        <v>237</v>
      </c>
      <c r="V52" s="12" t="s">
        <v>236</v>
      </c>
      <c r="W52" s="15" t="s">
        <v>340</v>
      </c>
      <c r="X52" s="15" t="s">
        <v>341</v>
      </c>
      <c r="Y52" s="15" t="s">
        <v>142</v>
      </c>
      <c r="Z52" s="7" t="s">
        <v>530</v>
      </c>
      <c r="AA52" s="7">
        <v>3.6999999999999998E-2</v>
      </c>
      <c r="AB52" s="7"/>
      <c r="AC52" s="22">
        <v>2</v>
      </c>
    </row>
    <row r="53" spans="1:29" s="23" customFormat="1" ht="36.75" customHeight="1" x14ac:dyDescent="0.15">
      <c r="A53" s="9">
        <f t="shared" si="0"/>
        <v>50</v>
      </c>
      <c r="B53" s="24"/>
      <c r="C53" s="6"/>
      <c r="D53" s="6">
        <v>2</v>
      </c>
      <c r="E53" s="6"/>
      <c r="F53" s="6"/>
      <c r="G53" s="6"/>
      <c r="H53" s="6"/>
      <c r="I53" s="6"/>
      <c r="J53" s="7"/>
      <c r="K53" s="12" t="s">
        <v>212</v>
      </c>
      <c r="L53" s="12" t="s">
        <v>214</v>
      </c>
      <c r="M53" s="13" t="s">
        <v>209</v>
      </c>
      <c r="N53" s="48" t="s">
        <v>368</v>
      </c>
      <c r="O53" s="7" t="s">
        <v>68</v>
      </c>
      <c r="P53" s="19" t="s">
        <v>114</v>
      </c>
      <c r="Q53" s="19"/>
      <c r="R53" s="7" t="s">
        <v>68</v>
      </c>
      <c r="S53" s="12" t="str">
        <f t="shared" si="1"/>
        <v>SHT0015808</v>
      </c>
      <c r="T53" s="12" t="s">
        <v>68</v>
      </c>
      <c r="U53" s="12" t="s">
        <v>237</v>
      </c>
      <c r="V53" s="12" t="s">
        <v>236</v>
      </c>
      <c r="W53" s="15" t="s">
        <v>340</v>
      </c>
      <c r="X53" s="15" t="s">
        <v>341</v>
      </c>
      <c r="Y53" s="15" t="s">
        <v>142</v>
      </c>
      <c r="Z53" s="7" t="s">
        <v>531</v>
      </c>
      <c r="AA53" s="7">
        <v>0.04</v>
      </c>
      <c r="AB53" s="7"/>
      <c r="AC53" s="22">
        <v>2</v>
      </c>
    </row>
    <row r="54" spans="1:29" s="23" customFormat="1" ht="36.75" customHeight="1" x14ac:dyDescent="0.15">
      <c r="A54" s="9">
        <f t="shared" si="0"/>
        <v>51</v>
      </c>
      <c r="B54" s="24"/>
      <c r="C54" s="6"/>
      <c r="D54" s="6">
        <v>2</v>
      </c>
      <c r="E54" s="6"/>
      <c r="F54" s="6"/>
      <c r="G54" s="6"/>
      <c r="H54" s="6"/>
      <c r="I54" s="6"/>
      <c r="J54" s="7"/>
      <c r="K54" s="12" t="s">
        <v>212</v>
      </c>
      <c r="L54" s="12" t="s">
        <v>215</v>
      </c>
      <c r="M54" s="13" t="s">
        <v>210</v>
      </c>
      <c r="N54" s="48" t="s">
        <v>368</v>
      </c>
      <c r="O54" s="7" t="s">
        <v>68</v>
      </c>
      <c r="P54" s="19" t="s">
        <v>114</v>
      </c>
      <c r="Q54" s="19"/>
      <c r="R54" s="7" t="s">
        <v>68</v>
      </c>
      <c r="S54" s="12" t="str">
        <f t="shared" si="1"/>
        <v>SHT0015809</v>
      </c>
      <c r="T54" s="12" t="s">
        <v>68</v>
      </c>
      <c r="U54" s="12" t="s">
        <v>237</v>
      </c>
      <c r="V54" s="12" t="s">
        <v>236</v>
      </c>
      <c r="W54" s="15" t="s">
        <v>340</v>
      </c>
      <c r="X54" s="15" t="s">
        <v>341</v>
      </c>
      <c r="Y54" s="15" t="s">
        <v>142</v>
      </c>
      <c r="Z54" s="7" t="s">
        <v>532</v>
      </c>
      <c r="AA54" s="7">
        <v>6.0999999999999999E-2</v>
      </c>
      <c r="AB54" s="7"/>
      <c r="AC54" s="22">
        <v>6</v>
      </c>
    </row>
    <row r="55" spans="1:29" s="43" customFormat="1" ht="36.75" customHeight="1" x14ac:dyDescent="0.15">
      <c r="A55" s="55">
        <f t="shared" si="0"/>
        <v>52</v>
      </c>
      <c r="B55" s="44"/>
      <c r="C55" s="36"/>
      <c r="D55" s="36">
        <v>2</v>
      </c>
      <c r="E55" s="36"/>
      <c r="F55" s="36"/>
      <c r="G55" s="36"/>
      <c r="H55" s="36"/>
      <c r="I55" s="36"/>
      <c r="J55" s="39"/>
      <c r="K55" s="37" t="s">
        <v>262</v>
      </c>
      <c r="L55" s="37" t="s">
        <v>487</v>
      </c>
      <c r="M55" s="38" t="s">
        <v>413</v>
      </c>
      <c r="N55" s="50" t="s">
        <v>369</v>
      </c>
      <c r="O55" s="39" t="s">
        <v>68</v>
      </c>
      <c r="P55" s="40" t="s">
        <v>114</v>
      </c>
      <c r="Q55"/>
      <c r="R55" s="39" t="s">
        <v>68</v>
      </c>
      <c r="S55" s="37" t="str">
        <f t="shared" si="1"/>
        <v>SHT0015840</v>
      </c>
      <c r="T55" s="37" t="s">
        <v>68</v>
      </c>
      <c r="U55" s="37" t="s">
        <v>113</v>
      </c>
      <c r="V55" s="37" t="s">
        <v>118</v>
      </c>
      <c r="W55" s="41" t="s">
        <v>345</v>
      </c>
      <c r="X55" s="41" t="s">
        <v>346</v>
      </c>
      <c r="Y55" s="41" t="s">
        <v>142</v>
      </c>
      <c r="Z55" s="39" t="s">
        <v>263</v>
      </c>
      <c r="AA55" s="39"/>
      <c r="AB55" s="39"/>
      <c r="AC55" s="42">
        <v>4</v>
      </c>
    </row>
    <row r="56" spans="1:29" s="23" customFormat="1" ht="36.75" customHeight="1" x14ac:dyDescent="0.15">
      <c r="A56" s="9">
        <f t="shared" si="0"/>
        <v>53</v>
      </c>
      <c r="B56" s="24"/>
      <c r="C56" s="6"/>
      <c r="D56" s="6">
        <v>2</v>
      </c>
      <c r="E56" s="6"/>
      <c r="F56" s="6"/>
      <c r="G56" s="6"/>
      <c r="H56" s="6"/>
      <c r="I56" s="6"/>
      <c r="J56" s="7"/>
      <c r="K56" s="12" t="s">
        <v>278</v>
      </c>
      <c r="L56" s="12" t="s">
        <v>265</v>
      </c>
      <c r="M56" s="13" t="s">
        <v>264</v>
      </c>
      <c r="N56" s="48" t="s">
        <v>370</v>
      </c>
      <c r="O56" s="7" t="s">
        <v>68</v>
      </c>
      <c r="P56" s="19" t="s">
        <v>114</v>
      </c>
      <c r="Q56" s="19"/>
      <c r="R56" s="7" t="s">
        <v>68</v>
      </c>
      <c r="S56" s="12" t="str">
        <f t="shared" si="1"/>
        <v>Q2204213</v>
      </c>
      <c r="T56" s="12" t="s">
        <v>266</v>
      </c>
      <c r="U56" s="12" t="s">
        <v>267</v>
      </c>
      <c r="V56" s="12" t="s">
        <v>268</v>
      </c>
      <c r="W56" s="15" t="s">
        <v>347</v>
      </c>
      <c r="X56" s="15" t="s">
        <v>142</v>
      </c>
      <c r="Y56" s="15" t="s">
        <v>142</v>
      </c>
      <c r="Z56" s="7"/>
      <c r="AA56" s="7">
        <v>5.0000000000000001E-3</v>
      </c>
      <c r="AB56" s="7"/>
      <c r="AC56" s="22">
        <v>10</v>
      </c>
    </row>
    <row r="57" spans="1:29" s="43" customFormat="1" ht="36.75" customHeight="1" x14ac:dyDescent="0.15">
      <c r="A57" s="55">
        <f t="shared" si="0"/>
        <v>54</v>
      </c>
      <c r="B57" s="44"/>
      <c r="C57" s="36"/>
      <c r="D57" s="36">
        <v>2</v>
      </c>
      <c r="E57" s="36"/>
      <c r="F57" s="36"/>
      <c r="G57" s="36"/>
      <c r="H57" s="36"/>
      <c r="I57" s="36"/>
      <c r="J57" s="39"/>
      <c r="K57" s="37" t="s">
        <v>533</v>
      </c>
      <c r="L57" s="37" t="s">
        <v>578</v>
      </c>
      <c r="M57" s="38" t="s">
        <v>583</v>
      </c>
      <c r="N57" s="50" t="s">
        <v>591</v>
      </c>
      <c r="O57" s="39" t="s">
        <v>534</v>
      </c>
      <c r="P57" s="40" t="s">
        <v>535</v>
      </c>
      <c r="Q57" s="40"/>
      <c r="R57" s="39" t="s">
        <v>68</v>
      </c>
      <c r="S57" s="37" t="str">
        <f t="shared" si="1"/>
        <v>SHT0016233</v>
      </c>
      <c r="T57" s="37" t="s">
        <v>536</v>
      </c>
      <c r="U57" s="37" t="s">
        <v>537</v>
      </c>
      <c r="V57" s="37" t="s">
        <v>538</v>
      </c>
      <c r="W57" s="41" t="s">
        <v>539</v>
      </c>
      <c r="X57" s="41" t="s">
        <v>570</v>
      </c>
      <c r="Y57" s="41" t="s">
        <v>541</v>
      </c>
      <c r="Z57" s="39" t="s">
        <v>542</v>
      </c>
      <c r="AA57" s="39">
        <v>4.0000000000000001E-3</v>
      </c>
      <c r="AB57" s="39"/>
      <c r="AC57" s="42">
        <v>2</v>
      </c>
    </row>
    <row r="58" spans="1:29" s="69" customFormat="1" ht="36.75" customHeight="1" x14ac:dyDescent="0.15">
      <c r="A58" s="59">
        <f t="shared" si="0"/>
        <v>55</v>
      </c>
      <c r="B58" s="60"/>
      <c r="C58" s="61"/>
      <c r="D58" s="61">
        <v>2</v>
      </c>
      <c r="E58" s="61"/>
      <c r="F58" s="61"/>
      <c r="G58" s="61"/>
      <c r="H58" s="61"/>
      <c r="I58" s="61"/>
      <c r="J58" s="62"/>
      <c r="K58" s="63" t="s">
        <v>543</v>
      </c>
      <c r="L58" s="63" t="s">
        <v>544</v>
      </c>
      <c r="M58" s="64" t="s">
        <v>545</v>
      </c>
      <c r="N58" s="65" t="s">
        <v>59</v>
      </c>
      <c r="O58" s="62" t="s">
        <v>534</v>
      </c>
      <c r="P58" s="66" t="s">
        <v>535</v>
      </c>
      <c r="Q58" s="66"/>
      <c r="R58" s="62" t="s">
        <v>68</v>
      </c>
      <c r="S58" s="63" t="str">
        <f t="shared" si="1"/>
        <v>SHT0016234</v>
      </c>
      <c r="T58" s="63" t="s">
        <v>536</v>
      </c>
      <c r="U58" s="63" t="s">
        <v>546</v>
      </c>
      <c r="V58" s="63" t="s">
        <v>547</v>
      </c>
      <c r="W58" s="67" t="s">
        <v>539</v>
      </c>
      <c r="X58" s="67" t="s">
        <v>540</v>
      </c>
      <c r="Y58" s="67" t="s">
        <v>541</v>
      </c>
      <c r="Z58" s="62" t="s">
        <v>548</v>
      </c>
      <c r="AA58" s="62">
        <v>8.0000000000000002E-3</v>
      </c>
      <c r="AB58" s="62"/>
      <c r="AC58" s="68">
        <v>4</v>
      </c>
    </row>
    <row r="59" spans="1:29" s="23" customFormat="1" ht="36.75" customHeight="1" x14ac:dyDescent="0.15">
      <c r="A59" s="9">
        <f t="shared" si="0"/>
        <v>56</v>
      </c>
      <c r="B59" s="28"/>
      <c r="C59" s="6">
        <v>1</v>
      </c>
      <c r="D59" s="6"/>
      <c r="E59" s="28"/>
      <c r="F59" s="28"/>
      <c r="G59" s="28"/>
      <c r="H59" s="28"/>
      <c r="I59" s="28"/>
      <c r="J59" s="28"/>
      <c r="K59" s="12" t="s">
        <v>168</v>
      </c>
      <c r="L59" s="12" t="s">
        <v>488</v>
      </c>
      <c r="M59" s="13" t="s">
        <v>414</v>
      </c>
      <c r="N59" s="48" t="s">
        <v>105</v>
      </c>
      <c r="O59" s="7" t="s">
        <v>119</v>
      </c>
      <c r="P59" s="19" t="s">
        <v>114</v>
      </c>
      <c r="Q59" s="19"/>
      <c r="R59" s="7" t="s">
        <v>112</v>
      </c>
      <c r="S59" s="12" t="str">
        <f t="shared" si="1"/>
        <v>SHT0015462</v>
      </c>
      <c r="T59" s="12" t="s">
        <v>119</v>
      </c>
      <c r="U59" s="12" t="s">
        <v>120</v>
      </c>
      <c r="V59" s="12" t="s">
        <v>121</v>
      </c>
      <c r="W59" s="12" t="s">
        <v>53</v>
      </c>
      <c r="X59" s="7" t="s">
        <v>129</v>
      </c>
      <c r="Y59" s="15" t="s">
        <v>142</v>
      </c>
      <c r="Z59" s="7" t="s">
        <v>157</v>
      </c>
      <c r="AA59" s="20" t="s">
        <v>241</v>
      </c>
      <c r="AB59" s="7"/>
      <c r="AC59" s="22">
        <v>1</v>
      </c>
    </row>
    <row r="60" spans="1:29" s="23" customFormat="1" ht="36.75" customHeight="1" x14ac:dyDescent="0.15">
      <c r="A60" s="9">
        <f t="shared" si="0"/>
        <v>57</v>
      </c>
      <c r="B60" s="28"/>
      <c r="C60" s="6"/>
      <c r="D60" s="6">
        <v>2</v>
      </c>
      <c r="E60" s="28"/>
      <c r="F60" s="28"/>
      <c r="G60" s="28"/>
      <c r="H60" s="28"/>
      <c r="I60" s="28"/>
      <c r="J60" s="28"/>
      <c r="K60" s="12" t="s">
        <v>168</v>
      </c>
      <c r="L60" s="12" t="s">
        <v>489</v>
      </c>
      <c r="M60" s="13" t="s">
        <v>52</v>
      </c>
      <c r="N60" s="48" t="s">
        <v>106</v>
      </c>
      <c r="O60" s="7" t="s">
        <v>119</v>
      </c>
      <c r="P60" s="19" t="s">
        <v>114</v>
      </c>
      <c r="Q60" s="19"/>
      <c r="R60" s="7" t="s">
        <v>112</v>
      </c>
      <c r="S60" s="12" t="str">
        <f t="shared" si="1"/>
        <v>SHT0015463</v>
      </c>
      <c r="T60" s="12" t="s">
        <v>119</v>
      </c>
      <c r="U60" s="12" t="s">
        <v>120</v>
      </c>
      <c r="V60" s="12" t="s">
        <v>121</v>
      </c>
      <c r="W60" s="12" t="s">
        <v>54</v>
      </c>
      <c r="X60" s="25" t="s">
        <v>39</v>
      </c>
      <c r="Y60" s="15" t="s">
        <v>142</v>
      </c>
      <c r="Z60" s="7" t="s">
        <v>200</v>
      </c>
      <c r="AA60" s="7">
        <v>0.76100000000000001</v>
      </c>
      <c r="AB60" s="7"/>
      <c r="AC60" s="22">
        <v>1</v>
      </c>
    </row>
    <row r="61" spans="1:29" ht="36.75" customHeight="1" x14ac:dyDescent="0.15">
      <c r="A61" s="9">
        <f t="shared" si="0"/>
        <v>58</v>
      </c>
      <c r="B61" s="28"/>
      <c r="C61" s="6"/>
      <c r="D61" s="6">
        <v>2</v>
      </c>
      <c r="E61" s="28"/>
      <c r="F61" s="28"/>
      <c r="G61" s="28"/>
      <c r="H61" s="28"/>
      <c r="I61" s="28"/>
      <c r="J61" s="28"/>
      <c r="K61" s="12" t="s">
        <v>168</v>
      </c>
      <c r="L61" s="12" t="s">
        <v>490</v>
      </c>
      <c r="M61" s="13" t="s">
        <v>415</v>
      </c>
      <c r="N61" s="47" t="s">
        <v>107</v>
      </c>
      <c r="O61" s="7" t="s">
        <v>119</v>
      </c>
      <c r="P61" s="19" t="s">
        <v>114</v>
      </c>
      <c r="Q61" s="28"/>
      <c r="R61" s="7" t="s">
        <v>112</v>
      </c>
      <c r="S61" s="12" t="str">
        <f t="shared" si="1"/>
        <v>SHT0015461</v>
      </c>
      <c r="T61" s="12" t="s">
        <v>119</v>
      </c>
      <c r="U61" s="12" t="s">
        <v>120</v>
      </c>
      <c r="V61" s="12" t="s">
        <v>121</v>
      </c>
      <c r="W61" s="25" t="s">
        <v>56</v>
      </c>
      <c r="X61" s="25" t="s">
        <v>158</v>
      </c>
      <c r="Y61" s="15" t="s">
        <v>142</v>
      </c>
      <c r="Z61" s="15" t="s">
        <v>159</v>
      </c>
      <c r="AA61" s="15" t="s">
        <v>199</v>
      </c>
      <c r="AB61" s="15"/>
      <c r="AC61" s="15" t="s">
        <v>51</v>
      </c>
    </row>
    <row r="62" spans="1:29" s="23" customFormat="1" ht="36.75" customHeight="1" x14ac:dyDescent="0.15">
      <c r="A62" s="9">
        <f t="shared" si="0"/>
        <v>59</v>
      </c>
      <c r="B62" s="28"/>
      <c r="C62" s="6"/>
      <c r="D62" s="6">
        <v>2</v>
      </c>
      <c r="E62" s="28"/>
      <c r="F62" s="28"/>
      <c r="G62" s="28"/>
      <c r="H62" s="28"/>
      <c r="I62" s="28"/>
      <c r="J62" s="28"/>
      <c r="K62" s="12" t="s">
        <v>167</v>
      </c>
      <c r="L62" s="12" t="s">
        <v>416</v>
      </c>
      <c r="M62" s="13" t="s">
        <v>251</v>
      </c>
      <c r="N62" s="48" t="s">
        <v>109</v>
      </c>
      <c r="O62" s="7" t="s">
        <v>68</v>
      </c>
      <c r="P62" s="19" t="s">
        <v>253</v>
      </c>
      <c r="Q62" s="19"/>
      <c r="R62" s="7" t="s">
        <v>254</v>
      </c>
      <c r="S62" s="12" t="str">
        <f t="shared" si="1"/>
        <v>SHT0015464</v>
      </c>
      <c r="T62" s="12" t="s">
        <v>68</v>
      </c>
      <c r="U62" s="12" t="s">
        <v>113</v>
      </c>
      <c r="V62" s="12" t="s">
        <v>255</v>
      </c>
      <c r="W62" s="12" t="s">
        <v>256</v>
      </c>
      <c r="X62" s="15" t="s">
        <v>142</v>
      </c>
      <c r="Y62" s="15" t="s">
        <v>142</v>
      </c>
      <c r="Z62" s="15" t="s">
        <v>142</v>
      </c>
      <c r="AA62" s="15" t="s">
        <v>252</v>
      </c>
      <c r="AB62" s="7"/>
      <c r="AC62" s="22">
        <v>1</v>
      </c>
    </row>
    <row r="63" spans="1:29" s="23" customFormat="1" ht="36.75" customHeight="1" x14ac:dyDescent="0.15">
      <c r="A63" s="9">
        <f t="shared" si="0"/>
        <v>60</v>
      </c>
      <c r="B63" s="28"/>
      <c r="C63" s="6">
        <v>1</v>
      </c>
      <c r="D63" s="6"/>
      <c r="E63" s="28"/>
      <c r="F63" s="28"/>
      <c r="G63" s="28"/>
      <c r="H63" s="28"/>
      <c r="I63" s="28"/>
      <c r="J63" s="28"/>
      <c r="K63" s="12" t="s">
        <v>167</v>
      </c>
      <c r="L63" s="12" t="s">
        <v>417</v>
      </c>
      <c r="M63" s="13" t="s">
        <v>242</v>
      </c>
      <c r="N63" s="48" t="s">
        <v>108</v>
      </c>
      <c r="O63" s="7" t="s">
        <v>119</v>
      </c>
      <c r="P63" s="19" t="s">
        <v>114</v>
      </c>
      <c r="Q63" s="19"/>
      <c r="R63" s="7" t="s">
        <v>112</v>
      </c>
      <c r="S63" s="12" t="str">
        <f t="shared" si="1"/>
        <v>SHT0015465</v>
      </c>
      <c r="T63" s="12" t="s">
        <v>119</v>
      </c>
      <c r="U63" s="12" t="s">
        <v>120</v>
      </c>
      <c r="V63" s="12" t="s">
        <v>121</v>
      </c>
      <c r="W63" s="25" t="s">
        <v>53</v>
      </c>
      <c r="X63" s="15" t="s">
        <v>142</v>
      </c>
      <c r="Y63" s="15" t="s">
        <v>142</v>
      </c>
      <c r="Z63" s="15" t="s">
        <v>142</v>
      </c>
      <c r="AA63" s="34">
        <f>AA64+AA66+AA67+AA69*AC69+AA70*AC70</f>
        <v>10.598000000000001</v>
      </c>
      <c r="AB63" s="7"/>
      <c r="AC63" s="22">
        <v>1</v>
      </c>
    </row>
    <row r="64" spans="1:29" s="23" customFormat="1" ht="36.75" customHeight="1" x14ac:dyDescent="0.15">
      <c r="A64" s="9">
        <f t="shared" si="0"/>
        <v>61</v>
      </c>
      <c r="B64" s="28"/>
      <c r="C64" s="6"/>
      <c r="D64" s="6">
        <v>2</v>
      </c>
      <c r="E64" s="28"/>
      <c r="F64" s="28"/>
      <c r="G64" s="28"/>
      <c r="H64" s="28"/>
      <c r="I64" s="28"/>
      <c r="J64" s="28"/>
      <c r="K64" s="12" t="s">
        <v>168</v>
      </c>
      <c r="L64" s="12" t="s">
        <v>491</v>
      </c>
      <c r="M64" s="13" t="s">
        <v>418</v>
      </c>
      <c r="N64" s="48" t="s">
        <v>306</v>
      </c>
      <c r="O64" s="7" t="s">
        <v>119</v>
      </c>
      <c r="P64" s="19" t="s">
        <v>114</v>
      </c>
      <c r="Q64" s="28"/>
      <c r="R64" s="7" t="s">
        <v>112</v>
      </c>
      <c r="S64" s="12" t="str">
        <f t="shared" si="1"/>
        <v>SHT0015466</v>
      </c>
      <c r="T64" s="12" t="s">
        <v>119</v>
      </c>
      <c r="U64" s="12" t="s">
        <v>120</v>
      </c>
      <c r="V64" s="12" t="s">
        <v>121</v>
      </c>
      <c r="W64" s="25" t="s">
        <v>38</v>
      </c>
      <c r="X64" s="25" t="s">
        <v>39</v>
      </c>
      <c r="Y64" s="15" t="s">
        <v>36</v>
      </c>
      <c r="Z64" s="25" t="s">
        <v>198</v>
      </c>
      <c r="AA64" s="25">
        <v>2.9980000000000002</v>
      </c>
      <c r="AB64" s="25"/>
      <c r="AC64" s="22">
        <v>1</v>
      </c>
    </row>
    <row r="65" spans="1:29" s="23" customFormat="1" ht="36.75" customHeight="1" x14ac:dyDescent="0.15">
      <c r="A65" s="9">
        <f t="shared" si="0"/>
        <v>62</v>
      </c>
      <c r="B65" s="28"/>
      <c r="C65" s="6"/>
      <c r="D65" s="6"/>
      <c r="E65" s="35">
        <v>3</v>
      </c>
      <c r="F65" s="28"/>
      <c r="G65" s="28"/>
      <c r="H65" s="28"/>
      <c r="I65" s="28"/>
      <c r="J65" s="28"/>
      <c r="K65" s="12" t="s">
        <v>167</v>
      </c>
      <c r="L65" s="12" t="s">
        <v>492</v>
      </c>
      <c r="M65" s="13" t="s">
        <v>195</v>
      </c>
      <c r="N65" s="48" t="s">
        <v>307</v>
      </c>
      <c r="O65" s="7" t="s">
        <v>68</v>
      </c>
      <c r="P65" s="19" t="s">
        <v>114</v>
      </c>
      <c r="Q65" s="28"/>
      <c r="R65" s="7" t="s">
        <v>68</v>
      </c>
      <c r="S65" s="12" t="str">
        <f t="shared" ref="S65" si="8">L65</f>
        <v>SHT0015723</v>
      </c>
      <c r="T65" s="12" t="s">
        <v>68</v>
      </c>
      <c r="U65" s="12" t="s">
        <v>113</v>
      </c>
      <c r="V65" s="12" t="s">
        <v>118</v>
      </c>
      <c r="W65" s="25" t="s">
        <v>73</v>
      </c>
      <c r="X65" s="25" t="s">
        <v>73</v>
      </c>
      <c r="Y65" s="15" t="s">
        <v>146</v>
      </c>
      <c r="Z65" s="25" t="s">
        <v>196</v>
      </c>
      <c r="AA65" s="25">
        <v>5.0000000000000001E-3</v>
      </c>
      <c r="AB65" s="25"/>
      <c r="AC65" s="22">
        <v>2</v>
      </c>
    </row>
    <row r="66" spans="1:29" s="23" customFormat="1" ht="36.75" customHeight="1" x14ac:dyDescent="0.15">
      <c r="A66" s="9">
        <f t="shared" si="0"/>
        <v>63</v>
      </c>
      <c r="B66" s="24"/>
      <c r="C66" s="6"/>
      <c r="D66" s="6">
        <v>2</v>
      </c>
      <c r="E66" s="6"/>
      <c r="F66" s="6"/>
      <c r="G66" s="6"/>
      <c r="H66" s="6"/>
      <c r="I66" s="6"/>
      <c r="J66" s="7"/>
      <c r="K66" s="12" t="s">
        <v>167</v>
      </c>
      <c r="L66" s="12" t="s">
        <v>493</v>
      </c>
      <c r="M66" s="13" t="s">
        <v>55</v>
      </c>
      <c r="N66" s="48" t="s">
        <v>306</v>
      </c>
      <c r="O66" s="7" t="s">
        <v>119</v>
      </c>
      <c r="P66" s="19" t="s">
        <v>114</v>
      </c>
      <c r="Q66" s="19"/>
      <c r="R66" s="7" t="s">
        <v>112</v>
      </c>
      <c r="S66" s="12" t="str">
        <f t="shared" si="1"/>
        <v>SHT0015467</v>
      </c>
      <c r="T66" s="12" t="s">
        <v>119</v>
      </c>
      <c r="U66" s="12" t="s">
        <v>120</v>
      </c>
      <c r="V66" s="12" t="s">
        <v>121</v>
      </c>
      <c r="W66" s="25" t="s">
        <v>38</v>
      </c>
      <c r="X66" s="25" t="s">
        <v>39</v>
      </c>
      <c r="Y66" s="15" t="s">
        <v>36</v>
      </c>
      <c r="Z66" s="7" t="s">
        <v>201</v>
      </c>
      <c r="AA66" s="7">
        <v>4.78</v>
      </c>
      <c r="AB66" s="7"/>
      <c r="AC66" s="22">
        <v>1</v>
      </c>
    </row>
    <row r="67" spans="1:29" ht="36.75" customHeight="1" x14ac:dyDescent="0.15">
      <c r="A67" s="9">
        <f t="shared" si="0"/>
        <v>64</v>
      </c>
      <c r="B67" s="28"/>
      <c r="C67" s="6"/>
      <c r="D67" s="6">
        <v>2</v>
      </c>
      <c r="E67" s="28"/>
      <c r="F67" s="28"/>
      <c r="G67" s="28"/>
      <c r="H67" s="28"/>
      <c r="I67" s="28"/>
      <c r="J67" s="28"/>
      <c r="K67" s="12" t="s">
        <v>168</v>
      </c>
      <c r="L67" s="12" t="s">
        <v>420</v>
      </c>
      <c r="M67" s="13" t="s">
        <v>419</v>
      </c>
      <c r="N67" s="47" t="s">
        <v>109</v>
      </c>
      <c r="O67" s="7" t="s">
        <v>119</v>
      </c>
      <c r="P67" s="19" t="s">
        <v>114</v>
      </c>
      <c r="Q67" s="28"/>
      <c r="R67" s="7" t="s">
        <v>112</v>
      </c>
      <c r="S67" s="12" t="str">
        <f t="shared" si="1"/>
        <v>SHT0015468</v>
      </c>
      <c r="T67" s="12" t="s">
        <v>119</v>
      </c>
      <c r="U67" s="12" t="s">
        <v>120</v>
      </c>
      <c r="V67" s="12" t="s">
        <v>121</v>
      </c>
      <c r="W67" s="25" t="s">
        <v>53</v>
      </c>
      <c r="X67" s="15" t="s">
        <v>130</v>
      </c>
      <c r="Y67" s="15" t="s">
        <v>36</v>
      </c>
      <c r="Z67" s="15" t="s">
        <v>41</v>
      </c>
      <c r="AA67" s="15" t="s">
        <v>177</v>
      </c>
      <c r="AB67" s="15"/>
      <c r="AC67" s="15" t="s">
        <v>42</v>
      </c>
    </row>
    <row r="68" spans="1:29" ht="36.75" customHeight="1" x14ac:dyDescent="0.15">
      <c r="A68" s="9">
        <f t="shared" si="0"/>
        <v>65</v>
      </c>
      <c r="B68" s="28"/>
      <c r="C68" s="6"/>
      <c r="D68" s="6"/>
      <c r="E68" s="28">
        <v>3</v>
      </c>
      <c r="F68" s="28"/>
      <c r="G68" s="28"/>
      <c r="H68" s="28"/>
      <c r="I68" s="28"/>
      <c r="J68" s="28"/>
      <c r="K68" s="12" t="s">
        <v>285</v>
      </c>
      <c r="L68" s="12" t="s">
        <v>317</v>
      </c>
      <c r="M68" s="13" t="s">
        <v>318</v>
      </c>
      <c r="N68" s="47"/>
      <c r="O68" s="7"/>
      <c r="P68" s="19" t="s">
        <v>283</v>
      </c>
      <c r="Q68" s="28"/>
      <c r="R68" s="7" t="s">
        <v>288</v>
      </c>
      <c r="S68" s="12" t="str">
        <f t="shared" si="1"/>
        <v>SHT0015919</v>
      </c>
      <c r="T68" s="12" t="s">
        <v>288</v>
      </c>
      <c r="U68" s="12" t="s">
        <v>319</v>
      </c>
      <c r="V68" s="12" t="s">
        <v>290</v>
      </c>
      <c r="W68" s="25" t="s">
        <v>310</v>
      </c>
      <c r="X68" s="15" t="s">
        <v>310</v>
      </c>
      <c r="Y68" s="15" t="s">
        <v>36</v>
      </c>
      <c r="Z68" s="15" t="s">
        <v>311</v>
      </c>
      <c r="AA68" s="15" t="s">
        <v>320</v>
      </c>
      <c r="AB68" s="15"/>
      <c r="AC68" s="15" t="s">
        <v>321</v>
      </c>
    </row>
    <row r="69" spans="1:29" ht="36.75" customHeight="1" x14ac:dyDescent="0.15">
      <c r="A69" s="9">
        <f t="shared" si="0"/>
        <v>66</v>
      </c>
      <c r="B69" s="28"/>
      <c r="C69" s="6"/>
      <c r="D69" s="6"/>
      <c r="E69" s="28">
        <v>3</v>
      </c>
      <c r="F69" s="28"/>
      <c r="G69" s="28"/>
      <c r="H69" s="28"/>
      <c r="I69" s="28"/>
      <c r="J69" s="28"/>
      <c r="K69" s="12" t="s">
        <v>322</v>
      </c>
      <c r="L69" s="12" t="s">
        <v>312</v>
      </c>
      <c r="M69" s="13" t="s">
        <v>133</v>
      </c>
      <c r="N69" s="47" t="s">
        <v>323</v>
      </c>
      <c r="O69" s="7" t="s">
        <v>288</v>
      </c>
      <c r="P69" s="19" t="s">
        <v>324</v>
      </c>
      <c r="Q69" s="28"/>
      <c r="R69" s="7" t="s">
        <v>308</v>
      </c>
      <c r="S69" s="12" t="str">
        <f t="shared" si="1"/>
        <v>SHT0015469</v>
      </c>
      <c r="T69" s="12" t="s">
        <v>288</v>
      </c>
      <c r="U69" s="12" t="s">
        <v>325</v>
      </c>
      <c r="V69" s="12" t="s">
        <v>309</v>
      </c>
      <c r="W69" s="25" t="s">
        <v>40</v>
      </c>
      <c r="X69" s="15" t="s">
        <v>310</v>
      </c>
      <c r="Y69" s="15" t="s">
        <v>36</v>
      </c>
      <c r="Z69" s="15" t="s">
        <v>36</v>
      </c>
      <c r="AA69" s="15" t="s">
        <v>326</v>
      </c>
      <c r="AB69" s="15"/>
      <c r="AC69" s="15" t="s">
        <v>327</v>
      </c>
    </row>
    <row r="70" spans="1:29" s="75" customFormat="1" ht="36.75" customHeight="1" x14ac:dyDescent="0.15">
      <c r="A70" s="55">
        <f t="shared" si="0"/>
        <v>67</v>
      </c>
      <c r="B70" s="35"/>
      <c r="C70" s="36"/>
      <c r="D70" s="36"/>
      <c r="E70" s="35">
        <v>3</v>
      </c>
      <c r="F70" s="35"/>
      <c r="G70" s="35"/>
      <c r="H70" s="35"/>
      <c r="I70" s="35"/>
      <c r="J70" s="35"/>
      <c r="K70" s="37" t="s">
        <v>285</v>
      </c>
      <c r="L70" s="37" t="s">
        <v>494</v>
      </c>
      <c r="M70" s="38" t="s">
        <v>328</v>
      </c>
      <c r="N70" s="49" t="s">
        <v>314</v>
      </c>
      <c r="O70" s="39" t="s">
        <v>308</v>
      </c>
      <c r="P70" s="40" t="s">
        <v>313</v>
      </c>
      <c r="Q70" s="35"/>
      <c r="R70" s="39" t="s">
        <v>308</v>
      </c>
      <c r="S70" s="37" t="str">
        <f t="shared" si="1"/>
        <v>SHT0015470</v>
      </c>
      <c r="T70" s="37" t="s">
        <v>308</v>
      </c>
      <c r="U70" s="37" t="s">
        <v>298</v>
      </c>
      <c r="V70" s="37" t="s">
        <v>290</v>
      </c>
      <c r="W70" s="73" t="s">
        <v>329</v>
      </c>
      <c r="X70" s="41" t="s">
        <v>315</v>
      </c>
      <c r="Y70" s="41" t="s">
        <v>36</v>
      </c>
      <c r="Z70" s="41" t="s">
        <v>330</v>
      </c>
      <c r="AA70" s="41" t="s">
        <v>316</v>
      </c>
      <c r="AB70" s="41"/>
      <c r="AC70" s="41" t="s">
        <v>331</v>
      </c>
    </row>
    <row r="71" spans="1:29" s="77" customFormat="1" ht="36.75" customHeight="1" x14ac:dyDescent="0.15">
      <c r="A71" s="59">
        <f t="shared" si="0"/>
        <v>68</v>
      </c>
      <c r="B71" s="70"/>
      <c r="C71" s="61"/>
      <c r="D71" s="61"/>
      <c r="E71" s="70">
        <v>3</v>
      </c>
      <c r="F71" s="70"/>
      <c r="G71" s="70"/>
      <c r="H71" s="70"/>
      <c r="I71" s="70"/>
      <c r="J71" s="70"/>
      <c r="K71" s="63" t="s">
        <v>285</v>
      </c>
      <c r="L71" s="63" t="s">
        <v>495</v>
      </c>
      <c r="M71" s="64" t="s">
        <v>421</v>
      </c>
      <c r="N71" s="71" t="s">
        <v>332</v>
      </c>
      <c r="O71" s="62" t="s">
        <v>288</v>
      </c>
      <c r="P71" s="66" t="s">
        <v>283</v>
      </c>
      <c r="Q71" s="70"/>
      <c r="R71" s="62" t="s">
        <v>288</v>
      </c>
      <c r="S71" s="63" t="str">
        <f t="shared" si="1"/>
        <v>SHT0015925</v>
      </c>
      <c r="T71" s="63" t="s">
        <v>288</v>
      </c>
      <c r="U71" s="63" t="s">
        <v>284</v>
      </c>
      <c r="V71" s="63" t="s">
        <v>290</v>
      </c>
      <c r="W71" s="72" t="s">
        <v>332</v>
      </c>
      <c r="X71" s="67" t="s">
        <v>332</v>
      </c>
      <c r="Y71" s="67" t="s">
        <v>36</v>
      </c>
      <c r="Z71" s="67" t="s">
        <v>333</v>
      </c>
      <c r="AA71" s="76" t="s">
        <v>334</v>
      </c>
      <c r="AB71" s="67"/>
      <c r="AC71" s="67" t="s">
        <v>335</v>
      </c>
    </row>
    <row r="72" spans="1:29" s="23" customFormat="1" ht="36.75" customHeight="1" x14ac:dyDescent="0.15">
      <c r="A72" s="9">
        <f t="shared" si="0"/>
        <v>69</v>
      </c>
      <c r="B72" s="28"/>
      <c r="C72" s="6">
        <v>1</v>
      </c>
      <c r="D72" s="6"/>
      <c r="E72" s="28"/>
      <c r="F72" s="28"/>
      <c r="G72" s="28"/>
      <c r="H72" s="28"/>
      <c r="I72" s="28"/>
      <c r="J72" s="28"/>
      <c r="K72" s="12" t="s">
        <v>168</v>
      </c>
      <c r="L72" s="12" t="s">
        <v>496</v>
      </c>
      <c r="M72" s="13" t="s">
        <v>336</v>
      </c>
      <c r="N72" s="47" t="s">
        <v>110</v>
      </c>
      <c r="O72" s="7" t="s">
        <v>119</v>
      </c>
      <c r="P72" s="19" t="s">
        <v>114</v>
      </c>
      <c r="Q72" s="28"/>
      <c r="R72" s="7" t="s">
        <v>112</v>
      </c>
      <c r="S72" s="12" t="str">
        <f t="shared" si="1"/>
        <v>SHT0015471</v>
      </c>
      <c r="T72" s="12" t="s">
        <v>119</v>
      </c>
      <c r="U72" s="12" t="s">
        <v>120</v>
      </c>
      <c r="V72" s="12" t="s">
        <v>121</v>
      </c>
      <c r="W72" s="20" t="s">
        <v>95</v>
      </c>
      <c r="X72" s="25" t="s">
        <v>130</v>
      </c>
      <c r="Y72" s="15" t="s">
        <v>36</v>
      </c>
      <c r="Z72" s="25" t="s">
        <v>160</v>
      </c>
      <c r="AA72" s="57">
        <f>AA73*AC73+AA74*AC74+AA75*AC75+AA76*AC76</f>
        <v>2.29</v>
      </c>
      <c r="AB72" s="25"/>
      <c r="AC72" s="22">
        <v>1</v>
      </c>
    </row>
    <row r="73" spans="1:29" s="23" customFormat="1" ht="36.75" customHeight="1" x14ac:dyDescent="0.15">
      <c r="A73" s="9">
        <f t="shared" si="0"/>
        <v>70</v>
      </c>
      <c r="B73" s="24"/>
      <c r="C73" s="6"/>
      <c r="D73" s="6">
        <v>2</v>
      </c>
      <c r="E73" s="6"/>
      <c r="F73" s="6"/>
      <c r="G73" s="6"/>
      <c r="H73" s="6"/>
      <c r="I73" s="6"/>
      <c r="J73" s="7"/>
      <c r="K73" s="12" t="s">
        <v>168</v>
      </c>
      <c r="L73" s="12" t="s">
        <v>422</v>
      </c>
      <c r="M73" s="13" t="s">
        <v>226</v>
      </c>
      <c r="N73" s="51" t="s">
        <v>176</v>
      </c>
      <c r="O73" s="7" t="s">
        <v>119</v>
      </c>
      <c r="P73" s="19" t="s">
        <v>114</v>
      </c>
      <c r="Q73" s="19"/>
      <c r="R73" s="7" t="s">
        <v>112</v>
      </c>
      <c r="S73" s="12" t="str">
        <f t="shared" si="1"/>
        <v>SHT0015474</v>
      </c>
      <c r="T73" s="12" t="s">
        <v>119</v>
      </c>
      <c r="U73" s="12" t="s">
        <v>120</v>
      </c>
      <c r="V73" s="12" t="s">
        <v>121</v>
      </c>
      <c r="W73" s="20" t="s">
        <v>348</v>
      </c>
      <c r="X73" s="7" t="s">
        <v>342</v>
      </c>
      <c r="Y73" s="15" t="s">
        <v>23</v>
      </c>
      <c r="Z73" s="7" t="s">
        <v>458</v>
      </c>
      <c r="AA73" s="7">
        <v>0.66400000000000003</v>
      </c>
      <c r="AB73" s="7"/>
      <c r="AC73" s="22">
        <v>2</v>
      </c>
    </row>
    <row r="74" spans="1:29" s="23" customFormat="1" ht="36.75" customHeight="1" x14ac:dyDescent="0.15">
      <c r="A74" s="9">
        <f t="shared" ref="A74:A103" si="9">ROW()-3</f>
        <v>71</v>
      </c>
      <c r="B74" s="28"/>
      <c r="C74" s="6"/>
      <c r="D74" s="6">
        <v>2</v>
      </c>
      <c r="E74" s="28"/>
      <c r="F74" s="28"/>
      <c r="G74" s="28"/>
      <c r="H74" s="28"/>
      <c r="I74" s="28"/>
      <c r="J74" s="28"/>
      <c r="K74" s="12" t="s">
        <v>167</v>
      </c>
      <c r="L74" s="12" t="s">
        <v>424</v>
      </c>
      <c r="M74" s="13" t="s">
        <v>425</v>
      </c>
      <c r="N74" s="51" t="s">
        <v>22</v>
      </c>
      <c r="O74" s="7" t="s">
        <v>119</v>
      </c>
      <c r="P74" s="19" t="s">
        <v>114</v>
      </c>
      <c r="Q74" s="28"/>
      <c r="R74" s="7" t="s">
        <v>112</v>
      </c>
      <c r="S74" s="12" t="str">
        <f t="shared" si="1"/>
        <v>SHT0015475</v>
      </c>
      <c r="T74" s="12" t="s">
        <v>119</v>
      </c>
      <c r="U74" s="12" t="s">
        <v>120</v>
      </c>
      <c r="V74" s="12" t="s">
        <v>121</v>
      </c>
      <c r="W74" s="20" t="s">
        <v>22</v>
      </c>
      <c r="X74" s="7" t="s">
        <v>342</v>
      </c>
      <c r="Y74" s="15" t="s">
        <v>23</v>
      </c>
      <c r="Z74" s="7" t="s">
        <v>459</v>
      </c>
      <c r="AA74" s="7">
        <v>0.18099999999999999</v>
      </c>
      <c r="AB74" s="7"/>
      <c r="AC74" s="22">
        <v>2</v>
      </c>
    </row>
    <row r="75" spans="1:29" s="23" customFormat="1" ht="36.75" customHeight="1" x14ac:dyDescent="0.15">
      <c r="A75" s="9">
        <f t="shared" si="9"/>
        <v>72</v>
      </c>
      <c r="B75" s="28"/>
      <c r="C75" s="6"/>
      <c r="D75" s="6">
        <v>2</v>
      </c>
      <c r="E75" s="28"/>
      <c r="F75" s="28"/>
      <c r="G75" s="28"/>
      <c r="H75" s="28"/>
      <c r="I75" s="28"/>
      <c r="J75" s="28"/>
      <c r="K75" s="12" t="s">
        <v>212</v>
      </c>
      <c r="L75" s="12" t="s">
        <v>497</v>
      </c>
      <c r="M75" s="13" t="s">
        <v>423</v>
      </c>
      <c r="N75" s="51" t="s">
        <v>227</v>
      </c>
      <c r="O75" s="7" t="s">
        <v>228</v>
      </c>
      <c r="P75" s="19" t="s">
        <v>229</v>
      </c>
      <c r="Q75" s="28"/>
      <c r="R75" s="7"/>
      <c r="S75" s="12" t="str">
        <f t="shared" si="1"/>
        <v>SHT0015820</v>
      </c>
      <c r="T75" s="12" t="s">
        <v>68</v>
      </c>
      <c r="U75" s="12" t="s">
        <v>113</v>
      </c>
      <c r="V75" s="12" t="s">
        <v>118</v>
      </c>
      <c r="W75" s="20" t="s">
        <v>227</v>
      </c>
      <c r="X75" s="7" t="s">
        <v>349</v>
      </c>
      <c r="Y75" s="15" t="s">
        <v>36</v>
      </c>
      <c r="Z75" s="7" t="s">
        <v>230</v>
      </c>
      <c r="AA75" s="7">
        <v>0.13800000000000001</v>
      </c>
      <c r="AB75" s="7"/>
      <c r="AC75" s="22">
        <v>4</v>
      </c>
    </row>
    <row r="76" spans="1:29" s="23" customFormat="1" ht="36.75" customHeight="1" x14ac:dyDescent="0.15">
      <c r="A76" s="9">
        <f t="shared" si="9"/>
        <v>73</v>
      </c>
      <c r="B76" s="28"/>
      <c r="C76" s="6"/>
      <c r="D76" s="6">
        <v>2</v>
      </c>
      <c r="E76" s="28"/>
      <c r="F76" s="28"/>
      <c r="G76" s="28"/>
      <c r="H76" s="28"/>
      <c r="I76" s="28"/>
      <c r="J76" s="28"/>
      <c r="K76" s="12" t="s">
        <v>276</v>
      </c>
      <c r="L76" s="12" t="s">
        <v>277</v>
      </c>
      <c r="M76" s="13" t="s">
        <v>593</v>
      </c>
      <c r="N76" s="51" t="s">
        <v>350</v>
      </c>
      <c r="O76" s="7" t="s">
        <v>351</v>
      </c>
      <c r="P76" s="19" t="s">
        <v>352</v>
      </c>
      <c r="Q76" s="28"/>
      <c r="R76" s="7"/>
      <c r="S76" s="12" t="str">
        <f t="shared" si="1"/>
        <v>GB/T 818-2000</v>
      </c>
      <c r="T76" s="12" t="s">
        <v>68</v>
      </c>
      <c r="U76" s="12" t="s">
        <v>121</v>
      </c>
      <c r="V76" s="12" t="s">
        <v>120</v>
      </c>
      <c r="W76" s="20" t="s">
        <v>232</v>
      </c>
      <c r="X76" s="15" t="s">
        <v>36</v>
      </c>
      <c r="Y76" s="15" t="s">
        <v>277</v>
      </c>
      <c r="Z76" s="7" t="s">
        <v>233</v>
      </c>
      <c r="AA76" s="7">
        <v>3.0000000000000001E-3</v>
      </c>
      <c r="AB76" s="7"/>
      <c r="AC76" s="22">
        <v>16</v>
      </c>
    </row>
    <row r="77" spans="1:29" s="23" customFormat="1" ht="36.75" customHeight="1" x14ac:dyDescent="0.15">
      <c r="A77" s="9">
        <f t="shared" si="9"/>
        <v>74</v>
      </c>
      <c r="B77" s="24"/>
      <c r="C77" s="6">
        <v>1</v>
      </c>
      <c r="D77" s="6"/>
      <c r="E77" s="6"/>
      <c r="F77" s="6"/>
      <c r="G77" s="6"/>
      <c r="H77" s="6"/>
      <c r="I77" s="6"/>
      <c r="J77" s="7"/>
      <c r="K77" s="12" t="s">
        <v>168</v>
      </c>
      <c r="L77" s="12" t="s">
        <v>586</v>
      </c>
      <c r="M77" s="13" t="s">
        <v>426</v>
      </c>
      <c r="N77" s="52" t="s">
        <v>111</v>
      </c>
      <c r="O77" s="7" t="s">
        <v>119</v>
      </c>
      <c r="P77" s="19" t="s">
        <v>114</v>
      </c>
      <c r="Q77" s="19"/>
      <c r="R77" s="7" t="s">
        <v>112</v>
      </c>
      <c r="S77" s="12" t="str">
        <f t="shared" si="1"/>
        <v>SHT0015472</v>
      </c>
      <c r="T77" s="12" t="s">
        <v>119</v>
      </c>
      <c r="U77" s="12" t="s">
        <v>120</v>
      </c>
      <c r="V77" s="12" t="s">
        <v>121</v>
      </c>
      <c r="W77" s="27" t="s">
        <v>111</v>
      </c>
      <c r="X77" s="7" t="s">
        <v>17</v>
      </c>
      <c r="Y77" s="15" t="s">
        <v>36</v>
      </c>
      <c r="Z77" s="7" t="s">
        <v>587</v>
      </c>
      <c r="AA77" s="7">
        <v>1.4999999999999999E-2</v>
      </c>
      <c r="AB77" s="7"/>
      <c r="AC77" s="22">
        <v>13</v>
      </c>
    </row>
    <row r="78" spans="1:29" s="23" customFormat="1" ht="36.75" customHeight="1" x14ac:dyDescent="0.15">
      <c r="A78" s="9">
        <f t="shared" si="9"/>
        <v>75</v>
      </c>
      <c r="B78" s="28"/>
      <c r="C78" s="6">
        <v>1</v>
      </c>
      <c r="D78" s="6"/>
      <c r="E78" s="28"/>
      <c r="F78" s="28"/>
      <c r="G78" s="28"/>
      <c r="H78" s="28"/>
      <c r="I78" s="28"/>
      <c r="J78" s="28"/>
      <c r="K78" s="12" t="s">
        <v>169</v>
      </c>
      <c r="L78" s="12" t="s">
        <v>427</v>
      </c>
      <c r="M78" s="13" t="s">
        <v>428</v>
      </c>
      <c r="N78" s="53" t="s">
        <v>104</v>
      </c>
      <c r="O78" s="7" t="s">
        <v>119</v>
      </c>
      <c r="P78" s="19" t="s">
        <v>114</v>
      </c>
      <c r="Q78" s="28"/>
      <c r="R78" s="7" t="s">
        <v>112</v>
      </c>
      <c r="S78" s="12" t="str">
        <f t="shared" si="1"/>
        <v>SHT0011541</v>
      </c>
      <c r="T78" s="12" t="s">
        <v>119</v>
      </c>
      <c r="U78" s="12" t="s">
        <v>120</v>
      </c>
      <c r="V78" s="12" t="s">
        <v>121</v>
      </c>
      <c r="W78" s="25" t="s">
        <v>104</v>
      </c>
      <c r="X78" s="25" t="s">
        <v>132</v>
      </c>
      <c r="Y78" s="15" t="s">
        <v>36</v>
      </c>
      <c r="Z78" s="7" t="s">
        <v>37</v>
      </c>
      <c r="AA78" s="7">
        <v>6.0000000000000001E-3</v>
      </c>
      <c r="AB78" s="7"/>
      <c r="AC78" s="22">
        <v>26</v>
      </c>
    </row>
    <row r="79" spans="1:29" s="23" customFormat="1" ht="36.75" customHeight="1" x14ac:dyDescent="0.15">
      <c r="A79" s="9">
        <f t="shared" si="9"/>
        <v>76</v>
      </c>
      <c r="B79" s="28"/>
      <c r="C79" s="6">
        <v>1</v>
      </c>
      <c r="D79" s="6"/>
      <c r="E79" s="28"/>
      <c r="F79" s="28"/>
      <c r="G79" s="28"/>
      <c r="H79" s="28"/>
      <c r="I79" s="28"/>
      <c r="J79" s="28"/>
      <c r="K79" s="12" t="s">
        <v>167</v>
      </c>
      <c r="L79" s="12" t="s">
        <v>429</v>
      </c>
      <c r="M79" s="13" t="s">
        <v>57</v>
      </c>
      <c r="N79" s="47" t="s">
        <v>131</v>
      </c>
      <c r="O79" s="7" t="s">
        <v>119</v>
      </c>
      <c r="P79" s="19" t="s">
        <v>114</v>
      </c>
      <c r="Q79" s="28"/>
      <c r="R79" s="7" t="s">
        <v>112</v>
      </c>
      <c r="S79" s="12" t="str">
        <f t="shared" si="1"/>
        <v>SHT0015482</v>
      </c>
      <c r="T79" s="12" t="s">
        <v>119</v>
      </c>
      <c r="U79" s="12" t="s">
        <v>120</v>
      </c>
      <c r="V79" s="12" t="s">
        <v>121</v>
      </c>
      <c r="W79" s="13" t="s">
        <v>131</v>
      </c>
      <c r="X79" s="7" t="s">
        <v>130</v>
      </c>
      <c r="Y79" s="15" t="s">
        <v>36</v>
      </c>
      <c r="Z79" s="15" t="s">
        <v>36</v>
      </c>
      <c r="AA79" s="7">
        <f>AA80+AA81</f>
        <v>0.25600000000000001</v>
      </c>
      <c r="AB79" s="7"/>
      <c r="AC79" s="22">
        <v>2</v>
      </c>
    </row>
    <row r="80" spans="1:29" s="23" customFormat="1" ht="36.75" customHeight="1" x14ac:dyDescent="0.15">
      <c r="A80" s="9">
        <f t="shared" si="9"/>
        <v>77</v>
      </c>
      <c r="B80" s="28"/>
      <c r="C80" s="6"/>
      <c r="D80" s="6">
        <v>2</v>
      </c>
      <c r="E80" s="28"/>
      <c r="F80" s="28"/>
      <c r="G80" s="28"/>
      <c r="H80" s="28"/>
      <c r="I80" s="28"/>
      <c r="J80" s="28"/>
      <c r="K80" s="12" t="s">
        <v>168</v>
      </c>
      <c r="L80" s="12" t="s">
        <v>430</v>
      </c>
      <c r="M80" s="13" t="s">
        <v>431</v>
      </c>
      <c r="N80" s="47" t="s">
        <v>133</v>
      </c>
      <c r="O80" s="7" t="s">
        <v>119</v>
      </c>
      <c r="P80" s="19" t="s">
        <v>114</v>
      </c>
      <c r="Q80" s="28"/>
      <c r="R80" s="7" t="s">
        <v>112</v>
      </c>
      <c r="S80" s="12" t="str">
        <f t="shared" si="1"/>
        <v>SHT0015483</v>
      </c>
      <c r="T80" s="12" t="s">
        <v>119</v>
      </c>
      <c r="U80" s="12" t="s">
        <v>120</v>
      </c>
      <c r="V80" s="12" t="s">
        <v>121</v>
      </c>
      <c r="W80" s="25" t="s">
        <v>133</v>
      </c>
      <c r="X80" s="7" t="s">
        <v>161</v>
      </c>
      <c r="Y80" s="15" t="s">
        <v>36</v>
      </c>
      <c r="Z80" s="15" t="s">
        <v>36</v>
      </c>
      <c r="AA80" s="7">
        <v>0.05</v>
      </c>
      <c r="AB80" s="7"/>
      <c r="AC80" s="22">
        <v>2</v>
      </c>
    </row>
    <row r="81" spans="1:29" s="43" customFormat="1" ht="36.75" customHeight="1" x14ac:dyDescent="0.15">
      <c r="A81" s="55">
        <f t="shared" si="9"/>
        <v>78</v>
      </c>
      <c r="B81" s="35"/>
      <c r="C81" s="36"/>
      <c r="D81" s="36">
        <v>2</v>
      </c>
      <c r="E81" s="35"/>
      <c r="F81" s="35"/>
      <c r="G81" s="35"/>
      <c r="H81" s="35"/>
      <c r="I81" s="35"/>
      <c r="J81" s="35"/>
      <c r="K81" s="37" t="s">
        <v>167</v>
      </c>
      <c r="L81" s="37" t="s">
        <v>432</v>
      </c>
      <c r="M81" s="38" t="s">
        <v>328</v>
      </c>
      <c r="N81" s="49" t="s">
        <v>104</v>
      </c>
      <c r="O81" s="39" t="s">
        <v>119</v>
      </c>
      <c r="P81" s="40" t="s">
        <v>114</v>
      </c>
      <c r="Q81" s="35"/>
      <c r="R81" s="39" t="s">
        <v>112</v>
      </c>
      <c r="S81" s="37" t="str">
        <f t="shared" si="1"/>
        <v>SHT0015470</v>
      </c>
      <c r="T81" s="37" t="s">
        <v>119</v>
      </c>
      <c r="U81" s="37" t="s">
        <v>120</v>
      </c>
      <c r="V81" s="37" t="s">
        <v>121</v>
      </c>
      <c r="W81" s="73" t="s">
        <v>104</v>
      </c>
      <c r="X81" s="39" t="s">
        <v>461</v>
      </c>
      <c r="Y81" s="41" t="s">
        <v>36</v>
      </c>
      <c r="Z81" s="41" t="s">
        <v>36</v>
      </c>
      <c r="AA81" s="39">
        <v>0.20599999999999999</v>
      </c>
      <c r="AB81" s="39"/>
      <c r="AC81" s="42">
        <v>2</v>
      </c>
    </row>
    <row r="82" spans="1:29" s="23" customFormat="1" ht="36.75" customHeight="1" x14ac:dyDescent="0.15">
      <c r="A82" s="9">
        <f t="shared" si="9"/>
        <v>79</v>
      </c>
      <c r="B82" s="28"/>
      <c r="C82" s="6">
        <v>1</v>
      </c>
      <c r="D82" s="6"/>
      <c r="E82" s="28"/>
      <c r="F82" s="28"/>
      <c r="G82" s="28"/>
      <c r="H82" s="28"/>
      <c r="I82" s="28"/>
      <c r="J82" s="28"/>
      <c r="K82" s="12" t="s">
        <v>167</v>
      </c>
      <c r="L82" s="12" t="s">
        <v>450</v>
      </c>
      <c r="M82" s="12" t="s">
        <v>60</v>
      </c>
      <c r="N82" s="47" t="s">
        <v>135</v>
      </c>
      <c r="O82" s="7" t="s">
        <v>119</v>
      </c>
      <c r="P82" s="19" t="s">
        <v>114</v>
      </c>
      <c r="Q82" s="28"/>
      <c r="R82" s="7" t="s">
        <v>112</v>
      </c>
      <c r="S82" s="12" t="str">
        <f t="shared" si="1"/>
        <v>SHT0015515</v>
      </c>
      <c r="T82" s="12" t="s">
        <v>119</v>
      </c>
      <c r="U82" s="12" t="s">
        <v>120</v>
      </c>
      <c r="V82" s="12" t="s">
        <v>121</v>
      </c>
      <c r="W82" s="25" t="s">
        <v>59</v>
      </c>
      <c r="X82" s="25" t="s">
        <v>58</v>
      </c>
      <c r="Y82" s="15" t="s">
        <v>36</v>
      </c>
      <c r="Z82" s="7" t="s">
        <v>377</v>
      </c>
      <c r="AA82" s="7">
        <v>7.0000000000000001E-3</v>
      </c>
      <c r="AB82" s="7"/>
      <c r="AC82" s="22">
        <v>4</v>
      </c>
    </row>
    <row r="83" spans="1:29" s="23" customFormat="1" ht="36.75" customHeight="1" x14ac:dyDescent="0.15">
      <c r="A83" s="9">
        <f t="shared" si="9"/>
        <v>80</v>
      </c>
      <c r="B83" s="28"/>
      <c r="C83" s="6">
        <v>1</v>
      </c>
      <c r="D83" s="6"/>
      <c r="E83" s="28"/>
      <c r="F83" s="28"/>
      <c r="G83" s="28"/>
      <c r="H83" s="28"/>
      <c r="I83" s="28"/>
      <c r="J83" s="28"/>
      <c r="K83" s="12" t="s">
        <v>181</v>
      </c>
      <c r="L83" s="12" t="s">
        <v>464</v>
      </c>
      <c r="M83" s="12" t="s">
        <v>463</v>
      </c>
      <c r="N83" s="47" t="s">
        <v>224</v>
      </c>
      <c r="O83" s="7" t="s">
        <v>68</v>
      </c>
      <c r="P83" s="19" t="s">
        <v>114</v>
      </c>
      <c r="Q83" s="28"/>
      <c r="R83" s="7" t="s">
        <v>182</v>
      </c>
      <c r="S83" s="12" t="str">
        <f t="shared" si="1"/>
        <v>SHT0015813</v>
      </c>
      <c r="T83" s="12" t="s">
        <v>68</v>
      </c>
      <c r="U83" s="12" t="s">
        <v>113</v>
      </c>
      <c r="V83" s="12" t="s">
        <v>118</v>
      </c>
      <c r="W83" s="25" t="s">
        <v>183</v>
      </c>
      <c r="X83" s="25" t="s">
        <v>183</v>
      </c>
      <c r="Y83" s="15" t="s">
        <v>36</v>
      </c>
      <c r="Z83" s="7" t="s">
        <v>225</v>
      </c>
      <c r="AA83" s="7">
        <v>0.05</v>
      </c>
      <c r="AB83" s="7"/>
      <c r="AC83" s="22">
        <v>2</v>
      </c>
    </row>
    <row r="84" spans="1:29" s="23" customFormat="1" ht="36.75" customHeight="1" x14ac:dyDescent="0.15">
      <c r="A84" s="9">
        <f t="shared" si="9"/>
        <v>81</v>
      </c>
      <c r="B84" s="28"/>
      <c r="C84" s="6">
        <v>1</v>
      </c>
      <c r="D84" s="6"/>
      <c r="E84" s="28"/>
      <c r="F84" s="28"/>
      <c r="G84" s="28"/>
      <c r="H84" s="28"/>
      <c r="I84" s="28"/>
      <c r="J84" s="28"/>
      <c r="K84" s="12" t="s">
        <v>170</v>
      </c>
      <c r="L84" s="12" t="s">
        <v>61</v>
      </c>
      <c r="M84" s="13" t="s">
        <v>30</v>
      </c>
      <c r="N84" s="48" t="s">
        <v>136</v>
      </c>
      <c r="O84" s="7" t="s">
        <v>119</v>
      </c>
      <c r="P84" s="19" t="s">
        <v>114</v>
      </c>
      <c r="Q84" s="19"/>
      <c r="R84" s="7" t="s">
        <v>112</v>
      </c>
      <c r="S84" s="12" t="str">
        <f t="shared" si="1"/>
        <v>BFA0010097</v>
      </c>
      <c r="T84" s="12" t="s">
        <v>119</v>
      </c>
      <c r="U84" s="12" t="s">
        <v>456</v>
      </c>
      <c r="V84" s="12" t="s">
        <v>457</v>
      </c>
      <c r="W84" s="27" t="s">
        <v>26</v>
      </c>
      <c r="X84" s="15" t="s">
        <v>579</v>
      </c>
      <c r="Y84" s="15" t="s">
        <v>580</v>
      </c>
      <c r="Z84" s="15" t="s">
        <v>36</v>
      </c>
      <c r="AA84" s="7">
        <v>2E-3</v>
      </c>
      <c r="AB84" s="7"/>
      <c r="AC84" s="22">
        <v>38</v>
      </c>
    </row>
    <row r="85" spans="1:29" s="23" customFormat="1" ht="36.75" customHeight="1" x14ac:dyDescent="0.15">
      <c r="A85" s="9">
        <f t="shared" si="9"/>
        <v>82</v>
      </c>
      <c r="B85" s="28"/>
      <c r="C85" s="6">
        <v>1</v>
      </c>
      <c r="D85" s="6"/>
      <c r="E85" s="28"/>
      <c r="F85" s="28"/>
      <c r="G85" s="28"/>
      <c r="H85" s="28"/>
      <c r="I85" s="28"/>
      <c r="J85" s="28"/>
      <c r="K85" s="12" t="s">
        <v>167</v>
      </c>
      <c r="L85" s="12" t="s">
        <v>433</v>
      </c>
      <c r="M85" s="13" t="s">
        <v>434</v>
      </c>
      <c r="N85" s="47" t="s">
        <v>137</v>
      </c>
      <c r="O85" s="7" t="s">
        <v>119</v>
      </c>
      <c r="P85" s="19" t="s">
        <v>114</v>
      </c>
      <c r="Q85" s="28"/>
      <c r="R85" s="7" t="s">
        <v>112</v>
      </c>
      <c r="S85" s="12" t="str">
        <f t="shared" si="1"/>
        <v>SHT0015459</v>
      </c>
      <c r="T85" s="12" t="s">
        <v>119</v>
      </c>
      <c r="U85" s="12" t="s">
        <v>120</v>
      </c>
      <c r="V85" s="12" t="s">
        <v>121</v>
      </c>
      <c r="W85" s="15" t="s">
        <v>36</v>
      </c>
      <c r="X85" s="25" t="s">
        <v>17</v>
      </c>
      <c r="Y85" s="15" t="s">
        <v>36</v>
      </c>
      <c r="Z85" s="15" t="s">
        <v>36</v>
      </c>
      <c r="AA85" s="25">
        <f>AA86+AA87</f>
        <v>2.25</v>
      </c>
      <c r="AB85" s="25"/>
      <c r="AC85" s="22">
        <v>1</v>
      </c>
    </row>
    <row r="86" spans="1:29" s="43" customFormat="1" ht="36.75" customHeight="1" x14ac:dyDescent="0.15">
      <c r="A86" s="55">
        <f t="shared" si="9"/>
        <v>83</v>
      </c>
      <c r="B86" s="35"/>
      <c r="C86" s="36"/>
      <c r="D86" s="36">
        <v>2</v>
      </c>
      <c r="E86" s="35"/>
      <c r="F86" s="35"/>
      <c r="G86" s="35"/>
      <c r="H86" s="35"/>
      <c r="I86" s="35"/>
      <c r="J86" s="35"/>
      <c r="K86" s="37" t="s">
        <v>168</v>
      </c>
      <c r="L86" s="37" t="s">
        <v>498</v>
      </c>
      <c r="M86" s="38" t="s">
        <v>435</v>
      </c>
      <c r="N86" s="49" t="s">
        <v>137</v>
      </c>
      <c r="O86" s="39" t="s">
        <v>119</v>
      </c>
      <c r="P86" s="40" t="s">
        <v>114</v>
      </c>
      <c r="Q86" s="35"/>
      <c r="R86" s="39" t="s">
        <v>112</v>
      </c>
      <c r="S86" s="37" t="str">
        <f t="shared" si="1"/>
        <v>SHT0015457</v>
      </c>
      <c r="T86" s="37" t="s">
        <v>119</v>
      </c>
      <c r="U86" s="37" t="s">
        <v>120</v>
      </c>
      <c r="V86" s="37" t="s">
        <v>121</v>
      </c>
      <c r="W86" s="73" t="s">
        <v>43</v>
      </c>
      <c r="X86" s="73" t="s">
        <v>550</v>
      </c>
      <c r="Y86" s="73" t="s">
        <v>44</v>
      </c>
      <c r="Z86" s="73" t="s">
        <v>45</v>
      </c>
      <c r="AA86" s="73">
        <v>1.125</v>
      </c>
      <c r="AB86" s="73"/>
      <c r="AC86" s="42">
        <v>1</v>
      </c>
    </row>
    <row r="87" spans="1:29" s="43" customFormat="1" ht="36.75" customHeight="1" x14ac:dyDescent="0.15">
      <c r="A87" s="55">
        <f t="shared" si="9"/>
        <v>84</v>
      </c>
      <c r="B87" s="35"/>
      <c r="C87" s="36"/>
      <c r="D87" s="36">
        <v>2</v>
      </c>
      <c r="E87" s="35"/>
      <c r="F87" s="35"/>
      <c r="G87" s="35"/>
      <c r="H87" s="35"/>
      <c r="I87" s="35"/>
      <c r="J87" s="35"/>
      <c r="K87" s="37" t="s">
        <v>167</v>
      </c>
      <c r="L87" s="37" t="s">
        <v>436</v>
      </c>
      <c r="M87" s="38" t="s">
        <v>437</v>
      </c>
      <c r="N87" s="49" t="s">
        <v>137</v>
      </c>
      <c r="O87" s="39" t="s">
        <v>119</v>
      </c>
      <c r="P87" s="40" t="s">
        <v>114</v>
      </c>
      <c r="Q87" s="35"/>
      <c r="R87" s="39" t="s">
        <v>112</v>
      </c>
      <c r="S87" s="37" t="str">
        <f t="shared" si="1"/>
        <v>SHT0015458</v>
      </c>
      <c r="T87" s="37" t="s">
        <v>119</v>
      </c>
      <c r="U87" s="37" t="s">
        <v>120</v>
      </c>
      <c r="V87" s="37" t="s">
        <v>121</v>
      </c>
      <c r="W87" s="73" t="s">
        <v>43</v>
      </c>
      <c r="X87" s="73" t="s">
        <v>549</v>
      </c>
      <c r="Y87" s="73" t="s">
        <v>44</v>
      </c>
      <c r="Z87" s="73" t="s">
        <v>45</v>
      </c>
      <c r="AA87" s="73">
        <v>1.125</v>
      </c>
      <c r="AB87" s="73"/>
      <c r="AC87" s="42">
        <v>1</v>
      </c>
    </row>
    <row r="88" spans="1:29" s="43" customFormat="1" ht="36.75" customHeight="1" x14ac:dyDescent="0.15">
      <c r="A88" s="55">
        <f t="shared" si="9"/>
        <v>85</v>
      </c>
      <c r="B88" s="35"/>
      <c r="C88" s="36">
        <v>1</v>
      </c>
      <c r="D88" s="36"/>
      <c r="E88" s="35"/>
      <c r="F88" s="35"/>
      <c r="G88" s="35"/>
      <c r="H88" s="35"/>
      <c r="I88" s="35"/>
      <c r="J88" s="35"/>
      <c r="K88" s="37" t="s">
        <v>168</v>
      </c>
      <c r="L88" s="37" t="s">
        <v>438</v>
      </c>
      <c r="M88" s="38" t="s">
        <v>440</v>
      </c>
      <c r="N88" s="49" t="s">
        <v>138</v>
      </c>
      <c r="O88" s="39" t="s">
        <v>119</v>
      </c>
      <c r="P88" s="40" t="s">
        <v>114</v>
      </c>
      <c r="Q88" s="35"/>
      <c r="R88" s="39" t="s">
        <v>112</v>
      </c>
      <c r="S88" s="37" t="str">
        <f t="shared" si="1"/>
        <v>SHT0015460</v>
      </c>
      <c r="T88" s="37" t="s">
        <v>119</v>
      </c>
      <c r="U88" s="37" t="s">
        <v>120</v>
      </c>
      <c r="V88" s="37" t="s">
        <v>121</v>
      </c>
      <c r="W88" s="73" t="s">
        <v>35</v>
      </c>
      <c r="X88" s="73" t="s">
        <v>46</v>
      </c>
      <c r="Y88" s="41" t="s">
        <v>36</v>
      </c>
      <c r="Z88" s="73" t="s">
        <v>47</v>
      </c>
      <c r="AA88" s="73">
        <v>1.7999999999999999E-2</v>
      </c>
      <c r="AB88" s="73"/>
      <c r="AC88" s="42">
        <v>2</v>
      </c>
    </row>
    <row r="89" spans="1:29" s="69" customFormat="1" ht="36.75" customHeight="1" x14ac:dyDescent="0.15">
      <c r="A89" s="59">
        <f t="shared" si="9"/>
        <v>86</v>
      </c>
      <c r="B89" s="70"/>
      <c r="C89" s="61">
        <v>1</v>
      </c>
      <c r="D89" s="61"/>
      <c r="E89" s="70"/>
      <c r="F89" s="70"/>
      <c r="G89" s="70"/>
      <c r="H89" s="70"/>
      <c r="I89" s="70"/>
      <c r="J89" s="70"/>
      <c r="K89" s="63" t="s">
        <v>167</v>
      </c>
      <c r="L89" s="63" t="s">
        <v>442</v>
      </c>
      <c r="M89" s="64" t="s">
        <v>441</v>
      </c>
      <c r="N89" s="71" t="s">
        <v>138</v>
      </c>
      <c r="O89" s="62" t="s">
        <v>112</v>
      </c>
      <c r="P89" s="66" t="s">
        <v>114</v>
      </c>
      <c r="Q89" s="70"/>
      <c r="R89" s="62" t="s">
        <v>112</v>
      </c>
      <c r="S89" s="63" t="str">
        <f t="shared" ref="S89" si="10">L89</f>
        <v>SHT0016096</v>
      </c>
      <c r="T89" s="63" t="s">
        <v>112</v>
      </c>
      <c r="U89" s="63" t="s">
        <v>113</v>
      </c>
      <c r="V89" s="63" t="s">
        <v>118</v>
      </c>
      <c r="W89" s="72" t="s">
        <v>35</v>
      </c>
      <c r="X89" s="72" t="s">
        <v>46</v>
      </c>
      <c r="Y89" s="67" t="s">
        <v>36</v>
      </c>
      <c r="Z89" s="72" t="s">
        <v>47</v>
      </c>
      <c r="AA89" s="72">
        <v>1.7999999999999999E-2</v>
      </c>
      <c r="AB89" s="72"/>
      <c r="AC89" s="68">
        <v>2</v>
      </c>
    </row>
    <row r="90" spans="1:29" s="23" customFormat="1" ht="36.75" customHeight="1" x14ac:dyDescent="0.15">
      <c r="A90" s="9">
        <f t="shared" si="9"/>
        <v>87</v>
      </c>
      <c r="B90" s="28"/>
      <c r="C90" s="6">
        <v>1</v>
      </c>
      <c r="D90" s="6"/>
      <c r="E90" s="28"/>
      <c r="F90" s="28"/>
      <c r="G90" s="28"/>
      <c r="H90" s="28"/>
      <c r="I90" s="28"/>
      <c r="J90" s="28"/>
      <c r="K90" s="12" t="s">
        <v>167</v>
      </c>
      <c r="L90" s="12" t="s">
        <v>439</v>
      </c>
      <c r="M90" s="13" t="s">
        <v>592</v>
      </c>
      <c r="N90" s="47" t="s">
        <v>139</v>
      </c>
      <c r="O90" s="7" t="s">
        <v>119</v>
      </c>
      <c r="P90" s="19" t="s">
        <v>114</v>
      </c>
      <c r="Q90" s="28"/>
      <c r="R90" s="7" t="s">
        <v>112</v>
      </c>
      <c r="S90" s="12" t="str">
        <f t="shared" si="1"/>
        <v>BFA0010112</v>
      </c>
      <c r="T90" s="12" t="s">
        <v>119</v>
      </c>
      <c r="U90" s="12" t="s">
        <v>120</v>
      </c>
      <c r="V90" s="12" t="s">
        <v>121</v>
      </c>
      <c r="W90" s="25" t="s">
        <v>26</v>
      </c>
      <c r="X90" s="15" t="s">
        <v>36</v>
      </c>
      <c r="Y90" s="15" t="s">
        <v>189</v>
      </c>
      <c r="Z90" s="25" t="s">
        <v>48</v>
      </c>
      <c r="AA90" s="25">
        <v>0.01</v>
      </c>
      <c r="AB90" s="25" t="s">
        <v>568</v>
      </c>
      <c r="AC90" s="22">
        <v>4</v>
      </c>
    </row>
    <row r="91" spans="1:29" s="23" customFormat="1" ht="36.75" customHeight="1" x14ac:dyDescent="0.15">
      <c r="A91" s="9">
        <v>88</v>
      </c>
      <c r="B91" s="24"/>
      <c r="C91" s="6">
        <v>1</v>
      </c>
      <c r="D91" s="6"/>
      <c r="E91" s="6"/>
      <c r="F91" s="6"/>
      <c r="G91" s="6"/>
      <c r="H91" s="6"/>
      <c r="I91" s="6"/>
      <c r="J91" s="7"/>
      <c r="K91" s="12" t="s">
        <v>597</v>
      </c>
      <c r="L91" s="12" t="s">
        <v>596</v>
      </c>
      <c r="M91" s="13" t="s">
        <v>187</v>
      </c>
      <c r="N91" s="47" t="s">
        <v>139</v>
      </c>
      <c r="O91" s="7" t="s">
        <v>119</v>
      </c>
      <c r="P91" s="19" t="s">
        <v>114</v>
      </c>
      <c r="Q91" s="19"/>
      <c r="R91" s="7" t="s">
        <v>112</v>
      </c>
      <c r="S91" s="12" t="str">
        <f t="shared" si="1"/>
        <v>BFA0010113</v>
      </c>
      <c r="T91" s="12" t="s">
        <v>119</v>
      </c>
      <c r="U91" s="12" t="s">
        <v>185</v>
      </c>
      <c r="V91" s="12" t="s">
        <v>186</v>
      </c>
      <c r="W91" s="25" t="s">
        <v>26</v>
      </c>
      <c r="X91" s="15" t="s">
        <v>36</v>
      </c>
      <c r="Y91" s="15" t="s">
        <v>36</v>
      </c>
      <c r="Z91" s="25" t="s">
        <v>49</v>
      </c>
      <c r="AA91" s="25">
        <v>5.0000000000000001E-3</v>
      </c>
      <c r="AB91" s="25" t="s">
        <v>569</v>
      </c>
      <c r="AC91" s="22">
        <v>4</v>
      </c>
    </row>
    <row r="92" spans="1:29" s="23" customFormat="1" ht="36.75" customHeight="1" x14ac:dyDescent="0.15">
      <c r="A92" s="9">
        <f t="shared" si="9"/>
        <v>89</v>
      </c>
      <c r="B92" s="24"/>
      <c r="C92" s="6">
        <v>1</v>
      </c>
      <c r="D92" s="6"/>
      <c r="E92" s="6"/>
      <c r="F92" s="6"/>
      <c r="G92" s="6"/>
      <c r="H92" s="6"/>
      <c r="I92" s="6"/>
      <c r="J92" s="7"/>
      <c r="K92" s="12" t="s">
        <v>551</v>
      </c>
      <c r="L92" s="12" t="s">
        <v>559</v>
      </c>
      <c r="M92" s="13" t="s">
        <v>558</v>
      </c>
      <c r="N92" s="47" t="s">
        <v>104</v>
      </c>
      <c r="O92" s="7" t="s">
        <v>552</v>
      </c>
      <c r="P92" s="19" t="s">
        <v>553</v>
      </c>
      <c r="Q92" s="19"/>
      <c r="R92" s="7" t="s">
        <v>554</v>
      </c>
      <c r="S92" s="12" t="str">
        <f t="shared" si="1"/>
        <v>SHT0016244</v>
      </c>
      <c r="T92" s="12" t="s">
        <v>552</v>
      </c>
      <c r="U92" s="12" t="s">
        <v>555</v>
      </c>
      <c r="V92" s="12" t="s">
        <v>556</v>
      </c>
      <c r="W92" s="25" t="s">
        <v>557</v>
      </c>
      <c r="X92" s="15" t="s">
        <v>36</v>
      </c>
      <c r="Y92" s="15" t="s">
        <v>585</v>
      </c>
      <c r="Z92" s="25"/>
      <c r="AA92" s="25">
        <v>1E-3</v>
      </c>
      <c r="AB92" s="25"/>
      <c r="AC92" s="22">
        <v>3</v>
      </c>
    </row>
    <row r="93" spans="1:29" s="23" customFormat="1" ht="36.75" customHeight="1" x14ac:dyDescent="0.15">
      <c r="A93" s="9">
        <f t="shared" si="9"/>
        <v>90</v>
      </c>
      <c r="B93" s="24"/>
      <c r="C93" s="6">
        <v>1</v>
      </c>
      <c r="D93" s="6"/>
      <c r="E93" s="6"/>
      <c r="F93" s="6"/>
      <c r="G93" s="6"/>
      <c r="H93" s="6"/>
      <c r="I93" s="6"/>
      <c r="J93" s="7"/>
      <c r="K93" s="12" t="s">
        <v>168</v>
      </c>
      <c r="L93" s="12" t="s">
        <v>443</v>
      </c>
      <c r="M93" s="12" t="s">
        <v>444</v>
      </c>
      <c r="N93" s="48" t="s">
        <v>137</v>
      </c>
      <c r="O93" s="7" t="s">
        <v>119</v>
      </c>
      <c r="P93" s="19" t="s">
        <v>114</v>
      </c>
      <c r="Q93" s="19"/>
      <c r="R93" s="7" t="s">
        <v>112</v>
      </c>
      <c r="S93" s="12" t="str">
        <f t="shared" si="1"/>
        <v>SHT0015983</v>
      </c>
      <c r="T93" s="12" t="s">
        <v>119</v>
      </c>
      <c r="U93" s="12" t="s">
        <v>120</v>
      </c>
      <c r="V93" s="12" t="s">
        <v>121</v>
      </c>
      <c r="W93" s="25" t="s">
        <v>179</v>
      </c>
      <c r="X93" s="15" t="s">
        <v>17</v>
      </c>
      <c r="Y93" s="15" t="s">
        <v>36</v>
      </c>
      <c r="Z93" s="15" t="s">
        <v>36</v>
      </c>
      <c r="AA93" s="25">
        <f>AA94+AA95</f>
        <v>0.22800000000000001</v>
      </c>
      <c r="AB93" s="25"/>
      <c r="AC93" s="22">
        <v>2</v>
      </c>
    </row>
    <row r="94" spans="1:29" s="23" customFormat="1" ht="36.75" customHeight="1" x14ac:dyDescent="0.15">
      <c r="A94" s="9">
        <f t="shared" si="9"/>
        <v>91</v>
      </c>
      <c r="B94" s="24"/>
      <c r="C94" s="6"/>
      <c r="D94" s="6">
        <v>2</v>
      </c>
      <c r="E94" s="6"/>
      <c r="F94" s="6"/>
      <c r="G94" s="6"/>
      <c r="H94" s="6"/>
      <c r="I94" s="6"/>
      <c r="J94" s="7"/>
      <c r="K94" s="12" t="s">
        <v>168</v>
      </c>
      <c r="L94" s="12" t="s">
        <v>445</v>
      </c>
      <c r="M94" s="12" t="s">
        <v>563</v>
      </c>
      <c r="N94" s="48" t="s">
        <v>134</v>
      </c>
      <c r="O94" s="7" t="s">
        <v>119</v>
      </c>
      <c r="P94" s="19" t="s">
        <v>114</v>
      </c>
      <c r="Q94" s="19"/>
      <c r="R94" s="7" t="s">
        <v>112</v>
      </c>
      <c r="S94" s="12" t="str">
        <f t="shared" si="1"/>
        <v>SHT0015505</v>
      </c>
      <c r="T94" s="12" t="s">
        <v>119</v>
      </c>
      <c r="U94" s="12" t="s">
        <v>120</v>
      </c>
      <c r="V94" s="12" t="s">
        <v>121</v>
      </c>
      <c r="W94" s="25" t="s">
        <v>134</v>
      </c>
      <c r="X94" s="15" t="s">
        <v>584</v>
      </c>
      <c r="Y94" s="15" t="s">
        <v>36</v>
      </c>
      <c r="Z94" s="15" t="s">
        <v>36</v>
      </c>
      <c r="AA94" s="25">
        <v>4.1000000000000002E-2</v>
      </c>
      <c r="AB94" s="25"/>
      <c r="AC94" s="22">
        <v>1</v>
      </c>
    </row>
    <row r="95" spans="1:29" s="43" customFormat="1" ht="36.75" customHeight="1" x14ac:dyDescent="0.15">
      <c r="A95" s="55">
        <f t="shared" si="9"/>
        <v>92</v>
      </c>
      <c r="B95" s="44"/>
      <c r="C95" s="36"/>
      <c r="D95" s="36">
        <v>2</v>
      </c>
      <c r="E95" s="36"/>
      <c r="F95" s="36"/>
      <c r="G95" s="36"/>
      <c r="H95" s="36"/>
      <c r="I95" s="36"/>
      <c r="J95" s="39"/>
      <c r="K95" s="37" t="s">
        <v>168</v>
      </c>
      <c r="L95" s="37" t="s">
        <v>562</v>
      </c>
      <c r="M95" s="37" t="s">
        <v>560</v>
      </c>
      <c r="N95" s="50" t="s">
        <v>134</v>
      </c>
      <c r="O95" s="39" t="s">
        <v>119</v>
      </c>
      <c r="P95" s="40" t="s">
        <v>114</v>
      </c>
      <c r="Q95" s="40"/>
      <c r="R95" s="39" t="s">
        <v>112</v>
      </c>
      <c r="S95" s="37" t="str">
        <f t="shared" si="1"/>
        <v>SHT0015506</v>
      </c>
      <c r="T95" s="37" t="s">
        <v>119</v>
      </c>
      <c r="U95" s="37" t="s">
        <v>120</v>
      </c>
      <c r="V95" s="37" t="s">
        <v>121</v>
      </c>
      <c r="W95" s="73" t="s">
        <v>155</v>
      </c>
      <c r="X95" s="73" t="s">
        <v>572</v>
      </c>
      <c r="Y95" s="73" t="s">
        <v>28</v>
      </c>
      <c r="Z95" s="41" t="s">
        <v>36</v>
      </c>
      <c r="AA95" s="73">
        <v>0.187</v>
      </c>
      <c r="AB95" s="73"/>
      <c r="AC95" s="42">
        <v>1</v>
      </c>
    </row>
    <row r="96" spans="1:29" s="23" customFormat="1" ht="36.75" customHeight="1" x14ac:dyDescent="0.15">
      <c r="A96" s="9">
        <f t="shared" si="9"/>
        <v>93</v>
      </c>
      <c r="B96" s="24"/>
      <c r="C96" s="6">
        <v>1</v>
      </c>
      <c r="D96" s="6"/>
      <c r="E96" s="6"/>
      <c r="F96" s="6"/>
      <c r="G96" s="6"/>
      <c r="H96" s="6"/>
      <c r="I96" s="6"/>
      <c r="J96" s="7"/>
      <c r="K96" s="12" t="s">
        <v>167</v>
      </c>
      <c r="L96" s="12" t="s">
        <v>499</v>
      </c>
      <c r="M96" s="12" t="s">
        <v>337</v>
      </c>
      <c r="N96" s="48" t="s">
        <v>131</v>
      </c>
      <c r="O96" s="7" t="s">
        <v>119</v>
      </c>
      <c r="P96" s="19" t="s">
        <v>114</v>
      </c>
      <c r="Q96" s="19"/>
      <c r="R96" s="7" t="s">
        <v>112</v>
      </c>
      <c r="S96" s="12" t="str">
        <f t="shared" ref="S96:S103" si="11">L96</f>
        <v>SHT0015984</v>
      </c>
      <c r="T96" s="12" t="s">
        <v>119</v>
      </c>
      <c r="U96" s="12" t="s">
        <v>120</v>
      </c>
      <c r="V96" s="12" t="s">
        <v>121</v>
      </c>
      <c r="W96" s="25" t="s">
        <v>180</v>
      </c>
      <c r="X96" s="15" t="s">
        <v>17</v>
      </c>
      <c r="Y96" s="15" t="s">
        <v>36</v>
      </c>
      <c r="Z96" s="15" t="s">
        <v>36</v>
      </c>
      <c r="AA96" s="25">
        <v>0.22</v>
      </c>
      <c r="AB96" s="25"/>
      <c r="AC96" s="22">
        <v>1</v>
      </c>
    </row>
    <row r="97" spans="1:29" s="23" customFormat="1" ht="36.75" customHeight="1" x14ac:dyDescent="0.15">
      <c r="A97" s="9">
        <f t="shared" si="9"/>
        <v>94</v>
      </c>
      <c r="B97" s="24"/>
      <c r="C97" s="6"/>
      <c r="D97" s="6">
        <v>2</v>
      </c>
      <c r="E97" s="6"/>
      <c r="F97" s="6"/>
      <c r="G97" s="6"/>
      <c r="H97" s="6"/>
      <c r="I97" s="6"/>
      <c r="J97" s="7"/>
      <c r="K97" s="12" t="s">
        <v>167</v>
      </c>
      <c r="L97" s="12" t="s">
        <v>500</v>
      </c>
      <c r="M97" s="12" t="s">
        <v>566</v>
      </c>
      <c r="N97" s="48" t="s">
        <v>134</v>
      </c>
      <c r="O97" s="7" t="s">
        <v>119</v>
      </c>
      <c r="P97" s="19" t="s">
        <v>114</v>
      </c>
      <c r="Q97" s="19"/>
      <c r="R97" s="7" t="s">
        <v>112</v>
      </c>
      <c r="S97" s="12" t="str">
        <f t="shared" si="11"/>
        <v>SHT0015521</v>
      </c>
      <c r="T97" s="12" t="s">
        <v>119</v>
      </c>
      <c r="U97" s="12" t="s">
        <v>120</v>
      </c>
      <c r="V97" s="12" t="s">
        <v>121</v>
      </c>
      <c r="W97" s="25" t="s">
        <v>134</v>
      </c>
      <c r="X97" s="15" t="s">
        <v>222</v>
      </c>
      <c r="Y97" s="15" t="s">
        <v>163</v>
      </c>
      <c r="Z97" s="15" t="s">
        <v>162</v>
      </c>
      <c r="AA97" s="25">
        <v>4.1000000000000002E-2</v>
      </c>
      <c r="AB97" s="25"/>
      <c r="AC97" s="22">
        <v>1</v>
      </c>
    </row>
    <row r="98" spans="1:29" s="43" customFormat="1" ht="36.75" customHeight="1" x14ac:dyDescent="0.15">
      <c r="A98" s="55">
        <f t="shared" si="9"/>
        <v>95</v>
      </c>
      <c r="B98" s="44"/>
      <c r="C98" s="36"/>
      <c r="D98" s="36">
        <v>2</v>
      </c>
      <c r="E98" s="36"/>
      <c r="F98" s="36"/>
      <c r="G98" s="36"/>
      <c r="H98" s="36"/>
      <c r="I98" s="36"/>
      <c r="J98" s="39"/>
      <c r="K98" s="37" t="s">
        <v>168</v>
      </c>
      <c r="L98" s="37" t="s">
        <v>588</v>
      </c>
      <c r="M98" s="37" t="s">
        <v>561</v>
      </c>
      <c r="N98" s="50" t="s">
        <v>140</v>
      </c>
      <c r="O98" s="39" t="s">
        <v>119</v>
      </c>
      <c r="P98" s="40" t="s">
        <v>114</v>
      </c>
      <c r="Q98" s="40"/>
      <c r="R98" s="39" t="s">
        <v>112</v>
      </c>
      <c r="S98" s="37" t="str">
        <f t="shared" si="11"/>
        <v>SHT0015508</v>
      </c>
      <c r="T98" s="37" t="s">
        <v>119</v>
      </c>
      <c r="U98" s="37" t="s">
        <v>120</v>
      </c>
      <c r="V98" s="37" t="s">
        <v>121</v>
      </c>
      <c r="W98" s="73" t="s">
        <v>155</v>
      </c>
      <c r="X98" s="73" t="s">
        <v>573</v>
      </c>
      <c r="Y98" s="73" t="s">
        <v>164</v>
      </c>
      <c r="Z98" s="73"/>
      <c r="AA98" s="73">
        <v>0.14499999999999999</v>
      </c>
      <c r="AB98" s="73"/>
      <c r="AC98" s="42">
        <v>1</v>
      </c>
    </row>
    <row r="99" spans="1:29" s="23" customFormat="1" ht="36.75" customHeight="1" x14ac:dyDescent="0.15">
      <c r="A99" s="9">
        <f t="shared" si="9"/>
        <v>96</v>
      </c>
      <c r="B99" s="24"/>
      <c r="C99" s="6">
        <v>1</v>
      </c>
      <c r="D99" s="6"/>
      <c r="E99" s="6"/>
      <c r="F99" s="6"/>
      <c r="G99" s="6"/>
      <c r="H99" s="6"/>
      <c r="I99" s="6"/>
      <c r="J99" s="7"/>
      <c r="K99" s="12" t="s">
        <v>168</v>
      </c>
      <c r="L99" s="12" t="s">
        <v>446</v>
      </c>
      <c r="M99" s="12" t="s">
        <v>338</v>
      </c>
      <c r="N99" s="48" t="s">
        <v>131</v>
      </c>
      <c r="O99" s="7" t="s">
        <v>119</v>
      </c>
      <c r="P99" s="19" t="s">
        <v>114</v>
      </c>
      <c r="Q99" s="19"/>
      <c r="R99" s="7" t="s">
        <v>112</v>
      </c>
      <c r="S99" s="12" t="str">
        <f t="shared" si="11"/>
        <v>SHT0015985</v>
      </c>
      <c r="T99" s="12" t="s">
        <v>119</v>
      </c>
      <c r="U99" s="12" t="s">
        <v>120</v>
      </c>
      <c r="V99" s="12" t="s">
        <v>121</v>
      </c>
      <c r="W99" s="25" t="s">
        <v>179</v>
      </c>
      <c r="X99" s="15" t="s">
        <v>17</v>
      </c>
      <c r="Y99" s="33" t="s">
        <v>151</v>
      </c>
      <c r="Z99" s="25" t="s">
        <v>18</v>
      </c>
      <c r="AA99" s="25">
        <v>0.22</v>
      </c>
      <c r="AB99" s="25"/>
      <c r="AC99" s="22">
        <v>1</v>
      </c>
    </row>
    <row r="100" spans="1:29" s="43" customFormat="1" ht="36.75" customHeight="1" x14ac:dyDescent="0.15">
      <c r="A100" s="55">
        <f t="shared" si="9"/>
        <v>97</v>
      </c>
      <c r="B100" s="44"/>
      <c r="C100" s="36"/>
      <c r="D100" s="36">
        <v>2</v>
      </c>
      <c r="E100" s="36"/>
      <c r="F100" s="36"/>
      <c r="G100" s="36"/>
      <c r="H100" s="36"/>
      <c r="I100" s="36"/>
      <c r="J100" s="39"/>
      <c r="K100" s="37" t="s">
        <v>167</v>
      </c>
      <c r="L100" s="37" t="s">
        <v>576</v>
      </c>
      <c r="M100" s="37" t="s">
        <v>564</v>
      </c>
      <c r="N100" s="50" t="s">
        <v>140</v>
      </c>
      <c r="O100" s="39" t="s">
        <v>119</v>
      </c>
      <c r="P100" s="40" t="s">
        <v>114</v>
      </c>
      <c r="Q100" s="40"/>
      <c r="R100" s="39" t="s">
        <v>112</v>
      </c>
      <c r="S100" s="37" t="str">
        <f t="shared" si="11"/>
        <v>SHT0015510</v>
      </c>
      <c r="T100" s="37" t="s">
        <v>119</v>
      </c>
      <c r="U100" s="37" t="s">
        <v>120</v>
      </c>
      <c r="V100" s="37" t="s">
        <v>121</v>
      </c>
      <c r="W100" s="73" t="s">
        <v>165</v>
      </c>
      <c r="X100" s="73" t="s">
        <v>572</v>
      </c>
      <c r="Y100" s="73" t="s">
        <v>28</v>
      </c>
      <c r="Z100" s="73"/>
      <c r="AA100" s="73">
        <v>0.14599999999999999</v>
      </c>
      <c r="AB100" s="73"/>
      <c r="AC100" s="42">
        <v>1</v>
      </c>
    </row>
    <row r="101" spans="1:29" s="23" customFormat="1" ht="36.75" customHeight="1" x14ac:dyDescent="0.15">
      <c r="A101" s="9">
        <f t="shared" si="9"/>
        <v>98</v>
      </c>
      <c r="B101" s="24"/>
      <c r="C101" s="6"/>
      <c r="D101" s="6">
        <v>2</v>
      </c>
      <c r="E101" s="6"/>
      <c r="F101" s="6"/>
      <c r="G101" s="6"/>
      <c r="H101" s="6"/>
      <c r="I101" s="6"/>
      <c r="J101" s="7"/>
      <c r="K101" s="12" t="s">
        <v>167</v>
      </c>
      <c r="L101" s="12" t="s">
        <v>62</v>
      </c>
      <c r="M101" s="12" t="s">
        <v>565</v>
      </c>
      <c r="N101" s="48" t="s">
        <v>134</v>
      </c>
      <c r="O101" s="7" t="s">
        <v>119</v>
      </c>
      <c r="P101" s="19" t="s">
        <v>114</v>
      </c>
      <c r="Q101" s="19"/>
      <c r="R101" s="7" t="s">
        <v>112</v>
      </c>
      <c r="S101" s="12" t="str">
        <f t="shared" ref="S101" si="12">L101</f>
        <v>SHT0015521</v>
      </c>
      <c r="T101" s="12" t="s">
        <v>119</v>
      </c>
      <c r="U101" s="12" t="s">
        <v>120</v>
      </c>
      <c r="V101" s="12" t="s">
        <v>121</v>
      </c>
      <c r="W101" s="25" t="s">
        <v>134</v>
      </c>
      <c r="X101" s="15" t="s">
        <v>223</v>
      </c>
      <c r="Y101" s="25" t="s">
        <v>28</v>
      </c>
      <c r="Z101" s="25"/>
      <c r="AA101" s="25">
        <v>4.1000000000000002E-2</v>
      </c>
      <c r="AB101" s="25"/>
      <c r="AC101" s="22">
        <v>1</v>
      </c>
    </row>
    <row r="102" spans="1:29" s="23" customFormat="1" ht="36.75" customHeight="1" x14ac:dyDescent="0.15">
      <c r="A102" s="9">
        <f t="shared" si="9"/>
        <v>99</v>
      </c>
      <c r="B102" s="24"/>
      <c r="C102" s="6">
        <v>1</v>
      </c>
      <c r="D102" s="6"/>
      <c r="E102" s="6"/>
      <c r="F102" s="6"/>
      <c r="G102" s="6"/>
      <c r="H102" s="6"/>
      <c r="I102" s="6"/>
      <c r="J102" s="7"/>
      <c r="K102" s="12" t="s">
        <v>262</v>
      </c>
      <c r="L102" s="12" t="s">
        <v>65</v>
      </c>
      <c r="M102" s="12" t="s">
        <v>63</v>
      </c>
      <c r="N102" s="48" t="s">
        <v>64</v>
      </c>
      <c r="O102" s="7" t="s">
        <v>119</v>
      </c>
      <c r="P102" s="19" t="s">
        <v>114</v>
      </c>
      <c r="Q102" s="19"/>
      <c r="R102" s="7" t="s">
        <v>112</v>
      </c>
      <c r="S102" s="12" t="str">
        <f t="shared" si="11"/>
        <v>BFA0010114</v>
      </c>
      <c r="T102" s="12" t="s">
        <v>119</v>
      </c>
      <c r="U102" s="12" t="s">
        <v>120</v>
      </c>
      <c r="V102" s="12" t="s">
        <v>121</v>
      </c>
      <c r="W102" s="25" t="s">
        <v>134</v>
      </c>
      <c r="X102" s="25" t="s">
        <v>528</v>
      </c>
      <c r="Y102" s="25" t="s">
        <v>28</v>
      </c>
      <c r="Z102" s="25" t="s">
        <v>529</v>
      </c>
      <c r="AA102" s="25">
        <v>5.0000000000000001E-3</v>
      </c>
      <c r="AB102" s="25" t="s">
        <v>577</v>
      </c>
      <c r="AC102" s="22">
        <v>16</v>
      </c>
    </row>
    <row r="103" spans="1:29" s="23" customFormat="1" ht="36.75" customHeight="1" x14ac:dyDescent="0.15">
      <c r="A103" s="9">
        <f t="shared" si="9"/>
        <v>100</v>
      </c>
      <c r="B103" s="24"/>
      <c r="C103" s="6">
        <v>1</v>
      </c>
      <c r="D103" s="6"/>
      <c r="E103" s="6"/>
      <c r="F103" s="6"/>
      <c r="G103" s="6"/>
      <c r="H103" s="6"/>
      <c r="I103" s="6"/>
      <c r="J103" s="7"/>
      <c r="K103" s="12" t="s">
        <v>168</v>
      </c>
      <c r="L103" s="12" t="s">
        <v>462</v>
      </c>
      <c r="M103" s="12" t="s">
        <v>66</v>
      </c>
      <c r="N103" s="48" t="s">
        <v>122</v>
      </c>
      <c r="O103" s="7" t="s">
        <v>119</v>
      </c>
      <c r="P103" s="19" t="s">
        <v>114</v>
      </c>
      <c r="Q103" s="19"/>
      <c r="R103" s="7" t="s">
        <v>112</v>
      </c>
      <c r="S103" s="12" t="str">
        <f t="shared" si="11"/>
        <v>A9609771040
（SHT0015537）</v>
      </c>
      <c r="T103" s="12" t="s">
        <v>119</v>
      </c>
      <c r="U103" s="12" t="s">
        <v>120</v>
      </c>
      <c r="V103" s="12" t="s">
        <v>121</v>
      </c>
      <c r="W103" s="25" t="s">
        <v>141</v>
      </c>
      <c r="X103" s="25" t="s">
        <v>130</v>
      </c>
      <c r="Y103" s="33" t="s">
        <v>151</v>
      </c>
      <c r="Z103" s="25"/>
      <c r="AA103" s="25">
        <v>7.0000000000000007E-2</v>
      </c>
      <c r="AB103" s="25"/>
      <c r="AC103" s="22">
        <v>2</v>
      </c>
    </row>
  </sheetData>
  <autoFilter ref="A9:AC103" xr:uid="{00000000-0009-0000-0000-000001000000}"/>
  <mergeCells count="31">
    <mergeCell ref="A5:M5"/>
    <mergeCell ref="N5:O5"/>
    <mergeCell ref="A6:O6"/>
    <mergeCell ref="A7:O7"/>
    <mergeCell ref="A1:AC1"/>
    <mergeCell ref="A2:E3"/>
    <mergeCell ref="F2:L3"/>
    <mergeCell ref="M2:O3"/>
    <mergeCell ref="A4:O4"/>
    <mergeCell ref="B8:J8"/>
    <mergeCell ref="A8:A9"/>
    <mergeCell ref="L8:L9"/>
    <mergeCell ref="M8:M9"/>
    <mergeCell ref="N8:N9"/>
    <mergeCell ref="K8:K9"/>
    <mergeCell ref="O8:O9"/>
    <mergeCell ref="P8:P9"/>
    <mergeCell ref="Q8:Q9"/>
    <mergeCell ref="R8:R9"/>
    <mergeCell ref="S8:S9"/>
    <mergeCell ref="AC8:AC9"/>
    <mergeCell ref="W8:W9"/>
    <mergeCell ref="X8:X9"/>
    <mergeCell ref="Y8:Y9"/>
    <mergeCell ref="Z8:Z9"/>
    <mergeCell ref="AA8:AA9"/>
    <mergeCell ref="T8:T9"/>
    <mergeCell ref="U8:U9"/>
    <mergeCell ref="V8:V9"/>
    <mergeCell ref="P2:AA7"/>
    <mergeCell ref="AB8:AB9"/>
  </mergeCells>
  <phoneticPr fontId="19" type="noConversion"/>
  <dataValidations disablePrompts="1" count="1">
    <dataValidation type="list" allowBlank="1" showInputMessage="1" showErrorMessage="1" sqref="W72 W11:W12" xr:uid="{00000000-0002-0000-0100-000000000000}">
      <formula1>"装配总成件,焊接总成件,面料,塑料件,冷镦,钣金件,机加工件,标准件,非标件,线材件,管材件,圆钢"</formula1>
    </dataValidation>
  </dataValidations>
  <printOptions horizontalCentered="1"/>
  <pageMargins left="0.31388888888888899" right="0.27500000000000002" top="0.39305555555555599" bottom="0.55000000000000004" header="0.31388888888888899" footer="0.31388888888888899"/>
  <pageSetup paperSize="8" scale="86" fitToHeight="0" orientation="landscape" r:id="rId1"/>
  <headerFooter>
    <oddFooter>&amp;C第 &amp;P 页，共 &amp;N 页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C10"/>
  <sheetViews>
    <sheetView topLeftCell="E1" workbookViewId="0">
      <selection activeCell="R5" sqref="R5"/>
    </sheetView>
  </sheetViews>
  <sheetFormatPr defaultRowHeight="13.5" x14ac:dyDescent="0.15"/>
  <sheetData>
    <row r="1" spans="1:29" s="23" customFormat="1" ht="36.75" customHeight="1" x14ac:dyDescent="0.15">
      <c r="A1" s="9">
        <f t="shared" ref="A1:A10" si="0">ROW()-3</f>
        <v>-2</v>
      </c>
      <c r="B1" s="28"/>
      <c r="C1" s="6"/>
      <c r="D1" s="6"/>
      <c r="E1" s="28">
        <v>3</v>
      </c>
      <c r="F1" s="28"/>
      <c r="G1" s="28"/>
      <c r="H1" s="28"/>
      <c r="I1" s="28"/>
      <c r="J1" s="28"/>
      <c r="K1" s="12" t="s">
        <v>167</v>
      </c>
      <c r="L1" s="12" t="s">
        <v>248</v>
      </c>
      <c r="M1" s="13" t="s">
        <v>63</v>
      </c>
      <c r="N1" s="47" t="s">
        <v>250</v>
      </c>
      <c r="O1" s="7" t="s">
        <v>68</v>
      </c>
      <c r="P1" s="19" t="s">
        <v>114</v>
      </c>
      <c r="Q1" s="28"/>
      <c r="R1" s="28" t="s">
        <v>68</v>
      </c>
      <c r="S1" s="12" t="str">
        <f t="shared" ref="S1:S10" si="1">L1</f>
        <v>BFA0010119</v>
      </c>
      <c r="T1" s="12" t="s">
        <v>68</v>
      </c>
      <c r="U1" s="12" t="s">
        <v>113</v>
      </c>
      <c r="V1" s="12" t="s">
        <v>118</v>
      </c>
      <c r="W1" s="15" t="s">
        <v>146</v>
      </c>
      <c r="X1" s="15" t="s">
        <v>146</v>
      </c>
      <c r="Y1" s="41" t="s">
        <v>277</v>
      </c>
      <c r="Z1" s="15" t="s">
        <v>244</v>
      </c>
      <c r="AA1" s="15" t="s">
        <v>245</v>
      </c>
      <c r="AB1" s="15" t="s">
        <v>275</v>
      </c>
      <c r="AC1" s="22">
        <v>12</v>
      </c>
    </row>
    <row r="2" spans="1:29" s="23" customFormat="1" ht="36.75" customHeight="1" x14ac:dyDescent="0.15">
      <c r="A2" s="9">
        <f t="shared" si="0"/>
        <v>-1</v>
      </c>
      <c r="B2" s="28"/>
      <c r="C2" s="6"/>
      <c r="D2" s="6"/>
      <c r="E2" s="28">
        <v>3</v>
      </c>
      <c r="F2" s="28"/>
      <c r="G2" s="28"/>
      <c r="H2" s="28"/>
      <c r="I2" s="28"/>
      <c r="J2" s="28"/>
      <c r="K2" s="12" t="s">
        <v>167</v>
      </c>
      <c r="L2" s="12" t="s">
        <v>249</v>
      </c>
      <c r="M2" s="13" t="s">
        <v>63</v>
      </c>
      <c r="N2" s="47" t="s">
        <v>247</v>
      </c>
      <c r="O2" s="7" t="s">
        <v>68</v>
      </c>
      <c r="P2" s="19" t="s">
        <v>114</v>
      </c>
      <c r="Q2" s="28"/>
      <c r="R2" s="28" t="s">
        <v>68</v>
      </c>
      <c r="S2" s="12" t="str">
        <f t="shared" si="1"/>
        <v>BFA0010120</v>
      </c>
      <c r="T2" s="12" t="s">
        <v>68</v>
      </c>
      <c r="U2" s="12" t="s">
        <v>113</v>
      </c>
      <c r="V2" s="12" t="s">
        <v>118</v>
      </c>
      <c r="W2" s="15" t="s">
        <v>146</v>
      </c>
      <c r="X2" s="15" t="s">
        <v>146</v>
      </c>
      <c r="Y2" s="41" t="s">
        <v>277</v>
      </c>
      <c r="Z2" s="15" t="s">
        <v>246</v>
      </c>
      <c r="AA2" s="15" t="s">
        <v>245</v>
      </c>
      <c r="AB2" s="15" t="s">
        <v>275</v>
      </c>
      <c r="AC2" s="22">
        <v>4</v>
      </c>
    </row>
    <row r="3" spans="1:29" s="43" customFormat="1" ht="36.75" customHeight="1" x14ac:dyDescent="0.15">
      <c r="A3" s="9">
        <f t="shared" si="0"/>
        <v>0</v>
      </c>
      <c r="B3" s="35"/>
      <c r="C3" s="36"/>
      <c r="D3" s="36"/>
      <c r="E3" s="35">
        <v>3</v>
      </c>
      <c r="F3" s="35"/>
      <c r="G3" s="35"/>
      <c r="H3" s="35"/>
      <c r="I3" s="35"/>
      <c r="J3" s="35"/>
      <c r="K3" s="37" t="s">
        <v>169</v>
      </c>
      <c r="L3" s="37" t="s">
        <v>258</v>
      </c>
      <c r="M3" s="38" t="s">
        <v>259</v>
      </c>
      <c r="N3" s="49"/>
      <c r="O3" s="39" t="s">
        <v>68</v>
      </c>
      <c r="P3" s="40" t="s">
        <v>114</v>
      </c>
      <c r="Q3" s="35"/>
      <c r="R3" s="35"/>
      <c r="S3" s="37" t="str">
        <f t="shared" si="1"/>
        <v>BFA0010025</v>
      </c>
      <c r="T3" s="37" t="s">
        <v>68</v>
      </c>
      <c r="U3" s="37" t="s">
        <v>118</v>
      </c>
      <c r="V3" s="37" t="s">
        <v>113</v>
      </c>
      <c r="W3" s="15" t="s">
        <v>146</v>
      </c>
      <c r="X3" s="15" t="s">
        <v>146</v>
      </c>
      <c r="Y3" s="41"/>
      <c r="Z3" s="41" t="s">
        <v>261</v>
      </c>
      <c r="AA3" s="41" t="s">
        <v>245</v>
      </c>
      <c r="AB3" s="41"/>
      <c r="AC3" s="42">
        <v>8</v>
      </c>
    </row>
    <row r="4" spans="1:29" s="23" customFormat="1" ht="36.75" customHeight="1" x14ac:dyDescent="0.15">
      <c r="A4" s="9">
        <f t="shared" si="0"/>
        <v>1</v>
      </c>
      <c r="B4" s="24"/>
      <c r="C4" s="6"/>
      <c r="D4" s="6">
        <v>2</v>
      </c>
      <c r="E4" s="6"/>
      <c r="F4" s="6"/>
      <c r="G4" s="6"/>
      <c r="H4" s="6"/>
      <c r="I4" s="6"/>
      <c r="J4" s="7"/>
      <c r="K4" s="12" t="s">
        <v>169</v>
      </c>
      <c r="L4" s="12" t="s">
        <v>203</v>
      </c>
      <c r="M4" s="13" t="s">
        <v>202</v>
      </c>
      <c r="N4" s="48" t="s">
        <v>243</v>
      </c>
      <c r="O4" s="7" t="s">
        <v>68</v>
      </c>
      <c r="P4" s="19" t="s">
        <v>114</v>
      </c>
      <c r="Q4" s="19"/>
      <c r="R4" s="7" t="s">
        <v>68</v>
      </c>
      <c r="S4" s="12" t="str">
        <f t="shared" si="1"/>
        <v>Q2140616</v>
      </c>
      <c r="T4" s="12" t="s">
        <v>68</v>
      </c>
      <c r="U4" s="12" t="s">
        <v>118</v>
      </c>
      <c r="V4" s="12" t="s">
        <v>113</v>
      </c>
      <c r="W4" s="20" t="s">
        <v>99</v>
      </c>
      <c r="X4" s="7" t="s">
        <v>99</v>
      </c>
      <c r="Y4" s="41" t="s">
        <v>277</v>
      </c>
      <c r="Z4" s="7" t="s">
        <v>204</v>
      </c>
      <c r="AA4" s="7">
        <v>5.0000000000000001E-3</v>
      </c>
      <c r="AB4" s="7" t="s">
        <v>275</v>
      </c>
      <c r="AC4" s="22">
        <v>16</v>
      </c>
    </row>
    <row r="5" spans="1:29" s="23" customFormat="1" ht="36.75" customHeight="1" x14ac:dyDescent="0.15">
      <c r="A5" s="9">
        <f t="shared" si="0"/>
        <v>2</v>
      </c>
      <c r="B5" s="24"/>
      <c r="C5" s="6"/>
      <c r="D5" s="6">
        <v>2</v>
      </c>
      <c r="E5" s="6"/>
      <c r="F5" s="6"/>
      <c r="G5" s="6"/>
      <c r="H5" s="6"/>
      <c r="I5" s="6"/>
      <c r="J5" s="7"/>
      <c r="K5" s="12" t="s">
        <v>167</v>
      </c>
      <c r="L5" s="12" t="s">
        <v>234</v>
      </c>
      <c r="M5" s="13" t="s">
        <v>202</v>
      </c>
      <c r="N5" s="48" t="s">
        <v>206</v>
      </c>
      <c r="O5" s="7" t="s">
        <v>68</v>
      </c>
      <c r="P5" s="19" t="s">
        <v>114</v>
      </c>
      <c r="Q5" s="19"/>
      <c r="R5" s="7"/>
      <c r="S5" s="12" t="str">
        <f t="shared" si="1"/>
        <v>BFA0010118</v>
      </c>
      <c r="T5" s="12" t="s">
        <v>68</v>
      </c>
      <c r="U5" s="12" t="s">
        <v>113</v>
      </c>
      <c r="V5" s="12" t="s">
        <v>118</v>
      </c>
      <c r="W5" s="20" t="s">
        <v>99</v>
      </c>
      <c r="X5" s="15" t="s">
        <v>142</v>
      </c>
      <c r="Y5" s="41" t="s">
        <v>277</v>
      </c>
      <c r="Z5" s="7" t="s">
        <v>205</v>
      </c>
      <c r="AA5" s="7">
        <v>1.2E-2</v>
      </c>
      <c r="AB5" s="7" t="s">
        <v>275</v>
      </c>
      <c r="AC5" s="22">
        <v>12</v>
      </c>
    </row>
    <row r="6" spans="1:29" s="23" customFormat="1" ht="36.75" customHeight="1" x14ac:dyDescent="0.15">
      <c r="A6" s="9">
        <f t="shared" si="0"/>
        <v>3</v>
      </c>
      <c r="B6" s="24"/>
      <c r="C6" s="6"/>
      <c r="D6" s="6">
        <v>2</v>
      </c>
      <c r="E6" s="6"/>
      <c r="F6" s="6"/>
      <c r="G6" s="6"/>
      <c r="H6" s="6"/>
      <c r="I6" s="6"/>
      <c r="J6" s="7"/>
      <c r="K6" s="12" t="s">
        <v>169</v>
      </c>
      <c r="L6" s="12" t="s">
        <v>211</v>
      </c>
      <c r="M6" s="13" t="s">
        <v>257</v>
      </c>
      <c r="N6" s="48" t="s">
        <v>206</v>
      </c>
      <c r="O6" s="7" t="s">
        <v>68</v>
      </c>
      <c r="P6" s="19" t="s">
        <v>114</v>
      </c>
      <c r="Q6" s="19"/>
      <c r="R6" s="7"/>
      <c r="S6" s="12" t="str">
        <f t="shared" si="1"/>
        <v>BFA0010020</v>
      </c>
      <c r="T6" s="12" t="s">
        <v>68</v>
      </c>
      <c r="U6" s="12" t="s">
        <v>118</v>
      </c>
      <c r="V6" s="12" t="s">
        <v>113</v>
      </c>
      <c r="W6" s="20" t="s">
        <v>99</v>
      </c>
      <c r="X6" s="15" t="s">
        <v>142</v>
      </c>
      <c r="Y6" s="15" t="s">
        <v>274</v>
      </c>
      <c r="Z6" s="7" t="s">
        <v>207</v>
      </c>
      <c r="AA6" s="7">
        <v>2E-3</v>
      </c>
      <c r="AB6" s="7"/>
      <c r="AC6" s="22">
        <v>12</v>
      </c>
    </row>
    <row r="7" spans="1:29" s="43" customFormat="1" ht="36.75" customHeight="1" x14ac:dyDescent="0.15">
      <c r="A7" s="9">
        <f t="shared" si="0"/>
        <v>4</v>
      </c>
      <c r="B7" s="44"/>
      <c r="C7" s="36"/>
      <c r="D7" s="36">
        <v>2</v>
      </c>
      <c r="E7" s="36"/>
      <c r="F7" s="36"/>
      <c r="G7" s="36"/>
      <c r="H7" s="36"/>
      <c r="I7" s="36"/>
      <c r="J7" s="39"/>
      <c r="K7" s="37" t="s">
        <v>169</v>
      </c>
      <c r="L7" s="37" t="s">
        <v>265</v>
      </c>
      <c r="M7" s="38" t="s">
        <v>264</v>
      </c>
      <c r="N7" s="50"/>
      <c r="O7" s="39" t="s">
        <v>68</v>
      </c>
      <c r="P7" s="40" t="s">
        <v>114</v>
      </c>
      <c r="Q7" s="40"/>
      <c r="R7" s="39"/>
      <c r="S7" s="37" t="str">
        <f t="shared" si="1"/>
        <v>Q2204213</v>
      </c>
      <c r="T7" s="37" t="s">
        <v>68</v>
      </c>
      <c r="U7" s="37" t="s">
        <v>118</v>
      </c>
      <c r="V7" s="37" t="s">
        <v>113</v>
      </c>
      <c r="W7" s="41" t="s">
        <v>142</v>
      </c>
      <c r="X7" s="41" t="s">
        <v>142</v>
      </c>
      <c r="Y7" s="41" t="s">
        <v>142</v>
      </c>
      <c r="Z7" s="39"/>
      <c r="AA7" s="39"/>
      <c r="AB7" s="39" t="s">
        <v>280</v>
      </c>
      <c r="AC7" s="42">
        <v>8</v>
      </c>
    </row>
    <row r="8" spans="1:29" s="43" customFormat="1" ht="36.75" customHeight="1" x14ac:dyDescent="0.15">
      <c r="A8" s="55">
        <f t="shared" si="0"/>
        <v>5</v>
      </c>
      <c r="B8" s="35"/>
      <c r="C8" s="36"/>
      <c r="D8" s="36">
        <v>2</v>
      </c>
      <c r="E8" s="35"/>
      <c r="F8" s="35"/>
      <c r="G8" s="35"/>
      <c r="H8" s="35"/>
      <c r="I8" s="35"/>
      <c r="J8" s="35"/>
      <c r="K8" s="37" t="s">
        <v>276</v>
      </c>
      <c r="L8" s="37" t="s">
        <v>277</v>
      </c>
      <c r="M8" s="38" t="s">
        <v>231</v>
      </c>
      <c r="N8" s="56"/>
      <c r="O8" s="39"/>
      <c r="P8" s="40"/>
      <c r="Q8" s="35"/>
      <c r="R8" s="39"/>
      <c r="S8" s="37" t="str">
        <f t="shared" si="1"/>
        <v>GB/T 818-2000</v>
      </c>
      <c r="T8" s="37" t="s">
        <v>68</v>
      </c>
      <c r="U8" s="37" t="s">
        <v>113</v>
      </c>
      <c r="V8" s="37" t="s">
        <v>118</v>
      </c>
      <c r="W8" s="45" t="s">
        <v>99</v>
      </c>
      <c r="X8" s="41" t="s">
        <v>36</v>
      </c>
      <c r="Y8" s="41" t="s">
        <v>277</v>
      </c>
      <c r="Z8" s="39" t="s">
        <v>233</v>
      </c>
      <c r="AA8" s="39">
        <v>3.0000000000000001E-3</v>
      </c>
      <c r="AB8" s="39" t="s">
        <v>275</v>
      </c>
      <c r="AC8" s="42">
        <v>16</v>
      </c>
    </row>
    <row r="9" spans="1:29" s="23" customFormat="1" ht="36.75" customHeight="1" x14ac:dyDescent="0.15">
      <c r="A9" s="9">
        <f t="shared" si="0"/>
        <v>6</v>
      </c>
      <c r="B9" s="28"/>
      <c r="C9" s="6">
        <v>1</v>
      </c>
      <c r="D9" s="6"/>
      <c r="E9" s="28"/>
      <c r="F9" s="28"/>
      <c r="G9" s="28"/>
      <c r="H9" s="28"/>
      <c r="I9" s="28"/>
      <c r="J9" s="28"/>
      <c r="K9" s="12" t="s">
        <v>167</v>
      </c>
      <c r="L9" s="12" t="s">
        <v>184</v>
      </c>
      <c r="M9" s="13" t="s">
        <v>50</v>
      </c>
      <c r="N9" s="47" t="s">
        <v>99</v>
      </c>
      <c r="O9" s="7" t="s">
        <v>68</v>
      </c>
      <c r="P9" s="19" t="s">
        <v>114</v>
      </c>
      <c r="Q9" s="28"/>
      <c r="R9" s="7" t="s">
        <v>68</v>
      </c>
      <c r="S9" s="12" t="str">
        <f t="shared" si="1"/>
        <v>BFA0010112</v>
      </c>
      <c r="T9" s="12" t="s">
        <v>68</v>
      </c>
      <c r="U9" s="12" t="s">
        <v>113</v>
      </c>
      <c r="V9" s="12" t="s">
        <v>118</v>
      </c>
      <c r="W9" s="25" t="s">
        <v>26</v>
      </c>
      <c r="X9" s="15" t="s">
        <v>36</v>
      </c>
      <c r="Y9" s="15" t="s">
        <v>189</v>
      </c>
      <c r="Z9" s="25" t="s">
        <v>48</v>
      </c>
      <c r="AA9" s="25">
        <v>0.01</v>
      </c>
      <c r="AB9" s="25" t="s">
        <v>281</v>
      </c>
      <c r="AC9" s="22">
        <v>4</v>
      </c>
    </row>
    <row r="10" spans="1:29" s="23" customFormat="1" ht="36.75" customHeight="1" x14ac:dyDescent="0.15">
      <c r="A10" s="9">
        <f t="shared" si="0"/>
        <v>7</v>
      </c>
      <c r="B10" s="24"/>
      <c r="C10" s="6">
        <v>1</v>
      </c>
      <c r="D10" s="6"/>
      <c r="E10" s="6"/>
      <c r="F10" s="6"/>
      <c r="G10" s="6"/>
      <c r="H10" s="6"/>
      <c r="I10" s="6"/>
      <c r="J10" s="7"/>
      <c r="K10" s="12" t="s">
        <v>169</v>
      </c>
      <c r="L10" s="12" t="s">
        <v>188</v>
      </c>
      <c r="M10" s="13" t="s">
        <v>187</v>
      </c>
      <c r="N10" s="47" t="s">
        <v>99</v>
      </c>
      <c r="O10" s="7" t="s">
        <v>68</v>
      </c>
      <c r="P10" s="19" t="s">
        <v>114</v>
      </c>
      <c r="Q10" s="19"/>
      <c r="R10" s="7" t="s">
        <v>68</v>
      </c>
      <c r="S10" s="12" t="str">
        <f t="shared" si="1"/>
        <v>Q370C06</v>
      </c>
      <c r="T10" s="12" t="s">
        <v>68</v>
      </c>
      <c r="U10" s="12" t="s">
        <v>118</v>
      </c>
      <c r="V10" s="12" t="s">
        <v>113</v>
      </c>
      <c r="W10" s="25" t="s">
        <v>26</v>
      </c>
      <c r="X10" s="15" t="s">
        <v>36</v>
      </c>
      <c r="Y10" s="15" t="s">
        <v>36</v>
      </c>
      <c r="Z10" s="25" t="s">
        <v>49</v>
      </c>
      <c r="AA10" s="25">
        <v>5.0000000000000001E-3</v>
      </c>
      <c r="AB10" s="25"/>
      <c r="AC10" s="22">
        <v>4</v>
      </c>
    </row>
  </sheetData>
  <phoneticPr fontId="19" type="noConversion"/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戴姆勒长卧铺BOM</vt:lpstr>
      <vt:lpstr>标准件</vt:lpstr>
      <vt:lpstr>戴姆勒长卧铺BOM!Print_Area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张长江</dc:creator>
  <cp:lastModifiedBy>Administrator</cp:lastModifiedBy>
  <cp:lastPrinted>2023-02-10T08:57:00Z</cp:lastPrinted>
  <dcterms:created xsi:type="dcterms:W3CDTF">2006-09-13T11:21:00Z</dcterms:created>
  <dcterms:modified xsi:type="dcterms:W3CDTF">2023-07-26T08:15:40Z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2052-11.1.0.12313</vt:lpwstr>
  </property>
  <property fmtid="{D5CDD505-2E9C-101B-9397-08002B2CF9AE}" pid="3" name="ICV">
    <vt:lpwstr>53995B1F888045A19DD750295262F7B2</vt:lpwstr>
  </property>
</Properties>
</file>