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北京!$A$1:$N$26</definedName>
    <definedName name="_xlnm.Print_Area" localSheetId="0">'北京 (2)'!$A$1:$N$24</definedName>
  </definedNames>
  <calcPr calcId="145621"/>
</workbook>
</file>

<file path=xl/calcChain.xml><?xml version="1.0" encoding="utf-8"?>
<calcChain xmlns="http://schemas.openxmlformats.org/spreadsheetml/2006/main">
  <c r="K10" i="10" l="1"/>
  <c r="K11" i="10"/>
  <c r="K9" i="10"/>
  <c r="L11" i="10" l="1"/>
  <c r="M11" i="10" s="1"/>
  <c r="L10" i="10"/>
  <c r="M10" i="10" s="1"/>
  <c r="L9" i="10"/>
  <c r="M9" i="10" s="1"/>
  <c r="L10" i="9" l="1"/>
  <c r="M10" i="9" s="1"/>
  <c r="L11" i="9"/>
  <c r="M11" i="9" s="1"/>
  <c r="L12" i="9"/>
  <c r="M12" i="9"/>
  <c r="L13" i="9"/>
  <c r="M13" i="9" s="1"/>
  <c r="L9" i="9"/>
  <c r="M9" i="9" s="1"/>
</calcChain>
</file>

<file path=xl/sharedStrings.xml><?xml version="1.0" encoding="utf-8"?>
<sst xmlns="http://schemas.openxmlformats.org/spreadsheetml/2006/main" count="136" uniqueCount="61">
  <si>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</si>
  <si>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</si>
  <si>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</si>
  <si>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</si>
  <si>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</si>
  <si>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</si>
  <si>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</si>
  <si>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</si>
  <si>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</si>
  <si>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</si>
  <si>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</si>
  <si>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</si>
  <si>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</si>
  <si>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</si>
  <si>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</si>
  <si>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</si>
  <si>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</si>
  <si>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</si>
  <si>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</si>
  <si>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</si>
  <si>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</si>
  <si>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</si>
  <si>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</si>
  <si>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</si>
  <si>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</si>
  <si>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</si>
  <si>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</si>
  <si>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</si>
  <si>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</si>
  <si>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</si>
  <si>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</si>
  <si>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</si>
  <si>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</si>
  <si>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——</t>
    <phoneticPr fontId="5" type="noConversion"/>
  </si>
  <si>
    <t>仅用于研发样件结算</t>
    <phoneticPr fontId="5" type="noConversion"/>
  </si>
  <si>
    <t xml:space="preserve">                                                协议编号：GHRCJGXY-BJ-20230329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</si>
  <si>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南皮县利辉五金接插件厂</t>
    </r>
    <phoneticPr fontId="4" type="noConversion"/>
  </si>
  <si>
    <t>乙方：南皮县利辉五金接插件厂</t>
    <phoneticPr fontId="5" type="noConversion"/>
  </si>
  <si>
    <t>SHT0011761</t>
    <phoneticPr fontId="5" type="noConversion"/>
  </si>
  <si>
    <t>SHT0012434</t>
    <phoneticPr fontId="5" type="noConversion"/>
  </si>
  <si>
    <t>SHT0012496</t>
    <phoneticPr fontId="5" type="noConversion"/>
  </si>
  <si>
    <t>SHT0012875</t>
    <phoneticPr fontId="5" type="noConversion"/>
  </si>
  <si>
    <t>SHT0013938</t>
    <phoneticPr fontId="5" type="noConversion"/>
  </si>
  <si>
    <t>滑轨总成</t>
    <phoneticPr fontId="5" type="noConversion"/>
  </si>
  <si>
    <t>现阶段TX2.0气弹簧升降副驾</t>
    <phoneticPr fontId="5" type="noConversion"/>
  </si>
  <si>
    <t>翻折副驾（TX和汕德卡）</t>
    <phoneticPr fontId="5" type="noConversion"/>
  </si>
  <si>
    <t>1.0机械减震座椅</t>
    <phoneticPr fontId="5" type="noConversion"/>
  </si>
  <si>
    <t>1.0气囊减震座椅</t>
    <phoneticPr fontId="5" type="noConversion"/>
  </si>
  <si>
    <t>TX2.0、汕德卡司机</t>
    <phoneticPr fontId="5" type="noConversion"/>
  </si>
  <si>
    <t>件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</si>
  <si>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 xml:space="preserve">年 </t>
    </r>
    <r>
      <rPr>
        <u/>
        <sz val="11"/>
        <rFont val="宋体"/>
        <family val="3"/>
        <charset val="134"/>
        <scheme val="minor"/>
      </rPr>
      <t xml:space="preserve">12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</si>
  <si>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 xml:space="preserve">                                                协议编号：GHRCJGXY-BJ-20230332</t>
    <phoneticPr fontId="7" type="noConversion"/>
  </si>
  <si>
    <t>SHT0013938</t>
    <phoneticPr fontId="19" type="noConversion"/>
  </si>
  <si>
    <t>汕德卡滑轨解锁手柄</t>
    <phoneticPr fontId="19" type="noConversion"/>
  </si>
  <si>
    <t>/</t>
    <phoneticPr fontId="19" type="noConversion"/>
  </si>
  <si>
    <t>SHT0015630</t>
  </si>
  <si>
    <t>MAX滑轨总成</t>
  </si>
  <si>
    <t>SHT0015629</t>
  </si>
  <si>
    <t>NX滑轨总成</t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</si>
  <si>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7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 xml:space="preserve">年 </t>
    </r>
    <r>
      <rPr>
        <u/>
        <sz val="11"/>
        <rFont val="宋体"/>
        <family val="3"/>
        <charset val="134"/>
        <scheme val="minor"/>
      </rPr>
      <t xml:space="preserve">9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</si>
  <si>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此价格仅用于研发样件结算，后期批量由河北工厂重新定价。
入库结算，账期30天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</si>
</sst>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6"/>
  <sheetViews>
    <sheetView tabSelected="1" zoomScaleNormal="100" zoomScaleSheetLayoutView="70" workbookViewId="0">
      <selection activeCell="P15" sqref="P15"/>
    </sheetView>
  </sheetViews>
  <sheetFormatPr defaultRowHeight="14.25"/>
  <cols>
    <col min="1" max="1" width="5.5" style="3" customWidth="1"/>
    <col min="2" max="2" width="11.25" style="22" customWidth="1"/>
    <col min="3" max="3" width="20" style="3" customWidth="1"/>
    <col min="4" max="4" width="7.5" style="18" customWidth="1"/>
    <col min="5" max="5" width="6.5" style="19" customWidth="1"/>
    <col min="6" max="6" width="7.75" style="20" customWidth="1"/>
    <col min="7" max="7" width="8.75" style="20" customWidth="1"/>
    <col min="8" max="8" width="10.375" style="20" customWidth="1"/>
    <col min="9" max="9" width="7.75" style="20" customWidth="1"/>
    <col min="10" max="10" width="8.5" style="20" customWidth="1"/>
    <col min="11" max="11" width="12" style="20" customWidth="1"/>
    <col min="12" max="12" width="8" style="20" customWidth="1"/>
    <col min="13" max="13" width="13" style="20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46"/>
    </row>
    <row r="2" spans="1:205" ht="16.5" customHeight="1">
      <c r="A2" s="72" t="s">
        <v>51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7"/>
    </row>
    <row r="3" spans="1:205" ht="19.5" customHeight="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8"/>
    </row>
    <row r="4" spans="1:205" ht="19.5" customHeight="1">
      <c r="A4" s="73" t="s">
        <v>36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8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49"/>
    </row>
    <row r="6" spans="1:205" ht="19.5" customHeight="1">
      <c r="A6" s="61" t="s">
        <v>25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50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55" t="s">
        <v>9</v>
      </c>
      <c r="L7" s="55" t="s">
        <v>10</v>
      </c>
      <c r="M7" s="55" t="s">
        <v>11</v>
      </c>
      <c r="N7" s="64" t="s">
        <v>5</v>
      </c>
      <c r="O7" s="6"/>
    </row>
    <row r="8" spans="1:205" ht="21.75" customHeight="1">
      <c r="A8" s="65"/>
      <c r="B8" s="66"/>
      <c r="C8" s="67"/>
      <c r="D8" s="67"/>
      <c r="E8" s="68"/>
      <c r="F8" s="52" t="s">
        <v>29</v>
      </c>
      <c r="G8" s="52" t="s">
        <v>30</v>
      </c>
      <c r="H8" s="8" t="s">
        <v>12</v>
      </c>
      <c r="I8" s="8" t="s">
        <v>13</v>
      </c>
      <c r="J8" s="8" t="s">
        <v>14</v>
      </c>
      <c r="K8" s="58" t="s">
        <v>30</v>
      </c>
      <c r="L8" s="58"/>
      <c r="M8" s="58"/>
      <c r="N8" s="64"/>
      <c r="O8" s="6"/>
    </row>
    <row r="9" spans="1:205" s="13" customFormat="1" ht="23.25" customHeight="1">
      <c r="A9" s="9">
        <v>1</v>
      </c>
      <c r="B9" s="23" t="s">
        <v>52</v>
      </c>
      <c r="C9" s="24" t="s">
        <v>53</v>
      </c>
      <c r="D9" s="24" t="s">
        <v>54</v>
      </c>
      <c r="E9" s="25" t="s">
        <v>49</v>
      </c>
      <c r="F9" s="24">
        <v>5</v>
      </c>
      <c r="G9" s="24">
        <v>5</v>
      </c>
      <c r="H9" s="27" t="s">
        <v>33</v>
      </c>
      <c r="I9" s="27" t="s">
        <v>33</v>
      </c>
      <c r="J9" s="27" t="s">
        <v>33</v>
      </c>
      <c r="K9" s="26">
        <f>G9</f>
        <v>5</v>
      </c>
      <c r="L9" s="28">
        <f>K9*0.13</f>
        <v>0.65</v>
      </c>
      <c r="M9" s="29">
        <f>K9+L9</f>
        <v>5.65</v>
      </c>
      <c r="N9" s="59" t="s">
        <v>60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3.25" customHeight="1">
      <c r="A10" s="9">
        <v>2</v>
      </c>
      <c r="B10" s="23" t="s">
        <v>55</v>
      </c>
      <c r="C10" s="24" t="s">
        <v>56</v>
      </c>
      <c r="D10" s="24" t="s">
        <v>54</v>
      </c>
      <c r="E10" s="25" t="s">
        <v>49</v>
      </c>
      <c r="F10" s="24" t="s">
        <v>54</v>
      </c>
      <c r="G10" s="24">
        <v>66.5</v>
      </c>
      <c r="H10" s="27" t="s">
        <v>33</v>
      </c>
      <c r="I10" s="27" t="s">
        <v>33</v>
      </c>
      <c r="J10" s="27" t="s">
        <v>33</v>
      </c>
      <c r="K10" s="26">
        <f t="shared" ref="K10:K11" si="0">G10</f>
        <v>66.5</v>
      </c>
      <c r="L10" s="28">
        <f t="shared" ref="L10:L11" si="1">K10*0.13</f>
        <v>8.6449999999999996</v>
      </c>
      <c r="M10" s="29">
        <f t="shared" ref="M10:M11" si="2">K10+L10</f>
        <v>75.144999999999996</v>
      </c>
      <c r="N10" s="60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3.25" customHeight="1">
      <c r="A11" s="9">
        <v>3</v>
      </c>
      <c r="B11" s="23" t="s">
        <v>57</v>
      </c>
      <c r="C11" s="24" t="s">
        <v>58</v>
      </c>
      <c r="D11" s="24" t="s">
        <v>54</v>
      </c>
      <c r="E11" s="25" t="s">
        <v>49</v>
      </c>
      <c r="F11" s="24" t="s">
        <v>54</v>
      </c>
      <c r="G11" s="24">
        <v>61</v>
      </c>
      <c r="H11" s="27" t="s">
        <v>33</v>
      </c>
      <c r="I11" s="27" t="s">
        <v>33</v>
      </c>
      <c r="J11" s="27" t="s">
        <v>33</v>
      </c>
      <c r="K11" s="26">
        <f t="shared" si="0"/>
        <v>61</v>
      </c>
      <c r="L11" s="28">
        <f t="shared" si="1"/>
        <v>7.9300000000000006</v>
      </c>
      <c r="M11" s="29">
        <f t="shared" si="2"/>
        <v>68.930000000000007</v>
      </c>
      <c r="N11" s="60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5" customFormat="1" ht="17.25" customHeight="1">
      <c r="A12" s="70" t="s">
        <v>26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51"/>
      <c r="P12" s="14"/>
    </row>
    <row r="13" spans="1:205" s="15" customFormat="1" ht="17.25" customHeight="1">
      <c r="A13" s="56" t="s">
        <v>59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3"/>
      <c r="P13" s="14"/>
    </row>
    <row r="14" spans="1:205" s="15" customFormat="1" ht="17.25" customHeight="1">
      <c r="A14" s="62" t="s">
        <v>21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53"/>
      <c r="P14" s="14"/>
    </row>
    <row r="15" spans="1:205" s="15" customFormat="1" ht="17.25" customHeight="1">
      <c r="A15" s="56" t="s">
        <v>27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3"/>
      <c r="P15" s="14"/>
    </row>
    <row r="16" spans="1:205" s="15" customFormat="1" ht="17.25" customHeight="1">
      <c r="A16" s="56" t="s">
        <v>24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3"/>
      <c r="P16" s="14"/>
    </row>
    <row r="17" spans="1:16" s="15" customFormat="1" ht="17.25" customHeight="1">
      <c r="A17" s="56" t="s">
        <v>22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3"/>
      <c r="P17" s="14"/>
    </row>
    <row r="18" spans="1:16" s="15" customFormat="1" ht="17.25" customHeight="1">
      <c r="A18" s="57" t="s">
        <v>23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4"/>
      <c r="P18" s="14"/>
    </row>
    <row r="19" spans="1:16" s="15" customFormat="1" ht="8.2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36"/>
      <c r="L19" s="54"/>
      <c r="M19" s="54"/>
      <c r="N19" s="54"/>
      <c r="O19" s="54"/>
      <c r="P19" s="14"/>
    </row>
    <row r="20" spans="1:16" s="15" customFormat="1" ht="17.25" customHeight="1">
      <c r="A20" s="37" t="s">
        <v>32</v>
      </c>
      <c r="B20" s="38"/>
      <c r="C20" s="39"/>
      <c r="H20" s="15" t="s">
        <v>37</v>
      </c>
      <c r="I20" s="40"/>
      <c r="J20" s="39"/>
      <c r="K20" s="41"/>
      <c r="L20" s="42"/>
      <c r="M20" s="42"/>
      <c r="N20" s="43"/>
      <c r="O20" s="44"/>
      <c r="P20" s="14"/>
    </row>
    <row r="21" spans="1:16" s="15" customFormat="1" ht="17.25" customHeight="1">
      <c r="A21" s="39" t="s">
        <v>19</v>
      </c>
      <c r="B21" s="38"/>
      <c r="C21" s="39"/>
      <c r="H21" s="15" t="s">
        <v>15</v>
      </c>
      <c r="I21" s="39"/>
      <c r="J21" s="39"/>
      <c r="K21" s="41"/>
      <c r="L21" s="39"/>
      <c r="M21" s="39"/>
      <c r="N21" s="16"/>
      <c r="O21" s="17"/>
      <c r="P21" s="14"/>
    </row>
    <row r="22" spans="1:16" s="15" customFormat="1" ht="17.25" customHeight="1">
      <c r="A22" s="39"/>
      <c r="B22" s="38"/>
      <c r="C22" s="39"/>
      <c r="I22" s="39"/>
      <c r="J22" s="39"/>
      <c r="K22" s="41"/>
      <c r="L22" s="39"/>
      <c r="M22" s="39"/>
      <c r="N22" s="16"/>
      <c r="O22" s="17"/>
      <c r="P22" s="14"/>
    </row>
    <row r="23" spans="1:16" s="15" customFormat="1" ht="17.25" customHeight="1">
      <c r="A23" s="37" t="s">
        <v>20</v>
      </c>
      <c r="B23" s="37"/>
      <c r="C23" s="45"/>
      <c r="H23" s="15" t="s">
        <v>16</v>
      </c>
      <c r="I23" s="37"/>
      <c r="J23" s="45"/>
      <c r="K23" s="41"/>
      <c r="L23" s="42"/>
      <c r="M23" s="42"/>
      <c r="N23" s="16"/>
      <c r="O23" s="17"/>
      <c r="P23" s="14"/>
    </row>
    <row r="24" spans="1:16" s="15" customFormat="1" ht="17.25" customHeight="1">
      <c r="A24" s="42"/>
      <c r="B24" s="42" t="s">
        <v>18</v>
      </c>
      <c r="C24" s="42"/>
      <c r="I24" s="42" t="s">
        <v>17</v>
      </c>
      <c r="J24" s="42"/>
      <c r="K24" s="41"/>
      <c r="L24" s="42"/>
      <c r="M24" s="42"/>
      <c r="N24" s="16"/>
      <c r="O24" s="17"/>
      <c r="P24" s="14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 ht="409.6">
      <c r="B35" s="3"/>
    </row>
    <row r="36" spans="2:2" ht="409.6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3">
    <mergeCell ref="A14:N14"/>
    <mergeCell ref="A15:N15"/>
    <mergeCell ref="A16:N16"/>
    <mergeCell ref="A17:N17"/>
    <mergeCell ref="A18:N18"/>
    <mergeCell ref="H7:J7"/>
    <mergeCell ref="N7:N8"/>
    <mergeCell ref="K8:M8"/>
    <mergeCell ref="N9:N11"/>
    <mergeCell ref="A12:N12"/>
    <mergeCell ref="A13:N13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19" type="noConversion"/>
  <conditionalFormatting sqref="D25:D1048576 I20:I24 D1:D8 D12:D19">
    <cfRule type="duplicateValues" dxfId="4" priority="1"/>
  </conditionalFormatting>
  <conditionalFormatting sqref="D9:D11">
    <cfRule type="duplicateValues" dxfId="1" priority="25"/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8"/>
  <sheetViews>
    <sheetView zoomScaleNormal="100" zoomScaleSheetLayoutView="70" workbookViewId="0">
      <selection activeCell="K9" sqref="K9:K13"/>
    </sheetView>
  </sheetViews>
  <sheetFormatPr defaultRowHeight="14.25"/>
  <cols>
    <col min="1" max="1" width="5.5" style="3" customWidth="1"/>
    <col min="2" max="2" width="11.25" style="22" customWidth="1"/>
    <col min="3" max="3" width="15.875" style="3" customWidth="1"/>
    <col min="4" max="4" width="19.75" style="18" customWidth="1"/>
    <col min="5" max="5" width="6.5" style="19" customWidth="1"/>
    <col min="6" max="6" width="7.75" style="20" customWidth="1"/>
    <col min="7" max="7" width="8.75" style="20" customWidth="1"/>
    <col min="8" max="8" width="10.125" style="20" customWidth="1"/>
    <col min="9" max="10" width="9.25" style="20" customWidth="1"/>
    <col min="11" max="11" width="13.5" style="20" customWidth="1"/>
    <col min="12" max="12" width="9.875" style="20" customWidth="1"/>
    <col min="13" max="13" width="13" style="20" customWidth="1"/>
    <col min="14" max="14" width="7.8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</row>
    <row r="2" spans="1:205" ht="16.5" customHeight="1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</row>
    <row r="3" spans="1:205" ht="19.5" customHeight="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30"/>
    </row>
    <row r="4" spans="1:205" ht="19.5" customHeight="1">
      <c r="A4" s="73" t="s">
        <v>36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30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31"/>
    </row>
    <row r="6" spans="1:205" ht="19.5" customHeight="1">
      <c r="A6" s="61" t="s">
        <v>25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32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5" t="s">
        <v>9</v>
      </c>
      <c r="L7" s="5" t="s">
        <v>10</v>
      </c>
      <c r="M7" s="5" t="s">
        <v>11</v>
      </c>
      <c r="N7" s="64" t="s">
        <v>5</v>
      </c>
      <c r="O7" s="6"/>
    </row>
    <row r="8" spans="1:205" ht="21.75" customHeight="1">
      <c r="A8" s="65"/>
      <c r="B8" s="66"/>
      <c r="C8" s="67"/>
      <c r="D8" s="67"/>
      <c r="E8" s="68"/>
      <c r="F8" s="7" t="s">
        <v>29</v>
      </c>
      <c r="G8" s="7" t="s">
        <v>30</v>
      </c>
      <c r="H8" s="8" t="s">
        <v>12</v>
      </c>
      <c r="I8" s="8" t="s">
        <v>13</v>
      </c>
      <c r="J8" s="8" t="s">
        <v>14</v>
      </c>
      <c r="K8" s="58" t="s">
        <v>30</v>
      </c>
      <c r="L8" s="58"/>
      <c r="M8" s="58"/>
      <c r="N8" s="64"/>
      <c r="O8" s="6"/>
    </row>
    <row r="9" spans="1:205" s="13" customFormat="1" ht="18" customHeight="1">
      <c r="A9" s="9">
        <v>1</v>
      </c>
      <c r="B9" s="23" t="s">
        <v>38</v>
      </c>
      <c r="C9" s="24" t="s">
        <v>43</v>
      </c>
      <c r="D9" s="24" t="s">
        <v>44</v>
      </c>
      <c r="E9" s="25" t="s">
        <v>49</v>
      </c>
      <c r="F9" s="24">
        <v>56</v>
      </c>
      <c r="G9" s="24">
        <v>56</v>
      </c>
      <c r="H9" s="27" t="s">
        <v>33</v>
      </c>
      <c r="I9" s="27" t="s">
        <v>33</v>
      </c>
      <c r="J9" s="27" t="s">
        <v>33</v>
      </c>
      <c r="K9" s="26">
        <v>56</v>
      </c>
      <c r="L9" s="28">
        <f>K9*0.13</f>
        <v>7.28</v>
      </c>
      <c r="M9" s="29">
        <f>K9+L9</f>
        <v>63.28</v>
      </c>
      <c r="N9" s="59" t="s">
        <v>34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18" customHeight="1">
      <c r="A10" s="9">
        <v>2</v>
      </c>
      <c r="B10" s="23" t="s">
        <v>39</v>
      </c>
      <c r="C10" s="24" t="s">
        <v>43</v>
      </c>
      <c r="D10" s="24" t="s">
        <v>45</v>
      </c>
      <c r="E10" s="25" t="s">
        <v>49</v>
      </c>
      <c r="F10" s="24">
        <v>65</v>
      </c>
      <c r="G10" s="24">
        <v>65</v>
      </c>
      <c r="H10" s="27" t="s">
        <v>33</v>
      </c>
      <c r="I10" s="27" t="s">
        <v>33</v>
      </c>
      <c r="J10" s="27" t="s">
        <v>33</v>
      </c>
      <c r="K10" s="26">
        <v>65</v>
      </c>
      <c r="L10" s="28">
        <f t="shared" ref="L10:L13" si="0">K10*0.13</f>
        <v>8.4500000000000011</v>
      </c>
      <c r="M10" s="29">
        <f t="shared" ref="M10:M13" si="1">K10+L10</f>
        <v>73.45</v>
      </c>
      <c r="N10" s="60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18" customHeight="1">
      <c r="A11" s="9">
        <v>3</v>
      </c>
      <c r="B11" s="23" t="s">
        <v>40</v>
      </c>
      <c r="C11" s="24" t="s">
        <v>43</v>
      </c>
      <c r="D11" s="24" t="s">
        <v>46</v>
      </c>
      <c r="E11" s="25" t="s">
        <v>49</v>
      </c>
      <c r="F11" s="24">
        <v>57</v>
      </c>
      <c r="G11" s="24">
        <v>57</v>
      </c>
      <c r="H11" s="27" t="s">
        <v>33</v>
      </c>
      <c r="I11" s="27" t="s">
        <v>33</v>
      </c>
      <c r="J11" s="27" t="s">
        <v>33</v>
      </c>
      <c r="K11" s="26">
        <v>57</v>
      </c>
      <c r="L11" s="28">
        <f t="shared" si="0"/>
        <v>7.41</v>
      </c>
      <c r="M11" s="29">
        <f t="shared" si="1"/>
        <v>64.41</v>
      </c>
      <c r="N11" s="60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18" customHeight="1">
      <c r="A12" s="9">
        <v>4</v>
      </c>
      <c r="B12" s="23" t="s">
        <v>41</v>
      </c>
      <c r="C12" s="24" t="s">
        <v>43</v>
      </c>
      <c r="D12" s="24" t="s">
        <v>47</v>
      </c>
      <c r="E12" s="25" t="s">
        <v>49</v>
      </c>
      <c r="F12" s="24">
        <v>57</v>
      </c>
      <c r="G12" s="24">
        <v>57</v>
      </c>
      <c r="H12" s="27" t="s">
        <v>33</v>
      </c>
      <c r="I12" s="27" t="s">
        <v>33</v>
      </c>
      <c r="J12" s="27" t="s">
        <v>33</v>
      </c>
      <c r="K12" s="26">
        <v>57</v>
      </c>
      <c r="L12" s="28">
        <f t="shared" si="0"/>
        <v>7.41</v>
      </c>
      <c r="M12" s="29">
        <f t="shared" si="1"/>
        <v>64.41</v>
      </c>
      <c r="N12" s="60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18" customHeight="1">
      <c r="A13" s="9">
        <v>5</v>
      </c>
      <c r="B13" s="23" t="s">
        <v>42</v>
      </c>
      <c r="C13" s="24" t="s">
        <v>43</v>
      </c>
      <c r="D13" s="24" t="s">
        <v>48</v>
      </c>
      <c r="E13" s="25" t="s">
        <v>49</v>
      </c>
      <c r="F13" s="24">
        <v>59.77</v>
      </c>
      <c r="G13" s="24">
        <v>59.77</v>
      </c>
      <c r="H13" s="27" t="s">
        <v>33</v>
      </c>
      <c r="I13" s="27" t="s">
        <v>33</v>
      </c>
      <c r="J13" s="27" t="s">
        <v>33</v>
      </c>
      <c r="K13" s="26">
        <v>59.77</v>
      </c>
      <c r="L13" s="28">
        <f t="shared" si="0"/>
        <v>7.7701000000000002</v>
      </c>
      <c r="M13" s="29">
        <f t="shared" si="1"/>
        <v>67.54010000000001</v>
      </c>
      <c r="N13" s="60"/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5" customFormat="1" ht="17.25" customHeight="1">
      <c r="A14" s="70" t="s">
        <v>26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33"/>
      <c r="P14" s="14"/>
    </row>
    <row r="15" spans="1:205" s="15" customFormat="1" ht="17.25" customHeight="1">
      <c r="A15" s="56" t="s">
        <v>50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34"/>
      <c r="P15" s="14"/>
    </row>
    <row r="16" spans="1:205" s="15" customFormat="1" ht="17.25" customHeight="1">
      <c r="A16" s="62" t="s">
        <v>21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34"/>
      <c r="P16" s="14"/>
    </row>
    <row r="17" spans="1:16" s="15" customFormat="1" ht="17.25" customHeight="1">
      <c r="A17" s="56" t="s">
        <v>27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34"/>
      <c r="P17" s="14"/>
    </row>
    <row r="18" spans="1:16" s="15" customFormat="1" ht="17.25" customHeight="1">
      <c r="A18" s="56" t="s">
        <v>24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34"/>
      <c r="P18" s="14"/>
    </row>
    <row r="19" spans="1:16" s="15" customFormat="1" ht="17.25" customHeight="1">
      <c r="A19" s="56" t="s">
        <v>22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34"/>
      <c r="P19" s="14"/>
    </row>
    <row r="20" spans="1:16" s="15" customFormat="1" ht="17.25" customHeight="1">
      <c r="A20" s="57" t="s">
        <v>23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35"/>
      <c r="P20" s="14"/>
    </row>
    <row r="21" spans="1:16" s="15" customFormat="1" ht="8.2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6"/>
      <c r="L21" s="35"/>
      <c r="M21" s="35"/>
      <c r="N21" s="35"/>
      <c r="O21" s="35"/>
      <c r="P21" s="14"/>
    </row>
    <row r="22" spans="1:16" s="15" customFormat="1" ht="17.25" customHeight="1">
      <c r="A22" s="37" t="s">
        <v>32</v>
      </c>
      <c r="B22" s="38"/>
      <c r="C22" s="39"/>
      <c r="H22" s="15" t="s">
        <v>37</v>
      </c>
      <c r="I22" s="40"/>
      <c r="J22" s="39"/>
      <c r="K22" s="41"/>
      <c r="L22" s="42"/>
      <c r="M22" s="42"/>
      <c r="N22" s="43"/>
      <c r="O22" s="44"/>
      <c r="P22" s="14"/>
    </row>
    <row r="23" spans="1:16" s="15" customFormat="1" ht="17.25" customHeight="1">
      <c r="A23" s="39" t="s">
        <v>19</v>
      </c>
      <c r="B23" s="38"/>
      <c r="C23" s="39"/>
      <c r="H23" s="15" t="s">
        <v>15</v>
      </c>
      <c r="I23" s="39"/>
      <c r="J23" s="39"/>
      <c r="K23" s="41"/>
      <c r="L23" s="39"/>
      <c r="M23" s="39"/>
      <c r="N23" s="16"/>
      <c r="O23" s="17"/>
      <c r="P23" s="14"/>
    </row>
    <row r="24" spans="1:16" s="15" customFormat="1" ht="17.25" customHeight="1">
      <c r="A24" s="39"/>
      <c r="B24" s="38"/>
      <c r="C24" s="39"/>
      <c r="I24" s="39"/>
      <c r="J24" s="39"/>
      <c r="K24" s="41"/>
      <c r="L24" s="39"/>
      <c r="M24" s="39"/>
      <c r="N24" s="16"/>
      <c r="O24" s="17"/>
      <c r="P24" s="14"/>
    </row>
    <row r="25" spans="1:16" s="15" customFormat="1" ht="17.25" customHeight="1">
      <c r="A25" s="37" t="s">
        <v>20</v>
      </c>
      <c r="B25" s="37"/>
      <c r="C25" s="45"/>
      <c r="H25" s="15" t="s">
        <v>16</v>
      </c>
      <c r="I25" s="37"/>
      <c r="J25" s="45"/>
      <c r="K25" s="41"/>
      <c r="L25" s="42"/>
      <c r="M25" s="42"/>
      <c r="N25" s="16"/>
      <c r="O25" s="17"/>
      <c r="P25" s="14"/>
    </row>
    <row r="26" spans="1:16" s="15" customFormat="1" ht="17.25" customHeight="1">
      <c r="A26" s="42"/>
      <c r="B26" s="42" t="s">
        <v>18</v>
      </c>
      <c r="C26" s="42"/>
      <c r="I26" s="42" t="s">
        <v>17</v>
      </c>
      <c r="J26" s="42"/>
      <c r="K26" s="41"/>
      <c r="L26" s="42"/>
      <c r="M26" s="42"/>
      <c r="N26" s="16"/>
      <c r="O26" s="17"/>
      <c r="P26" s="14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3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  <mergeCell ref="N9:N13"/>
  </mergeCells>
  <phoneticPr fontId="5" type="noConversion"/>
  <conditionalFormatting sqref="D27:D1048576 I22:I26 D1:D8 D14:D21">
    <cfRule type="duplicateValues" dxfId="3" priority="9"/>
  </conditionalFormatting>
  <conditionalFormatting sqref="D9:D13">
    <cfRule type="duplicateValues" dxfId="2" priority="21"/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scale="82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2023-07-29T00:54:54Z</cp:lastPrinted>
  <dcterms:created xsi:type="dcterms:W3CDTF">2006-09-13T11:21:00Z</dcterms:created>
  <dcterms:modified xsi:type="dcterms:W3CDTF">2023-07-29T00:55:33Z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