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北京!$A$1:$N$30</definedName>
  </definedNames>
  <calcPr calcId="145621"/>
</workbook>
</file>

<file path=xl/calcChain.xml><?xml version="1.0" encoding="utf-8"?>
<calcChain xmlns="http://schemas.openxmlformats.org/spreadsheetml/2006/main">
  <c r="K10" i="9" l="1"/>
  <c r="L10" i="9"/>
  <c r="M10" i="9"/>
  <c r="K11" i="9"/>
  <c r="L11" i="9"/>
  <c r="M11" i="9"/>
  <c r="K12" i="9"/>
  <c r="L12" i="9" s="1"/>
  <c r="K13" i="9"/>
  <c r="M13" i="9" s="1"/>
  <c r="L13" i="9"/>
  <c r="K14" i="9"/>
  <c r="L14" i="9"/>
  <c r="M14" i="9"/>
  <c r="K15" i="9"/>
  <c r="L15" i="9"/>
  <c r="M15" i="9"/>
  <c r="K16" i="9"/>
  <c r="L16" i="9" s="1"/>
  <c r="K17" i="9"/>
  <c r="M17" i="9" s="1"/>
  <c r="L17" i="9"/>
  <c r="M9" i="9"/>
  <c r="L9" i="9"/>
  <c r="M16" i="9" l="1"/>
  <c r="M12" i="9"/>
  <c r="K9" i="9"/>
</calcChain>
</file>

<file path=xl/sharedStrings.xml><?xml version="1.0" encoding="utf-8"?>
<sst xmlns="http://schemas.openxmlformats.org/spreadsheetml/2006/main" count="111" uniqueCount="59">
  <si>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</si>
  <si>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</si>
  <si>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</si>
  <si>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</si>
  <si>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</si>
  <si>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</si>
  <si>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</si>
  <si>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</si>
  <si>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</si>
  <si>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</si>
  <si>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</si>
  <si>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</si>
  <si>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</si>
  <si>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</si>
  <si>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</si>
  <si>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</si>
  <si>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</si>
  <si>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</si>
  <si>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</si>
  <si>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</si>
  <si>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</si>
  <si>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</si>
  <si>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</si>
  <si>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</si>
  <si>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>/</t>
    <phoneticPr fontId="5" type="noConversion"/>
  </si>
  <si>
    <t>件</t>
    <phoneticPr fontId="5" type="noConversion"/>
  </si>
  <si>
    <t>此价格仅用于研发样件结算，后期批量由河北工厂重新定价。
入库结算，账期30天</t>
    <phoneticPr fontId="5" type="noConversion"/>
  </si>
  <si>
    <t xml:space="preserve">                                                协议编号：GHRCJGXY-BJ-20230335</t>
    <phoneticPr fontId="7" type="noConversion"/>
  </si>
  <si>
    <t>SHT0015143</t>
  </si>
  <si>
    <t>上盖板钣件</t>
  </si>
  <si>
    <t>SHT0015131</t>
  </si>
  <si>
    <t>转盘上加强钣金</t>
  </si>
  <si>
    <t>SHT0015118</t>
  </si>
  <si>
    <t>转盘下盖板</t>
  </si>
  <si>
    <t>SHT0015117</t>
  </si>
  <si>
    <t>转盘下板加强钣金</t>
  </si>
  <si>
    <t>SHT0015141</t>
  </si>
  <si>
    <t>滑芯安装钣金</t>
  </si>
  <si>
    <t>SHT0015122</t>
  </si>
  <si>
    <t>气动齿板</t>
  </si>
  <si>
    <t>SHT0015132</t>
  </si>
  <si>
    <t>气动转盘解锁安装钣金</t>
  </si>
  <si>
    <t>SHT0015135</t>
  </si>
  <si>
    <t>气动转盘解锁钣金</t>
  </si>
  <si>
    <t>SHT0015133</t>
  </si>
  <si>
    <t>塑料件安装支架</t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</si>
  <si>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</si>
  <si>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7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 xml:space="preserve"> 9 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</si>
  <si>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四、产品的数量依据甲方具体采购产品时另行向乙方发出的采购订单。</t>
    <phoneticPr fontId="5" type="noConversion"/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</si>
  <si>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</si>
  <si>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</si>
  <si>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</si>
  <si>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</si>
  <si>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 xml:space="preserve">甲方: 北京光华荣昌汽车部件有限公司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</si>
  <si>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</si>
  <si>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</si>
  <si>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年  月   日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</si>
  <si>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沧州啸宇模具科技有限公司</t>
    </r>
    <phoneticPr fontId="4" type="noConversion"/>
  </si>
  <si>
    <t>乙方：沧州啸宇模具科技有限公司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</si>
</sst>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4" fillId="0" borderId="5" xfId="7" applyFont="1" applyFill="1" applyBorder="1" applyAlignment="1">
      <alignment horizontal="center" vertical="center" wrapText="1" shrinkToFit="1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52"/>
  <sheetViews>
    <sheetView tabSelected="1" zoomScaleNormal="100" zoomScaleSheetLayoutView="70" workbookViewId="0">
      <selection activeCell="K9" sqref="K9:K17"/>
    </sheetView>
  </sheetViews>
  <sheetFormatPr defaultRowHeight="14.25"/>
  <cols>
    <col min="1" max="1" width="5.5" style="3" customWidth="1"/>
    <col min="2" max="2" width="11.25" style="22" customWidth="1"/>
    <col min="3" max="3" width="19" style="3" customWidth="1"/>
    <col min="4" max="4" width="8.375" style="18" customWidth="1"/>
    <col min="5" max="5" width="6.5" style="19" customWidth="1"/>
    <col min="6" max="6" width="8.375" style="20" customWidth="1"/>
    <col min="7" max="7" width="8.625" style="20" customWidth="1"/>
    <col min="8" max="8" width="10.25" style="20" customWidth="1"/>
    <col min="9" max="9" width="7.375" style="20" customWidth="1"/>
    <col min="10" max="10" width="9.75" style="20" customWidth="1"/>
    <col min="11" max="11" width="12.625" style="20" customWidth="1"/>
    <col min="12" max="12" width="10.5" style="20" customWidth="1"/>
    <col min="13" max="13" width="14.125" style="20" customWidth="1"/>
    <col min="14" max="14" width="17.7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54" t="s">
        <v>20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</row>
    <row r="2" spans="1:205" ht="16.5" customHeight="1">
      <c r="A2" s="55" t="s">
        <v>27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4"/>
    </row>
    <row r="3" spans="1:205" ht="19.5" customHeight="1">
      <c r="A3" s="56" t="s">
        <v>23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23"/>
    </row>
    <row r="4" spans="1:205" ht="19.5" customHeight="1">
      <c r="A4" s="56" t="s">
        <v>57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23"/>
    </row>
    <row r="5" spans="1:205" ht="19.5" customHeight="1">
      <c r="A5" s="57" t="s">
        <v>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24"/>
    </row>
    <row r="6" spans="1:205" ht="19.5" customHeight="1">
      <c r="A6" s="44" t="s">
        <v>19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25"/>
    </row>
    <row r="7" spans="1:205" ht="33.75" customHeight="1">
      <c r="A7" s="48" t="s">
        <v>0</v>
      </c>
      <c r="B7" s="49" t="s">
        <v>1</v>
      </c>
      <c r="C7" s="50" t="s">
        <v>2</v>
      </c>
      <c r="D7" s="50" t="s">
        <v>3</v>
      </c>
      <c r="E7" s="51" t="s">
        <v>4</v>
      </c>
      <c r="F7" s="52" t="s">
        <v>7</v>
      </c>
      <c r="G7" s="52"/>
      <c r="H7" s="46" t="s">
        <v>8</v>
      </c>
      <c r="I7" s="46"/>
      <c r="J7" s="46"/>
      <c r="K7" s="5" t="s">
        <v>9</v>
      </c>
      <c r="L7" s="5" t="s">
        <v>10</v>
      </c>
      <c r="M7" s="5" t="s">
        <v>11</v>
      </c>
      <c r="N7" s="47" t="s">
        <v>5</v>
      </c>
      <c r="O7" s="6"/>
    </row>
    <row r="8" spans="1:205" ht="21.75" customHeight="1">
      <c r="A8" s="48"/>
      <c r="B8" s="49"/>
      <c r="C8" s="50"/>
      <c r="D8" s="50"/>
      <c r="E8" s="51"/>
      <c r="F8" s="7" t="s">
        <v>21</v>
      </c>
      <c r="G8" s="7" t="s">
        <v>22</v>
      </c>
      <c r="H8" s="8" t="s">
        <v>12</v>
      </c>
      <c r="I8" s="8" t="s">
        <v>13</v>
      </c>
      <c r="J8" s="8" t="s">
        <v>14</v>
      </c>
      <c r="K8" s="42" t="s">
        <v>22</v>
      </c>
      <c r="L8" s="42"/>
      <c r="M8" s="42"/>
      <c r="N8" s="47"/>
      <c r="O8" s="6"/>
    </row>
    <row r="9" spans="1:205" s="13" customFormat="1" ht="21.75" customHeight="1">
      <c r="A9" s="9">
        <v>1</v>
      </c>
      <c r="B9" s="59" t="s">
        <v>28</v>
      </c>
      <c r="C9" s="60" t="s">
        <v>29</v>
      </c>
      <c r="D9" s="60" t="s">
        <v>24</v>
      </c>
      <c r="E9" s="61" t="s">
        <v>25</v>
      </c>
      <c r="F9" s="60" t="s">
        <v>24</v>
      </c>
      <c r="G9" s="62">
        <v>5.21</v>
      </c>
      <c r="H9" s="63" t="s">
        <v>18</v>
      </c>
      <c r="I9" s="63" t="s">
        <v>18</v>
      </c>
      <c r="J9" s="63" t="s">
        <v>18</v>
      </c>
      <c r="K9" s="64">
        <f>G9</f>
        <v>5.21</v>
      </c>
      <c r="L9" s="64">
        <f>K9*0.13</f>
        <v>0.67730000000000001</v>
      </c>
      <c r="M9" s="65">
        <f>K9+L9</f>
        <v>5.8872999999999998</v>
      </c>
      <c r="N9" s="43" t="s">
        <v>26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1.75" customHeight="1">
      <c r="A10" s="9">
        <v>2</v>
      </c>
      <c r="B10" s="59" t="s">
        <v>30</v>
      </c>
      <c r="C10" s="60" t="s">
        <v>31</v>
      </c>
      <c r="D10" s="60" t="s">
        <v>24</v>
      </c>
      <c r="E10" s="61" t="s">
        <v>25</v>
      </c>
      <c r="F10" s="60" t="s">
        <v>24</v>
      </c>
      <c r="G10" s="62">
        <v>5.63</v>
      </c>
      <c r="H10" s="63" t="s">
        <v>18</v>
      </c>
      <c r="I10" s="63" t="s">
        <v>18</v>
      </c>
      <c r="J10" s="63" t="s">
        <v>18</v>
      </c>
      <c r="K10" s="64">
        <f t="shared" ref="K10:K17" si="0">G10</f>
        <v>5.63</v>
      </c>
      <c r="L10" s="64">
        <f t="shared" ref="L10:L17" si="1">K10*0.13</f>
        <v>0.7319</v>
      </c>
      <c r="M10" s="65">
        <f t="shared" ref="M10:M17" si="2">K10+L10</f>
        <v>6.3619000000000003</v>
      </c>
      <c r="N10" s="58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21.75" customHeight="1">
      <c r="A11" s="9">
        <v>3</v>
      </c>
      <c r="B11" s="59" t="s">
        <v>32</v>
      </c>
      <c r="C11" s="60" t="s">
        <v>33</v>
      </c>
      <c r="D11" s="60" t="s">
        <v>24</v>
      </c>
      <c r="E11" s="61" t="s">
        <v>25</v>
      </c>
      <c r="F11" s="60" t="s">
        <v>24</v>
      </c>
      <c r="G11" s="62">
        <v>2.2400000000000002</v>
      </c>
      <c r="H11" s="63" t="s">
        <v>18</v>
      </c>
      <c r="I11" s="63" t="s">
        <v>18</v>
      </c>
      <c r="J11" s="63" t="s">
        <v>18</v>
      </c>
      <c r="K11" s="64">
        <f t="shared" si="0"/>
        <v>2.2400000000000002</v>
      </c>
      <c r="L11" s="64">
        <f t="shared" si="1"/>
        <v>0.29120000000000001</v>
      </c>
      <c r="M11" s="65">
        <f t="shared" si="2"/>
        <v>2.5312000000000001</v>
      </c>
      <c r="N11" s="58"/>
      <c r="O11" s="10"/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3" customFormat="1" ht="21.75" customHeight="1">
      <c r="A12" s="9">
        <v>4</v>
      </c>
      <c r="B12" s="59" t="s">
        <v>34</v>
      </c>
      <c r="C12" s="60" t="s">
        <v>35</v>
      </c>
      <c r="D12" s="60" t="s">
        <v>24</v>
      </c>
      <c r="E12" s="61" t="s">
        <v>25</v>
      </c>
      <c r="F12" s="60" t="s">
        <v>24</v>
      </c>
      <c r="G12" s="62">
        <v>4.76</v>
      </c>
      <c r="H12" s="63" t="s">
        <v>18</v>
      </c>
      <c r="I12" s="63" t="s">
        <v>18</v>
      </c>
      <c r="J12" s="63" t="s">
        <v>18</v>
      </c>
      <c r="K12" s="64">
        <f t="shared" si="0"/>
        <v>4.76</v>
      </c>
      <c r="L12" s="64">
        <f t="shared" si="1"/>
        <v>0.61880000000000002</v>
      </c>
      <c r="M12" s="65">
        <f t="shared" si="2"/>
        <v>5.3788</v>
      </c>
      <c r="N12" s="58"/>
      <c r="O12" s="10"/>
      <c r="P12" s="1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</row>
    <row r="13" spans="1:205" s="13" customFormat="1" ht="21.75" customHeight="1">
      <c r="A13" s="9">
        <v>5</v>
      </c>
      <c r="B13" s="59" t="s">
        <v>38</v>
      </c>
      <c r="C13" s="60" t="s">
        <v>39</v>
      </c>
      <c r="D13" s="60" t="s">
        <v>24</v>
      </c>
      <c r="E13" s="61" t="s">
        <v>25</v>
      </c>
      <c r="F13" s="60" t="s">
        <v>24</v>
      </c>
      <c r="G13" s="62">
        <v>3.31</v>
      </c>
      <c r="H13" s="63" t="s">
        <v>18</v>
      </c>
      <c r="I13" s="63" t="s">
        <v>18</v>
      </c>
      <c r="J13" s="63" t="s">
        <v>18</v>
      </c>
      <c r="K13" s="64">
        <f t="shared" si="0"/>
        <v>3.31</v>
      </c>
      <c r="L13" s="64">
        <f t="shared" si="1"/>
        <v>0.43030000000000002</v>
      </c>
      <c r="M13" s="65">
        <f t="shared" si="2"/>
        <v>3.7403</v>
      </c>
      <c r="N13" s="58"/>
      <c r="O13" s="10"/>
      <c r="P13" s="11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</row>
    <row r="14" spans="1:205" s="13" customFormat="1" ht="21.75" customHeight="1">
      <c r="A14" s="9">
        <v>6</v>
      </c>
      <c r="B14" s="59" t="s">
        <v>36</v>
      </c>
      <c r="C14" s="60" t="s">
        <v>37</v>
      </c>
      <c r="D14" s="60" t="s">
        <v>24</v>
      </c>
      <c r="E14" s="61" t="s">
        <v>25</v>
      </c>
      <c r="F14" s="60" t="s">
        <v>24</v>
      </c>
      <c r="G14" s="62">
        <v>4.42</v>
      </c>
      <c r="H14" s="63" t="s">
        <v>18</v>
      </c>
      <c r="I14" s="63" t="s">
        <v>18</v>
      </c>
      <c r="J14" s="63" t="s">
        <v>18</v>
      </c>
      <c r="K14" s="64">
        <f t="shared" si="0"/>
        <v>4.42</v>
      </c>
      <c r="L14" s="64">
        <f t="shared" si="1"/>
        <v>0.5746</v>
      </c>
      <c r="M14" s="65">
        <f t="shared" si="2"/>
        <v>4.9946000000000002</v>
      </c>
      <c r="N14" s="58"/>
      <c r="O14" s="10"/>
      <c r="P14" s="11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</row>
    <row r="15" spans="1:205" s="13" customFormat="1" ht="21.75" customHeight="1">
      <c r="A15" s="9">
        <v>7</v>
      </c>
      <c r="B15" s="59" t="s">
        <v>40</v>
      </c>
      <c r="C15" s="60" t="s">
        <v>41</v>
      </c>
      <c r="D15" s="60" t="s">
        <v>24</v>
      </c>
      <c r="E15" s="61" t="s">
        <v>25</v>
      </c>
      <c r="F15" s="60" t="s">
        <v>24</v>
      </c>
      <c r="G15" s="62">
        <v>1.28</v>
      </c>
      <c r="H15" s="63" t="s">
        <v>18</v>
      </c>
      <c r="I15" s="63" t="s">
        <v>18</v>
      </c>
      <c r="J15" s="63" t="s">
        <v>18</v>
      </c>
      <c r="K15" s="64">
        <f t="shared" si="0"/>
        <v>1.28</v>
      </c>
      <c r="L15" s="64">
        <f t="shared" si="1"/>
        <v>0.16640000000000002</v>
      </c>
      <c r="M15" s="65">
        <f t="shared" si="2"/>
        <v>1.4464000000000001</v>
      </c>
      <c r="N15" s="58"/>
      <c r="O15" s="10"/>
      <c r="P15" s="11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</row>
    <row r="16" spans="1:205" s="13" customFormat="1" ht="21.75" customHeight="1">
      <c r="A16" s="9">
        <v>8</v>
      </c>
      <c r="B16" s="59" t="s">
        <v>42</v>
      </c>
      <c r="C16" s="60" t="s">
        <v>43</v>
      </c>
      <c r="D16" s="60" t="s">
        <v>24</v>
      </c>
      <c r="E16" s="61" t="s">
        <v>25</v>
      </c>
      <c r="F16" s="60" t="s">
        <v>24</v>
      </c>
      <c r="G16" s="62">
        <v>1.91</v>
      </c>
      <c r="H16" s="63" t="s">
        <v>18</v>
      </c>
      <c r="I16" s="63" t="s">
        <v>18</v>
      </c>
      <c r="J16" s="63" t="s">
        <v>18</v>
      </c>
      <c r="K16" s="64">
        <f t="shared" si="0"/>
        <v>1.91</v>
      </c>
      <c r="L16" s="64">
        <f t="shared" si="1"/>
        <v>0.24829999999999999</v>
      </c>
      <c r="M16" s="65">
        <f t="shared" si="2"/>
        <v>2.1583000000000001</v>
      </c>
      <c r="N16" s="58"/>
      <c r="O16" s="10"/>
      <c r="P16" s="11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</row>
    <row r="17" spans="1:205" s="13" customFormat="1" ht="21.75" customHeight="1">
      <c r="A17" s="9">
        <v>9</v>
      </c>
      <c r="B17" s="59" t="s">
        <v>44</v>
      </c>
      <c r="C17" s="60" t="s">
        <v>45</v>
      </c>
      <c r="D17" s="60" t="s">
        <v>24</v>
      </c>
      <c r="E17" s="61" t="s">
        <v>25</v>
      </c>
      <c r="F17" s="60" t="s">
        <v>24</v>
      </c>
      <c r="G17" s="62">
        <v>1.72</v>
      </c>
      <c r="H17" s="63" t="s">
        <v>18</v>
      </c>
      <c r="I17" s="63" t="s">
        <v>18</v>
      </c>
      <c r="J17" s="63" t="s">
        <v>18</v>
      </c>
      <c r="K17" s="64">
        <f t="shared" si="0"/>
        <v>1.72</v>
      </c>
      <c r="L17" s="64">
        <f t="shared" si="1"/>
        <v>0.22359999999999999</v>
      </c>
      <c r="M17" s="65">
        <f t="shared" si="2"/>
        <v>1.9436</v>
      </c>
      <c r="N17" s="58"/>
      <c r="O17" s="10"/>
      <c r="P17" s="11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</row>
    <row r="18" spans="1:205" s="15" customFormat="1" ht="17.25" customHeight="1">
      <c r="A18" s="53" t="s">
        <v>46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26"/>
      <c r="P18" s="14"/>
    </row>
    <row r="19" spans="1:205" s="15" customFormat="1" ht="17.25" customHeight="1">
      <c r="A19" s="40" t="s">
        <v>47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27"/>
      <c r="P19" s="14"/>
    </row>
    <row r="20" spans="1:205" s="15" customFormat="1" ht="17.25" customHeight="1">
      <c r="A20" s="45" t="s">
        <v>48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27"/>
      <c r="P20" s="14"/>
    </row>
    <row r="21" spans="1:205" s="15" customFormat="1" ht="17.25" customHeight="1">
      <c r="A21" s="40" t="s">
        <v>49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/>
      <c r="P21" s="14"/>
    </row>
    <row r="22" spans="1:205" s="15" customFormat="1" ht="17.25" customHeight="1">
      <c r="A22" s="40" t="s">
        <v>50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27"/>
      <c r="P22" s="14"/>
    </row>
    <row r="23" spans="1:205" s="15" customFormat="1" ht="17.25" customHeight="1">
      <c r="A23" s="40" t="s">
        <v>51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27"/>
      <c r="P23" s="14"/>
    </row>
    <row r="24" spans="1:205" s="15" customFormat="1" ht="17.25" customHeight="1">
      <c r="A24" s="41" t="s">
        <v>52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28"/>
      <c r="P24" s="14"/>
    </row>
    <row r="25" spans="1:205" s="15" customFormat="1" ht="8.25" customHeight="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29"/>
      <c r="L25" s="39"/>
      <c r="M25" s="39"/>
      <c r="N25" s="39"/>
      <c r="O25" s="28"/>
      <c r="P25" s="14"/>
    </row>
    <row r="26" spans="1:205" s="15" customFormat="1" ht="17.25" customHeight="1">
      <c r="A26" s="30" t="s">
        <v>53</v>
      </c>
      <c r="B26" s="31"/>
      <c r="C26" s="32"/>
      <c r="H26" s="15" t="s">
        <v>58</v>
      </c>
      <c r="I26" s="33"/>
      <c r="J26" s="32"/>
      <c r="K26" s="34"/>
      <c r="L26" s="35"/>
      <c r="M26" s="35"/>
      <c r="N26" s="36"/>
      <c r="O26" s="37"/>
      <c r="P26" s="14"/>
    </row>
    <row r="27" spans="1:205" s="15" customFormat="1" ht="17.25" customHeight="1">
      <c r="A27" s="32" t="s">
        <v>54</v>
      </c>
      <c r="B27" s="31"/>
      <c r="C27" s="32"/>
      <c r="H27" s="15" t="s">
        <v>15</v>
      </c>
      <c r="I27" s="32"/>
      <c r="J27" s="32"/>
      <c r="K27" s="34"/>
      <c r="L27" s="32"/>
      <c r="M27" s="32"/>
      <c r="N27" s="16"/>
      <c r="O27" s="17"/>
      <c r="P27" s="14"/>
    </row>
    <row r="28" spans="1:205" s="15" customFormat="1" ht="17.25" customHeight="1">
      <c r="A28" s="32"/>
      <c r="B28" s="31"/>
      <c r="C28" s="32"/>
      <c r="I28" s="32"/>
      <c r="J28" s="32"/>
      <c r="K28" s="34"/>
      <c r="L28" s="32"/>
      <c r="M28" s="32"/>
      <c r="N28" s="16"/>
      <c r="O28" s="17"/>
      <c r="P28" s="14"/>
    </row>
    <row r="29" spans="1:205" s="15" customFormat="1" ht="17.25" customHeight="1">
      <c r="A29" s="30" t="s">
        <v>55</v>
      </c>
      <c r="B29" s="30"/>
      <c r="C29" s="38"/>
      <c r="H29" s="15" t="s">
        <v>16</v>
      </c>
      <c r="I29" s="30"/>
      <c r="J29" s="38"/>
      <c r="K29" s="34"/>
      <c r="L29" s="35"/>
      <c r="M29" s="35"/>
      <c r="N29" s="16"/>
      <c r="O29" s="17"/>
      <c r="P29" s="14"/>
    </row>
    <row r="30" spans="1:205" s="15" customFormat="1" ht="17.25" customHeight="1">
      <c r="A30" s="35"/>
      <c r="B30" s="35" t="s">
        <v>56</v>
      </c>
      <c r="C30" s="35"/>
      <c r="I30" s="35" t="s">
        <v>17</v>
      </c>
      <c r="J30" s="35"/>
      <c r="K30" s="34"/>
      <c r="L30" s="35"/>
      <c r="M30" s="35"/>
      <c r="N30" s="16"/>
      <c r="O30" s="17"/>
      <c r="P30" s="14"/>
    </row>
    <row r="31" spans="1:205">
      <c r="B31" s="3"/>
    </row>
    <row r="32" spans="1:205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</sheetData>
  <mergeCells count="23">
    <mergeCell ref="A1:N1"/>
    <mergeCell ref="A2:N2"/>
    <mergeCell ref="A3:N3"/>
    <mergeCell ref="A4:N4"/>
    <mergeCell ref="A5:N5"/>
    <mergeCell ref="A6:N6"/>
    <mergeCell ref="H7:J7"/>
    <mergeCell ref="N7:N8"/>
    <mergeCell ref="A7:A8"/>
    <mergeCell ref="B7:B8"/>
    <mergeCell ref="C7:C8"/>
    <mergeCell ref="D7:D8"/>
    <mergeCell ref="E7:E8"/>
    <mergeCell ref="F7:G7"/>
    <mergeCell ref="A23:N23"/>
    <mergeCell ref="K8:M8"/>
    <mergeCell ref="N9:N17"/>
    <mergeCell ref="A18:N18"/>
    <mergeCell ref="A19:N19"/>
    <mergeCell ref="A20:N20"/>
    <mergeCell ref="A21:N21"/>
    <mergeCell ref="A22:N22"/>
    <mergeCell ref="A24:N24"/>
  </mergeCells>
  <phoneticPr fontId="5" type="noConversion"/>
  <conditionalFormatting sqref="D31:D1048576 D1:D8">
    <cfRule type="duplicateValues" dxfId="5" priority="10"/>
  </conditionalFormatting>
  <conditionalFormatting sqref="I26:I30 D18:D25">
    <cfRule type="duplicateValues" dxfId="4" priority="1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2023-07-29T04:47:42Z</cp:lastPrinted>
  <dcterms:created xsi:type="dcterms:W3CDTF">2006-09-13T11:21:00Z</dcterms:created>
  <dcterms:modified xsi:type="dcterms:W3CDTF">2023-07-29T04:51:32Z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