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24226"/>
  <xr:revisionPtr revIDLastSave="0" documentId="13_ncr:1_{134C85EB-9A1B-4AFF-BEA1-96F8307C3CCC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兴岳1" sheetId="6" state="hidden" r:id="rId1"/>
    <sheet name="兴岳-新版" sheetId="8" r:id="rId2"/>
    <sheet name="兴岳2" sheetId="9" r:id="rId3"/>
    <sheet name="Sheet1" sheetId="1" r:id="rId4"/>
    <sheet name="Sheet2" sheetId="2" r:id="rId5"/>
    <sheet name="Sheet3" sheetId="3" r:id="rId6"/>
  </sheets>
  <definedNames>
    <definedName name="_xlnm._FilterDatabase" localSheetId="2" hidden="1">兴岳2!$A$8:$XDS$29</definedName>
    <definedName name="_xlnm._FilterDatabase" localSheetId="1" hidden="1">'兴岳-新版'!$A$8:$XDS$29</definedName>
    <definedName name="_xlnm.Print_Area" localSheetId="0">兴岳1!$A$1:$Q$65</definedName>
    <definedName name="_xlnm.Print_Area" localSheetId="2">兴岳2!$A$1:$L$29</definedName>
    <definedName name="_xlnm.Print_Area" localSheetId="1">'兴岳-新版'!$A$1:$L$29</definedName>
  </definedNames>
  <calcPr calcId="191029"/>
</workbook>
</file>

<file path=xl/calcChain.xml><?xml version="1.0" encoding="utf-8"?>
<calcChain xmlns="http://schemas.openxmlformats.org/spreadsheetml/2006/main">
  <c r="K17" i="8" l="1"/>
  <c r="K16" i="8"/>
  <c r="K15" i="8"/>
  <c r="K14" i="8"/>
  <c r="K13" i="8"/>
  <c r="K12" i="8"/>
  <c r="K11" i="8"/>
  <c r="K10" i="8"/>
  <c r="K9" i="8"/>
  <c r="N19" i="6" l="1"/>
  <c r="N11" i="6"/>
  <c r="N12" i="6"/>
  <c r="N13" i="6"/>
  <c r="N14" i="6"/>
  <c r="N15" i="6"/>
  <c r="N16" i="6"/>
  <c r="N17" i="6"/>
  <c r="G11" i="6" l="1"/>
  <c r="G12" i="6"/>
  <c r="G13" i="6"/>
  <c r="G14" i="6"/>
  <c r="G17" i="6"/>
  <c r="G18" i="6"/>
  <c r="G10" i="6"/>
  <c r="F15" i="6" l="1"/>
  <c r="G15" i="6" s="1"/>
</calcChain>
</file>

<file path=xl/sharedStrings.xml><?xml version="1.0" encoding="utf-8"?>
<sst xmlns="http://schemas.openxmlformats.org/spreadsheetml/2006/main" count="300" uniqueCount="142">
  <si>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</si>
  <si>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</si>
  <si>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</si>
  <si>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</si>
  <si>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</si>
  <si>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</si>
  <si>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</si>
  <si>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</si>
  <si>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</si>
  <si>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</si>
  <si>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</si>
  <si>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</si>
  <si>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</si>
  <si>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</si>
  <si>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</si>
  <si>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11"/>
        <rFont val="楷体_GB2312"/>
        <family val="3"/>
        <charset val="134"/>
      </rPr>
      <t xml:space="preserve">1913284 </t>
    </r>
    <r>
      <rPr>
        <b/>
        <sz val="9"/>
        <rFont val="楷体_GB2312"/>
        <family val="3"/>
        <charset val="134"/>
      </rPr>
      <t xml:space="preserve"> ）</t>
    </r>
    <phoneticPr fontId="2" type="noConversion"/>
  </si>
  <si>
    <t>件</t>
    <phoneticPr fontId="2" type="noConversion"/>
  </si>
  <si>
    <t>2020年</t>
  </si>
  <si>
    <t>2019年</t>
  </si>
  <si>
    <t>BAS0010023</t>
    <phoneticPr fontId="2" type="noConversion"/>
  </si>
  <si>
    <t>仰角旋转支撑轴套</t>
    <phoneticPr fontId="2" type="noConversion"/>
  </si>
  <si>
    <t>SHT0010523</t>
    <phoneticPr fontId="2" type="noConversion"/>
  </si>
  <si>
    <t>阻尼销轴</t>
    <phoneticPr fontId="2" type="noConversion"/>
  </si>
  <si>
    <t>SHT0012472</t>
    <phoneticPr fontId="2" type="noConversion"/>
  </si>
  <si>
    <t>扶手旋转轴</t>
    <phoneticPr fontId="2" type="noConversion"/>
  </si>
  <si>
    <t>绞架连杆2</t>
  </si>
  <si>
    <t>绞架连杆1</t>
  </si>
  <si>
    <t>内外绞架连接螺栓</t>
  </si>
  <si>
    <t>SLT0010680</t>
    <phoneticPr fontId="2" type="noConversion"/>
  </si>
  <si>
    <t xml:space="preserve"> 减震器右侧支撑轴套</t>
    <phoneticPr fontId="2" type="noConversion"/>
  </si>
  <si>
    <t>H3外绞架套</t>
  </si>
  <si>
    <t>02.03.03.125</t>
  </si>
  <si>
    <t>H4A绞架紧固套</t>
  </si>
  <si>
    <t>02.03.26.084</t>
  </si>
  <si>
    <t>内绞架固定轴套</t>
  </si>
  <si>
    <t>02.03.03.013</t>
  </si>
  <si>
    <t>X3000连接杆1</t>
  </si>
  <si>
    <t>02.03.37.073</t>
  </si>
  <si>
    <t>F3000轴套螺母</t>
  </si>
  <si>
    <t>02.03.51.010</t>
  </si>
  <si>
    <t>F3000内绞架钢轴套</t>
  </si>
  <si>
    <t>02.03.51.009</t>
  </si>
  <si>
    <t>连接杆2</t>
  </si>
  <si>
    <t>02.03.07.020A</t>
  </si>
  <si>
    <t>外绞架下滑动轴</t>
  </si>
  <si>
    <t>02.03.07.017A</t>
    <phoneticPr fontId="2" type="noConversion"/>
  </si>
  <si>
    <t>D03扶手固定螺母柱</t>
  </si>
  <si>
    <t>02.03.27.094</t>
    <phoneticPr fontId="2" type="noConversion"/>
  </si>
  <si>
    <t>四、产品的数量依据甲方具体采购产品时另行向乙方发出的采购订单。</t>
    <phoneticPr fontId="2" type="noConversion"/>
  </si>
  <si>
    <t>五、运输费用及运输过程中的风险由乙方承担。</t>
    <phoneticPr fontId="2" type="noConversion"/>
  </si>
  <si>
    <t>六、双方合作中出现的质量、技术、物流等问题按相应合同（协议）办理。</t>
    <phoneticPr fontId="2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</si>
  <si>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2" type="noConversion"/>
  </si>
  <si>
    <t>法定代表人/授权代表签字：</t>
    <phoneticPr fontId="2" type="noConversion"/>
  </si>
  <si>
    <r>
      <t>乙方：</t>
    </r>
    <r>
      <rPr>
        <u/>
        <sz val="12"/>
        <rFont val="楷体_GB2312"/>
        <family val="3"/>
        <charset val="134"/>
      </rPr>
      <t xml:space="preserve">黄骅市兴岳五金制品有限公司                          </t>
    </r>
    <r>
      <rPr>
        <sz val="12"/>
        <rFont val="楷体_GB2312"/>
        <family val="3"/>
        <charset val="134"/>
      </rPr>
      <t xml:space="preserve">  </t>
    </r>
    <phoneticPr fontId="2" type="noConversion"/>
  </si>
  <si>
    <t>2022年</t>
    <phoneticPr fontId="2" type="noConversion"/>
  </si>
  <si>
    <t>2023年</t>
    <phoneticPr fontId="2" type="noConversion"/>
  </si>
  <si>
    <t>2022年1-10月用量</t>
    <phoneticPr fontId="2" type="noConversion"/>
  </si>
  <si>
    <t>M3000-S</t>
    <phoneticPr fontId="2" type="noConversion"/>
  </si>
  <si>
    <t>项目</t>
    <phoneticPr fontId="2" type="noConversion"/>
  </si>
  <si>
    <t>重汽1.0</t>
    <phoneticPr fontId="2" type="noConversion"/>
  </si>
  <si>
    <t>2.0平台</t>
    <phoneticPr fontId="2" type="noConversion"/>
  </si>
  <si>
    <t>SLT0010531</t>
    <phoneticPr fontId="2" type="noConversion"/>
  </si>
  <si>
    <t>一汽轻卡减震</t>
    <phoneticPr fontId="2" type="noConversion"/>
  </si>
  <si>
    <t>SLT0010530</t>
    <phoneticPr fontId="2" type="noConversion"/>
  </si>
  <si>
    <t>SLT0010525</t>
    <phoneticPr fontId="2" type="noConversion"/>
  </si>
  <si>
    <t>BAS0000039</t>
    <phoneticPr fontId="2" type="noConversion"/>
  </si>
  <si>
    <t>1.0平台气囊</t>
    <phoneticPr fontId="2" type="noConversion"/>
  </si>
  <si>
    <t>SHT0001013</t>
    <phoneticPr fontId="2" type="noConversion"/>
  </si>
  <si>
    <t>现供厂家</t>
    <phoneticPr fontId="2" type="noConversion"/>
  </si>
  <si>
    <t>现供厂家份额</t>
    <phoneticPr fontId="2" type="noConversion"/>
  </si>
  <si>
    <t>兴岳</t>
    <phoneticPr fontId="2" type="noConversion"/>
  </si>
  <si>
    <t>创合</t>
    <phoneticPr fontId="2" type="noConversion"/>
  </si>
  <si>
    <t>现供厂家未税单价</t>
    <phoneticPr fontId="2" type="noConversion"/>
  </si>
  <si>
    <t>BAS0000046</t>
    <phoneticPr fontId="2" type="noConversion"/>
  </si>
  <si>
    <t>SHT0001761</t>
    <phoneticPr fontId="2" type="noConversion"/>
  </si>
  <si>
    <t>2.0平台内绞架</t>
    <phoneticPr fontId="2" type="noConversion"/>
  </si>
  <si>
    <t>政锦
精艺
高唐</t>
    <phoneticPr fontId="2" type="noConversion"/>
  </si>
  <si>
    <t>政锦18360
精艺4720
高唐2460</t>
    <phoneticPr fontId="2" type="noConversion"/>
  </si>
  <si>
    <t>6.1950
6.8
3.6133</t>
    <phoneticPr fontId="2" type="noConversion"/>
  </si>
  <si>
    <t>BAS0000055</t>
    <phoneticPr fontId="2" type="noConversion"/>
  </si>
  <si>
    <t>智凯
高唐</t>
    <phoneticPr fontId="2" type="noConversion"/>
  </si>
  <si>
    <t>智凯3307
高唐21193</t>
    <phoneticPr fontId="2" type="noConversion"/>
  </si>
  <si>
    <t>1.0620
0.8938</t>
    <phoneticPr fontId="2" type="noConversion"/>
  </si>
  <si>
    <t>BAS0000056</t>
    <phoneticPr fontId="2" type="noConversion"/>
  </si>
  <si>
    <t>高唐</t>
    <phoneticPr fontId="2" type="noConversion"/>
  </si>
  <si>
    <t>SHT0001149</t>
    <phoneticPr fontId="2" type="noConversion"/>
  </si>
  <si>
    <t>1.0平台/2.0平台</t>
    <phoneticPr fontId="2" type="noConversion"/>
  </si>
  <si>
    <t>旭兴
政锦</t>
    <phoneticPr fontId="2" type="noConversion"/>
  </si>
  <si>
    <t>旭兴385
政锦37033</t>
    <phoneticPr fontId="2" type="noConversion"/>
  </si>
  <si>
    <t>2.622
3.9820</t>
    <phoneticPr fontId="2" type="noConversion"/>
  </si>
  <si>
    <t>SHT0001185</t>
    <phoneticPr fontId="2" type="noConversion"/>
  </si>
  <si>
    <t>机械减震</t>
    <phoneticPr fontId="2" type="noConversion"/>
  </si>
  <si>
    <t>旭兴</t>
    <phoneticPr fontId="2" type="noConversion"/>
  </si>
  <si>
    <t>SHT0010744</t>
    <phoneticPr fontId="2" type="noConversion"/>
  </si>
  <si>
    <t>一汽D04</t>
    <phoneticPr fontId="2" type="noConversion"/>
  </si>
  <si>
    <t>无兴岳</t>
    <phoneticPr fontId="2" type="noConversion"/>
  </si>
  <si>
    <t>以下产品22年未从兴岳调货，兴岳已取消供货</t>
    <phoneticPr fontId="2" type="noConversion"/>
  </si>
  <si>
    <t>23年预测降本金额</t>
    <phoneticPr fontId="2" type="noConversion"/>
  </si>
  <si>
    <t>2020年</t>
    <phoneticPr fontId="2" type="noConversion"/>
  </si>
  <si>
    <t>2021年</t>
    <phoneticPr fontId="2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</si>
  <si>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2" type="noConversion"/>
  </si>
  <si>
    <r>
      <t xml:space="preserve">  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01-01</t>
    </r>
    <phoneticPr fontId="2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</si>
  <si>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2" type="noConversion"/>
  </si>
  <si>
    <t>甲方：河北光华荣昌汽车部件有限公司</t>
    <phoneticPr fontId="2" type="noConversion"/>
  </si>
  <si>
    <r>
      <t>乙方：</t>
    </r>
    <r>
      <rPr>
        <u/>
        <sz val="12"/>
        <rFont val="Microsoft YaHei UI"/>
        <family val="3"/>
        <charset val="134"/>
      </rPr>
      <t>黄骅市兴岳五金制品有限公司</t>
    </r>
    <phoneticPr fontId="2" type="noConversion"/>
  </si>
  <si>
    <t>未税产品价格
（不含摊销费）</t>
    <phoneticPr fontId="2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</si>
  <si>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2" type="noConversion"/>
  </si>
  <si>
    <t>未税产品价格
（含模摊费）</t>
    <phoneticPr fontId="2" type="noConversion"/>
  </si>
  <si>
    <t>备注</t>
    <phoneticPr fontId="2" type="noConversion"/>
  </si>
  <si>
    <t>模检焊具总价</t>
    <phoneticPr fontId="2" type="noConversion"/>
  </si>
  <si>
    <t>摊销费</t>
    <phoneticPr fontId="2" type="noConversion"/>
  </si>
  <si>
    <t>摊销方式</t>
    <phoneticPr fontId="2" type="noConversion"/>
  </si>
  <si>
    <t>BAS0010023</t>
  </si>
  <si>
    <t>仰角旋转支撑轴套</t>
  </si>
  <si>
    <t>——</t>
    <phoneticPr fontId="2" type="noConversion"/>
  </si>
  <si>
    <t>SHT0010523</t>
  </si>
  <si>
    <t>阻尼销轴</t>
  </si>
  <si>
    <t>SHT0012472</t>
  </si>
  <si>
    <t>扶手旋转轴</t>
  </si>
  <si>
    <t>SLT0010531</t>
  </si>
  <si>
    <t>SLT0010530</t>
  </si>
  <si>
    <t>SLT0010525</t>
  </si>
  <si>
    <t>SLT0010680</t>
  </si>
  <si>
    <t xml:space="preserve"> 减震器右侧支撑轴套</t>
  </si>
  <si>
    <t>BAS0000046</t>
  </si>
  <si>
    <t>SHT0010744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</si>
  <si>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2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</si>
  <si>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协议编号：HBZYXY-2023-WU001-01</t>
    </r>
    <phoneticPr fontId="2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</si>
  <si>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协议编号：HBZYXY-2023-WU001-02</t>
    </r>
    <phoneticPr fontId="2" type="noConversion"/>
  </si>
  <si>
    <t>SLT0010529</t>
  </si>
  <si>
    <t>绞架连杆3</t>
  </si>
  <si>
    <t>SBS0010115</t>
  </si>
  <si>
    <t>支腿上固定轴套</t>
  </si>
  <si>
    <t>BFA0000775</t>
  </si>
  <si>
    <t>J6F司机靠背右旋转阶梯螺栓</t>
  </si>
  <si>
    <t>SBS0010133</t>
  </si>
  <si>
    <t>主驾支腿后轴套</t>
  </si>
  <si>
    <t>A点：黄骅创合未税3.25</t>
  </si>
  <si>
    <t>A点：黄骅创合未税2.0</t>
  </si>
  <si>
    <t>A点：黄骅创合未税0.6</t>
  </si>
  <si>
    <t>机加工干的</t>
  </si>
  <si>
    <t>A点：黄骅创合未税3.20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</si>
</sst>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);[Red]\(0.00\)"/>
    <numFmt numFmtId="177" formatCode="0.0000_);[Red]\(0.0000\)"/>
    <numFmt numFmtId="178" formatCode="0_ "/>
    <numFmt numFmtId="179" formatCode="0.00_ "/>
    <numFmt numFmtId="180" formatCode="0.0000_ "/>
    <numFmt numFmtId="181" formatCode="0.00_ ;[Red]\-0.00\ "/>
    <numFmt numFmtId="185" formatCode="_ * #,##0.00_ ;_ * \-#,##0.00_ ;_ * &quot;-&quot;??_ ;_ @_ "/>
    <numFmt numFmtId="186" formatCode="0.0000"/>
  </numFmts>
  <fonts count="3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u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3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80" fontId="14" fillId="0" borderId="0"/>
    <xf numFmtId="0" fontId="14" fillId="0" borderId="0"/>
    <xf numFmtId="0" fontId="14" fillId="0" borderId="0"/>
    <xf numFmtId="0" fontId="28" fillId="0" borderId="0">
      <alignment vertical="center"/>
    </xf>
    <xf numFmtId="0" fontId="1" fillId="0" borderId="0"/>
    <xf numFmtId="0" fontId="14" fillId="0" borderId="0"/>
    <xf numFmtId="0" fontId="14" fillId="0" borderId="0"/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5" fontId="14" fillId="0" borderId="0" applyFont="0" applyFill="0" applyBorder="0" applyAlignment="0" applyProtection="0"/>
    <xf numFmtId="0" fontId="36" fillId="0" borderId="1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178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9" fontId="11" fillId="2" borderId="1" xfId="1" applyNumberFormat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 wrapText="1"/>
    </xf>
    <xf numFmtId="177" fontId="15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0" fontId="20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176" fontId="9" fillId="2" borderId="0" xfId="1" applyNumberFormat="1" applyFont="1" applyFill="1" applyAlignment="1">
      <alignment horizontal="center" vertical="center" wrapText="1"/>
    </xf>
    <xf numFmtId="179" fontId="11" fillId="2" borderId="3" xfId="1" applyNumberFormat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177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 applyAlignment="1">
      <alignment horizontal="left" vertical="center"/>
    </xf>
    <xf numFmtId="177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3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77" fontId="9" fillId="0" borderId="0" xfId="1" applyNumberFormat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3" fillId="3" borderId="0" xfId="1" applyFill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178" fontId="17" fillId="3" borderId="1" xfId="1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77" fontId="11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3" fillId="3" borderId="0" xfId="1" applyFill="1">
      <alignment vertical="center"/>
    </xf>
    <xf numFmtId="0" fontId="3" fillId="3" borderId="0" xfId="1" applyFill="1" applyAlignment="1">
      <alignment horizontal="left" vertical="center"/>
    </xf>
    <xf numFmtId="9" fontId="3" fillId="3" borderId="0" xfId="1" applyNumberFormat="1" applyFill="1" applyAlignment="1">
      <alignment horizontal="center" vertical="center"/>
    </xf>
    <xf numFmtId="0" fontId="3" fillId="3" borderId="0" xfId="1" applyFill="1" applyAlignment="1">
      <alignment vertical="center" wrapText="1"/>
    </xf>
    <xf numFmtId="179" fontId="11" fillId="3" borderId="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left" vertical="center" wrapText="1"/>
    </xf>
    <xf numFmtId="181" fontId="3" fillId="0" borderId="0" xfId="1" applyNumberFormat="1" applyAlignment="1">
      <alignment horizontal="center" vertical="center"/>
    </xf>
    <xf numFmtId="181" fontId="3" fillId="0" borderId="0" xfId="1" applyNumberFormat="1">
      <alignment vertical="center"/>
    </xf>
    <xf numFmtId="177" fontId="15" fillId="0" borderId="4" xfId="2" applyNumberFormat="1" applyFont="1" applyBorder="1" applyAlignment="1">
      <alignment horizontal="center" vertical="center" wrapText="1"/>
    </xf>
    <xf numFmtId="177" fontId="15" fillId="5" borderId="1" xfId="2" applyNumberFormat="1" applyFont="1" applyFill="1" applyBorder="1" applyAlignment="1">
      <alignment horizontal="center" vertical="center" wrapText="1"/>
    </xf>
    <xf numFmtId="176" fontId="35" fillId="4" borderId="1" xfId="13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 shrinkToFit="1"/>
    </xf>
    <xf numFmtId="177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0" fontId="9" fillId="0" borderId="0" xfId="1" applyFont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7" fontId="15" fillId="0" borderId="4" xfId="2" applyNumberFormat="1" applyFont="1" applyBorder="1" applyAlignment="1">
      <alignment horizontal="center" vertical="center" wrapText="1"/>
    </xf>
    <xf numFmtId="177" fontId="15" fillId="0" borderId="5" xfId="2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77" fontId="15" fillId="0" borderId="3" xfId="2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7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shrinkToFit="1"/>
    </xf>
    <xf numFmtId="0" fontId="33" fillId="4" borderId="1" xfId="13" applyFont="1" applyFill="1" applyBorder="1" applyAlignment="1">
      <alignment horizontal="center" vertical="center" wrapText="1"/>
    </xf>
    <xf numFmtId="0" fontId="1" fillId="0" borderId="0" xfId="14" applyBorder="1"/>
    <xf numFmtId="0" fontId="37" fillId="0" borderId="1" xfId="14" applyFont="1" applyBorder="1" applyAlignment="1">
      <alignment horizontal="center" vertical="center"/>
    </xf>
    <xf numFmtId="0" fontId="37" fillId="0" borderId="1" xfId="14" applyFont="1" applyBorder="1" applyAlignment="1">
      <alignment horizontal="left" vertical="center"/>
    </xf>
    <xf numFmtId="0" fontId="37" fillId="0" borderId="1" xfId="14" applyFont="1" applyBorder="1" applyAlignment="1">
      <alignment horizontal="center" vertical="center" wrapText="1"/>
    </xf>
    <xf numFmtId="0" fontId="37" fillId="0" borderId="1" xfId="14" applyFont="1" applyBorder="1" applyAlignment="1">
      <alignment horizontal="left" vertical="center" wrapText="1"/>
    </xf>
    <xf numFmtId="0" fontId="14" fillId="6" borderId="0" xfId="15" applyFill="1" applyBorder="1" applyAlignment="1">
      <alignment vertical="center"/>
    </xf>
    <xf numFmtId="0" fontId="21" fillId="0" borderId="0" xfId="18" applyFont="1" applyBorder="1" applyAlignment="1">
      <alignment horizontal="left" vertical="center" wrapText="1"/>
    </xf>
    <xf numFmtId="186" fontId="37" fillId="0" borderId="1" xfId="14" applyNumberFormat="1" applyFont="1" applyBorder="1" applyAlignment="1">
      <alignment vertical="center"/>
    </xf>
    <xf numFmtId="186" fontId="37" fillId="0" borderId="1" xfId="14" applyNumberFormat="1" applyFont="1" applyBorder="1" applyAlignment="1">
      <alignment vertical="center"/>
    </xf>
  </cellXfs>
  <cellStyles count="21">
    <cellStyle name="BOM_Level_Below3" xfId="20" xr:uid="{6113D289-9BED-4FA0-9444-58BCF0C093BD}"/>
    <cellStyle name="百分比 2" xfId="17" xr:uid="{F2767EEE-B078-4D54-9F92-FE709D29A73A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4" xfId="18" xr:uid="{5C67A120-35B6-412E-AA14-718079F1FD5A}"/>
    <cellStyle name="常规 2 2 6" xfId="2" xr:uid="{00000000-0005-0000-0000-000008000000}"/>
    <cellStyle name="常规 2 3" xfId="15" xr:uid="{BC8A2B30-96A6-4B6B-8F50-9CFB77A29EC4}"/>
    <cellStyle name="常规 3" xfId="9" xr:uid="{00000000-0005-0000-0000-000009000000}"/>
    <cellStyle name="常规 3 2" xfId="13" xr:uid="{B8B6C3EE-C3A4-48F5-B6EC-95A60716AA9F}"/>
    <cellStyle name="常规 4" xfId="14" xr:uid="{BC73417F-88B8-4D4C-BD0B-7E18D37C3C83}"/>
    <cellStyle name="常规 5" xfId="10" xr:uid="{00000000-0005-0000-0000-00000A000000}"/>
    <cellStyle name="千位分隔 2" xfId="19" xr:uid="{A635BD5A-94CF-4CA5-A61E-EC1FF6B5C75A}"/>
    <cellStyle name="样式 1" xfId="11" xr:uid="{00000000-0005-0000-0000-00000B000000}"/>
    <cellStyle name="样式 1 10 2 2" xfId="16" xr:uid="{C62A8DBD-C0E7-4FE9-905E-775430756D77}"/>
    <cellStyle name="样式 1 5 21" xfId="12" xr:uid="{00000000-0005-0000-0000-00000C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DB8E-95C2-447B-ACFB-7058920197B8}">
  <dimension ref="A1:JB67"/>
  <sheetViews>
    <sheetView view="pageBreakPreview" zoomScale="90" zoomScaleSheetLayoutView="90" workbookViewId="0">
      <selection activeCell="J4" sqref="J4"/>
    </sheetView>
  </sheetViews>
  <sheetFormatPr defaultColWidth="10.109375" defaultRowHeight="15.6"/>
  <cols>
    <col min="1" max="1" width="6.44140625" style="2" customWidth="1"/>
    <col min="2" max="2" width="16.88671875" style="13" customWidth="1"/>
    <col min="3" max="3" width="28.21875" style="2" customWidth="1"/>
    <col min="4" max="4" width="15.77734375" style="10" customWidth="1"/>
    <col min="5" max="5" width="5.6640625" style="11" customWidth="1"/>
    <col min="6" max="6" width="9.33203125" style="12" customWidth="1"/>
    <col min="7" max="7" width="11" style="12" customWidth="1"/>
    <col min="8" max="8" width="7.88671875" style="2" customWidth="1"/>
    <col min="9" max="9" width="23.5546875" style="2" customWidth="1"/>
    <col min="10" max="10" width="17.77734375" style="2" customWidth="1"/>
    <col min="11" max="11" width="12" style="2" customWidth="1"/>
    <col min="12" max="12" width="7.6640625" style="2" customWidth="1"/>
    <col min="13" max="16" width="14.5546875" style="2" customWidth="1"/>
    <col min="17" max="254" width="9" style="2" customWidth="1"/>
    <col min="255" max="255" width="5" style="2" customWidth="1"/>
    <col min="256" max="256" width="15" style="2" customWidth="1"/>
    <col min="257" max="258" width="14.6640625" style="2" customWidth="1"/>
    <col min="259" max="259" width="6.21875" style="2" customWidth="1"/>
    <col min="260" max="262" width="10.109375" style="2"/>
    <col min="263" max="263" width="6.44140625" style="2" customWidth="1"/>
    <col min="264" max="264" width="16.88671875" style="2" customWidth="1"/>
    <col min="265" max="265" width="28.21875" style="2" customWidth="1"/>
    <col min="266" max="266" width="13.77734375" style="2" customWidth="1"/>
    <col min="267" max="267" width="5.6640625" style="2" customWidth="1"/>
    <col min="268" max="269" width="9.33203125" style="2" customWidth="1"/>
    <col min="270" max="270" width="7.88671875" style="2" customWidth="1"/>
    <col min="271" max="510" width="9" style="2" customWidth="1"/>
    <col min="511" max="511" width="5" style="2" customWidth="1"/>
    <col min="512" max="512" width="15" style="2" customWidth="1"/>
    <col min="513" max="514" width="14.6640625" style="2" customWidth="1"/>
    <col min="515" max="515" width="6.21875" style="2" customWidth="1"/>
    <col min="516" max="518" width="10.109375" style="2"/>
    <col min="519" max="519" width="6.44140625" style="2" customWidth="1"/>
    <col min="520" max="520" width="16.88671875" style="2" customWidth="1"/>
    <col min="521" max="521" width="28.21875" style="2" customWidth="1"/>
    <col min="522" max="522" width="13.77734375" style="2" customWidth="1"/>
    <col min="523" max="523" width="5.6640625" style="2" customWidth="1"/>
    <col min="524" max="525" width="9.33203125" style="2" customWidth="1"/>
    <col min="526" max="526" width="7.88671875" style="2" customWidth="1"/>
    <col min="527" max="766" width="9" style="2" customWidth="1"/>
    <col min="767" max="767" width="5" style="2" customWidth="1"/>
    <col min="768" max="768" width="15" style="2" customWidth="1"/>
    <col min="769" max="770" width="14.6640625" style="2" customWidth="1"/>
    <col min="771" max="771" width="6.21875" style="2" customWidth="1"/>
    <col min="772" max="774" width="10.109375" style="2"/>
    <col min="775" max="775" width="6.44140625" style="2" customWidth="1"/>
    <col min="776" max="776" width="16.88671875" style="2" customWidth="1"/>
    <col min="777" max="777" width="28.21875" style="2" customWidth="1"/>
    <col min="778" max="778" width="13.77734375" style="2" customWidth="1"/>
    <col min="779" max="779" width="5.6640625" style="2" customWidth="1"/>
    <col min="780" max="781" width="9.33203125" style="2" customWidth="1"/>
    <col min="782" max="782" width="7.88671875" style="2" customWidth="1"/>
    <col min="783" max="1022" width="9" style="2" customWidth="1"/>
    <col min="1023" max="1023" width="5" style="2" customWidth="1"/>
    <col min="1024" max="1024" width="15" style="2" customWidth="1"/>
    <col min="1025" max="1026" width="14.6640625" style="2" customWidth="1"/>
    <col min="1027" max="1027" width="6.21875" style="2" customWidth="1"/>
    <col min="1028" max="1030" width="10.109375" style="2"/>
    <col min="1031" max="1031" width="6.44140625" style="2" customWidth="1"/>
    <col min="1032" max="1032" width="16.88671875" style="2" customWidth="1"/>
    <col min="1033" max="1033" width="28.21875" style="2" customWidth="1"/>
    <col min="1034" max="1034" width="13.77734375" style="2" customWidth="1"/>
    <col min="1035" max="1035" width="5.6640625" style="2" customWidth="1"/>
    <col min="1036" max="1037" width="9.33203125" style="2" customWidth="1"/>
    <col min="1038" max="1038" width="7.88671875" style="2" customWidth="1"/>
    <col min="1039" max="1278" width="9" style="2" customWidth="1"/>
    <col min="1279" max="1279" width="5" style="2" customWidth="1"/>
    <col min="1280" max="1280" width="15" style="2" customWidth="1"/>
    <col min="1281" max="1282" width="14.6640625" style="2" customWidth="1"/>
    <col min="1283" max="1283" width="6.21875" style="2" customWidth="1"/>
    <col min="1284" max="1286" width="10.109375" style="2"/>
    <col min="1287" max="1287" width="6.44140625" style="2" customWidth="1"/>
    <col min="1288" max="1288" width="16.88671875" style="2" customWidth="1"/>
    <col min="1289" max="1289" width="28.21875" style="2" customWidth="1"/>
    <col min="1290" max="1290" width="13.77734375" style="2" customWidth="1"/>
    <col min="1291" max="1291" width="5.6640625" style="2" customWidth="1"/>
    <col min="1292" max="1293" width="9.33203125" style="2" customWidth="1"/>
    <col min="1294" max="1294" width="7.88671875" style="2" customWidth="1"/>
    <col min="1295" max="1534" width="9" style="2" customWidth="1"/>
    <col min="1535" max="1535" width="5" style="2" customWidth="1"/>
    <col min="1536" max="1536" width="15" style="2" customWidth="1"/>
    <col min="1537" max="1538" width="14.6640625" style="2" customWidth="1"/>
    <col min="1539" max="1539" width="6.21875" style="2" customWidth="1"/>
    <col min="1540" max="1542" width="10.109375" style="2"/>
    <col min="1543" max="1543" width="6.44140625" style="2" customWidth="1"/>
    <col min="1544" max="1544" width="16.88671875" style="2" customWidth="1"/>
    <col min="1545" max="1545" width="28.21875" style="2" customWidth="1"/>
    <col min="1546" max="1546" width="13.77734375" style="2" customWidth="1"/>
    <col min="1547" max="1547" width="5.6640625" style="2" customWidth="1"/>
    <col min="1548" max="1549" width="9.33203125" style="2" customWidth="1"/>
    <col min="1550" max="1550" width="7.88671875" style="2" customWidth="1"/>
    <col min="1551" max="1790" width="9" style="2" customWidth="1"/>
    <col min="1791" max="1791" width="5" style="2" customWidth="1"/>
    <col min="1792" max="1792" width="15" style="2" customWidth="1"/>
    <col min="1793" max="1794" width="14.6640625" style="2" customWidth="1"/>
    <col min="1795" max="1795" width="6.21875" style="2" customWidth="1"/>
    <col min="1796" max="1798" width="10.109375" style="2"/>
    <col min="1799" max="1799" width="6.44140625" style="2" customWidth="1"/>
    <col min="1800" max="1800" width="16.88671875" style="2" customWidth="1"/>
    <col min="1801" max="1801" width="28.21875" style="2" customWidth="1"/>
    <col min="1802" max="1802" width="13.77734375" style="2" customWidth="1"/>
    <col min="1803" max="1803" width="5.6640625" style="2" customWidth="1"/>
    <col min="1804" max="1805" width="9.33203125" style="2" customWidth="1"/>
    <col min="1806" max="1806" width="7.88671875" style="2" customWidth="1"/>
    <col min="1807" max="2046" width="9" style="2" customWidth="1"/>
    <col min="2047" max="2047" width="5" style="2" customWidth="1"/>
    <col min="2048" max="2048" width="15" style="2" customWidth="1"/>
    <col min="2049" max="2050" width="14.6640625" style="2" customWidth="1"/>
    <col min="2051" max="2051" width="6.21875" style="2" customWidth="1"/>
    <col min="2052" max="2054" width="10.109375" style="2"/>
    <col min="2055" max="2055" width="6.44140625" style="2" customWidth="1"/>
    <col min="2056" max="2056" width="16.88671875" style="2" customWidth="1"/>
    <col min="2057" max="2057" width="28.21875" style="2" customWidth="1"/>
    <col min="2058" max="2058" width="13.77734375" style="2" customWidth="1"/>
    <col min="2059" max="2059" width="5.6640625" style="2" customWidth="1"/>
    <col min="2060" max="2061" width="9.33203125" style="2" customWidth="1"/>
    <col min="2062" max="2062" width="7.88671875" style="2" customWidth="1"/>
    <col min="2063" max="2302" width="9" style="2" customWidth="1"/>
    <col min="2303" max="2303" width="5" style="2" customWidth="1"/>
    <col min="2304" max="2304" width="15" style="2" customWidth="1"/>
    <col min="2305" max="2306" width="14.6640625" style="2" customWidth="1"/>
    <col min="2307" max="2307" width="6.21875" style="2" customWidth="1"/>
    <col min="2308" max="2310" width="10.109375" style="2"/>
    <col min="2311" max="2311" width="6.44140625" style="2" customWidth="1"/>
    <col min="2312" max="2312" width="16.88671875" style="2" customWidth="1"/>
    <col min="2313" max="2313" width="28.21875" style="2" customWidth="1"/>
    <col min="2314" max="2314" width="13.77734375" style="2" customWidth="1"/>
    <col min="2315" max="2315" width="5.6640625" style="2" customWidth="1"/>
    <col min="2316" max="2317" width="9.33203125" style="2" customWidth="1"/>
    <col min="2318" max="2318" width="7.88671875" style="2" customWidth="1"/>
    <col min="2319" max="2558" width="9" style="2" customWidth="1"/>
    <col min="2559" max="2559" width="5" style="2" customWidth="1"/>
    <col min="2560" max="2560" width="15" style="2" customWidth="1"/>
    <col min="2561" max="2562" width="14.6640625" style="2" customWidth="1"/>
    <col min="2563" max="2563" width="6.21875" style="2" customWidth="1"/>
    <col min="2564" max="2566" width="10.109375" style="2"/>
    <col min="2567" max="2567" width="6.44140625" style="2" customWidth="1"/>
    <col min="2568" max="2568" width="16.88671875" style="2" customWidth="1"/>
    <col min="2569" max="2569" width="28.21875" style="2" customWidth="1"/>
    <col min="2570" max="2570" width="13.77734375" style="2" customWidth="1"/>
    <col min="2571" max="2571" width="5.6640625" style="2" customWidth="1"/>
    <col min="2572" max="2573" width="9.33203125" style="2" customWidth="1"/>
    <col min="2574" max="2574" width="7.88671875" style="2" customWidth="1"/>
    <col min="2575" max="2814" width="9" style="2" customWidth="1"/>
    <col min="2815" max="2815" width="5" style="2" customWidth="1"/>
    <col min="2816" max="2816" width="15" style="2" customWidth="1"/>
    <col min="2817" max="2818" width="14.6640625" style="2" customWidth="1"/>
    <col min="2819" max="2819" width="6.21875" style="2" customWidth="1"/>
    <col min="2820" max="2822" width="10.109375" style="2"/>
    <col min="2823" max="2823" width="6.44140625" style="2" customWidth="1"/>
    <col min="2824" max="2824" width="16.88671875" style="2" customWidth="1"/>
    <col min="2825" max="2825" width="28.21875" style="2" customWidth="1"/>
    <col min="2826" max="2826" width="13.77734375" style="2" customWidth="1"/>
    <col min="2827" max="2827" width="5.6640625" style="2" customWidth="1"/>
    <col min="2828" max="2829" width="9.33203125" style="2" customWidth="1"/>
    <col min="2830" max="2830" width="7.88671875" style="2" customWidth="1"/>
    <col min="2831" max="3070" width="9" style="2" customWidth="1"/>
    <col min="3071" max="3071" width="5" style="2" customWidth="1"/>
    <col min="3072" max="3072" width="15" style="2" customWidth="1"/>
    <col min="3073" max="3074" width="14.6640625" style="2" customWidth="1"/>
    <col min="3075" max="3075" width="6.21875" style="2" customWidth="1"/>
    <col min="3076" max="3078" width="10.109375" style="2"/>
    <col min="3079" max="3079" width="6.44140625" style="2" customWidth="1"/>
    <col min="3080" max="3080" width="16.88671875" style="2" customWidth="1"/>
    <col min="3081" max="3081" width="28.21875" style="2" customWidth="1"/>
    <col min="3082" max="3082" width="13.77734375" style="2" customWidth="1"/>
    <col min="3083" max="3083" width="5.6640625" style="2" customWidth="1"/>
    <col min="3084" max="3085" width="9.33203125" style="2" customWidth="1"/>
    <col min="3086" max="3086" width="7.88671875" style="2" customWidth="1"/>
    <col min="3087" max="3326" width="9" style="2" customWidth="1"/>
    <col min="3327" max="3327" width="5" style="2" customWidth="1"/>
    <col min="3328" max="3328" width="15" style="2" customWidth="1"/>
    <col min="3329" max="3330" width="14.6640625" style="2" customWidth="1"/>
    <col min="3331" max="3331" width="6.21875" style="2" customWidth="1"/>
    <col min="3332" max="3334" width="10.109375" style="2"/>
    <col min="3335" max="3335" width="6.44140625" style="2" customWidth="1"/>
    <col min="3336" max="3336" width="16.88671875" style="2" customWidth="1"/>
    <col min="3337" max="3337" width="28.21875" style="2" customWidth="1"/>
    <col min="3338" max="3338" width="13.77734375" style="2" customWidth="1"/>
    <col min="3339" max="3339" width="5.6640625" style="2" customWidth="1"/>
    <col min="3340" max="3341" width="9.33203125" style="2" customWidth="1"/>
    <col min="3342" max="3342" width="7.88671875" style="2" customWidth="1"/>
    <col min="3343" max="3582" width="9" style="2" customWidth="1"/>
    <col min="3583" max="3583" width="5" style="2" customWidth="1"/>
    <col min="3584" max="3584" width="15" style="2" customWidth="1"/>
    <col min="3585" max="3586" width="14.6640625" style="2" customWidth="1"/>
    <col min="3587" max="3587" width="6.21875" style="2" customWidth="1"/>
    <col min="3588" max="3590" width="10.109375" style="2"/>
    <col min="3591" max="3591" width="6.44140625" style="2" customWidth="1"/>
    <col min="3592" max="3592" width="16.88671875" style="2" customWidth="1"/>
    <col min="3593" max="3593" width="28.21875" style="2" customWidth="1"/>
    <col min="3594" max="3594" width="13.77734375" style="2" customWidth="1"/>
    <col min="3595" max="3595" width="5.6640625" style="2" customWidth="1"/>
    <col min="3596" max="3597" width="9.33203125" style="2" customWidth="1"/>
    <col min="3598" max="3598" width="7.88671875" style="2" customWidth="1"/>
    <col min="3599" max="3838" width="9" style="2" customWidth="1"/>
    <col min="3839" max="3839" width="5" style="2" customWidth="1"/>
    <col min="3840" max="3840" width="15" style="2" customWidth="1"/>
    <col min="3841" max="3842" width="14.6640625" style="2" customWidth="1"/>
    <col min="3843" max="3843" width="6.21875" style="2" customWidth="1"/>
    <col min="3844" max="3846" width="10.109375" style="2"/>
    <col min="3847" max="3847" width="6.44140625" style="2" customWidth="1"/>
    <col min="3848" max="3848" width="16.88671875" style="2" customWidth="1"/>
    <col min="3849" max="3849" width="28.21875" style="2" customWidth="1"/>
    <col min="3850" max="3850" width="13.77734375" style="2" customWidth="1"/>
    <col min="3851" max="3851" width="5.6640625" style="2" customWidth="1"/>
    <col min="3852" max="3853" width="9.33203125" style="2" customWidth="1"/>
    <col min="3854" max="3854" width="7.88671875" style="2" customWidth="1"/>
    <col min="3855" max="4094" width="9" style="2" customWidth="1"/>
    <col min="4095" max="4095" width="5" style="2" customWidth="1"/>
    <col min="4096" max="4096" width="15" style="2" customWidth="1"/>
    <col min="4097" max="4098" width="14.6640625" style="2" customWidth="1"/>
    <col min="4099" max="4099" width="6.21875" style="2" customWidth="1"/>
    <col min="4100" max="4102" width="10.109375" style="2"/>
    <col min="4103" max="4103" width="6.44140625" style="2" customWidth="1"/>
    <col min="4104" max="4104" width="16.88671875" style="2" customWidth="1"/>
    <col min="4105" max="4105" width="28.21875" style="2" customWidth="1"/>
    <col min="4106" max="4106" width="13.77734375" style="2" customWidth="1"/>
    <col min="4107" max="4107" width="5.6640625" style="2" customWidth="1"/>
    <col min="4108" max="4109" width="9.33203125" style="2" customWidth="1"/>
    <col min="4110" max="4110" width="7.88671875" style="2" customWidth="1"/>
    <col min="4111" max="4350" width="9" style="2" customWidth="1"/>
    <col min="4351" max="4351" width="5" style="2" customWidth="1"/>
    <col min="4352" max="4352" width="15" style="2" customWidth="1"/>
    <col min="4353" max="4354" width="14.6640625" style="2" customWidth="1"/>
    <col min="4355" max="4355" width="6.21875" style="2" customWidth="1"/>
    <col min="4356" max="4358" width="10.109375" style="2"/>
    <col min="4359" max="4359" width="6.44140625" style="2" customWidth="1"/>
    <col min="4360" max="4360" width="16.88671875" style="2" customWidth="1"/>
    <col min="4361" max="4361" width="28.21875" style="2" customWidth="1"/>
    <col min="4362" max="4362" width="13.77734375" style="2" customWidth="1"/>
    <col min="4363" max="4363" width="5.6640625" style="2" customWidth="1"/>
    <col min="4364" max="4365" width="9.33203125" style="2" customWidth="1"/>
    <col min="4366" max="4366" width="7.88671875" style="2" customWidth="1"/>
    <col min="4367" max="4606" width="9" style="2" customWidth="1"/>
    <col min="4607" max="4607" width="5" style="2" customWidth="1"/>
    <col min="4608" max="4608" width="15" style="2" customWidth="1"/>
    <col min="4609" max="4610" width="14.6640625" style="2" customWidth="1"/>
    <col min="4611" max="4611" width="6.21875" style="2" customWidth="1"/>
    <col min="4612" max="4614" width="10.109375" style="2"/>
    <col min="4615" max="4615" width="6.44140625" style="2" customWidth="1"/>
    <col min="4616" max="4616" width="16.88671875" style="2" customWidth="1"/>
    <col min="4617" max="4617" width="28.21875" style="2" customWidth="1"/>
    <col min="4618" max="4618" width="13.77734375" style="2" customWidth="1"/>
    <col min="4619" max="4619" width="5.6640625" style="2" customWidth="1"/>
    <col min="4620" max="4621" width="9.33203125" style="2" customWidth="1"/>
    <col min="4622" max="4622" width="7.88671875" style="2" customWidth="1"/>
    <col min="4623" max="4862" width="9" style="2" customWidth="1"/>
    <col min="4863" max="4863" width="5" style="2" customWidth="1"/>
    <col min="4864" max="4864" width="15" style="2" customWidth="1"/>
    <col min="4865" max="4866" width="14.6640625" style="2" customWidth="1"/>
    <col min="4867" max="4867" width="6.21875" style="2" customWidth="1"/>
    <col min="4868" max="4870" width="10.109375" style="2"/>
    <col min="4871" max="4871" width="6.44140625" style="2" customWidth="1"/>
    <col min="4872" max="4872" width="16.88671875" style="2" customWidth="1"/>
    <col min="4873" max="4873" width="28.21875" style="2" customWidth="1"/>
    <col min="4874" max="4874" width="13.77734375" style="2" customWidth="1"/>
    <col min="4875" max="4875" width="5.6640625" style="2" customWidth="1"/>
    <col min="4876" max="4877" width="9.33203125" style="2" customWidth="1"/>
    <col min="4878" max="4878" width="7.88671875" style="2" customWidth="1"/>
    <col min="4879" max="5118" width="9" style="2" customWidth="1"/>
    <col min="5119" max="5119" width="5" style="2" customWidth="1"/>
    <col min="5120" max="5120" width="15" style="2" customWidth="1"/>
    <col min="5121" max="5122" width="14.6640625" style="2" customWidth="1"/>
    <col min="5123" max="5123" width="6.21875" style="2" customWidth="1"/>
    <col min="5124" max="5126" width="10.109375" style="2"/>
    <col min="5127" max="5127" width="6.44140625" style="2" customWidth="1"/>
    <col min="5128" max="5128" width="16.88671875" style="2" customWidth="1"/>
    <col min="5129" max="5129" width="28.21875" style="2" customWidth="1"/>
    <col min="5130" max="5130" width="13.77734375" style="2" customWidth="1"/>
    <col min="5131" max="5131" width="5.6640625" style="2" customWidth="1"/>
    <col min="5132" max="5133" width="9.33203125" style="2" customWidth="1"/>
    <col min="5134" max="5134" width="7.88671875" style="2" customWidth="1"/>
    <col min="5135" max="5374" width="9" style="2" customWidth="1"/>
    <col min="5375" max="5375" width="5" style="2" customWidth="1"/>
    <col min="5376" max="5376" width="15" style="2" customWidth="1"/>
    <col min="5377" max="5378" width="14.6640625" style="2" customWidth="1"/>
    <col min="5379" max="5379" width="6.21875" style="2" customWidth="1"/>
    <col min="5380" max="5382" width="10.109375" style="2"/>
    <col min="5383" max="5383" width="6.44140625" style="2" customWidth="1"/>
    <col min="5384" max="5384" width="16.88671875" style="2" customWidth="1"/>
    <col min="5385" max="5385" width="28.21875" style="2" customWidth="1"/>
    <col min="5386" max="5386" width="13.77734375" style="2" customWidth="1"/>
    <col min="5387" max="5387" width="5.6640625" style="2" customWidth="1"/>
    <col min="5388" max="5389" width="9.33203125" style="2" customWidth="1"/>
    <col min="5390" max="5390" width="7.88671875" style="2" customWidth="1"/>
    <col min="5391" max="5630" width="9" style="2" customWidth="1"/>
    <col min="5631" max="5631" width="5" style="2" customWidth="1"/>
    <col min="5632" max="5632" width="15" style="2" customWidth="1"/>
    <col min="5633" max="5634" width="14.6640625" style="2" customWidth="1"/>
    <col min="5635" max="5635" width="6.21875" style="2" customWidth="1"/>
    <col min="5636" max="5638" width="10.109375" style="2"/>
    <col min="5639" max="5639" width="6.44140625" style="2" customWidth="1"/>
    <col min="5640" max="5640" width="16.88671875" style="2" customWidth="1"/>
    <col min="5641" max="5641" width="28.21875" style="2" customWidth="1"/>
    <col min="5642" max="5642" width="13.77734375" style="2" customWidth="1"/>
    <col min="5643" max="5643" width="5.6640625" style="2" customWidth="1"/>
    <col min="5644" max="5645" width="9.33203125" style="2" customWidth="1"/>
    <col min="5646" max="5646" width="7.88671875" style="2" customWidth="1"/>
    <col min="5647" max="5886" width="9" style="2" customWidth="1"/>
    <col min="5887" max="5887" width="5" style="2" customWidth="1"/>
    <col min="5888" max="5888" width="15" style="2" customWidth="1"/>
    <col min="5889" max="5890" width="14.6640625" style="2" customWidth="1"/>
    <col min="5891" max="5891" width="6.21875" style="2" customWidth="1"/>
    <col min="5892" max="5894" width="10.109375" style="2"/>
    <col min="5895" max="5895" width="6.44140625" style="2" customWidth="1"/>
    <col min="5896" max="5896" width="16.88671875" style="2" customWidth="1"/>
    <col min="5897" max="5897" width="28.21875" style="2" customWidth="1"/>
    <col min="5898" max="5898" width="13.77734375" style="2" customWidth="1"/>
    <col min="5899" max="5899" width="5.6640625" style="2" customWidth="1"/>
    <col min="5900" max="5901" width="9.33203125" style="2" customWidth="1"/>
    <col min="5902" max="5902" width="7.88671875" style="2" customWidth="1"/>
    <col min="5903" max="6142" width="9" style="2" customWidth="1"/>
    <col min="6143" max="6143" width="5" style="2" customWidth="1"/>
    <col min="6144" max="6144" width="15" style="2" customWidth="1"/>
    <col min="6145" max="6146" width="14.6640625" style="2" customWidth="1"/>
    <col min="6147" max="6147" width="6.21875" style="2" customWidth="1"/>
    <col min="6148" max="6150" width="10.109375" style="2"/>
    <col min="6151" max="6151" width="6.44140625" style="2" customWidth="1"/>
    <col min="6152" max="6152" width="16.88671875" style="2" customWidth="1"/>
    <col min="6153" max="6153" width="28.21875" style="2" customWidth="1"/>
    <col min="6154" max="6154" width="13.77734375" style="2" customWidth="1"/>
    <col min="6155" max="6155" width="5.6640625" style="2" customWidth="1"/>
    <col min="6156" max="6157" width="9.33203125" style="2" customWidth="1"/>
    <col min="6158" max="6158" width="7.88671875" style="2" customWidth="1"/>
    <col min="6159" max="6398" width="9" style="2" customWidth="1"/>
    <col min="6399" max="6399" width="5" style="2" customWidth="1"/>
    <col min="6400" max="6400" width="15" style="2" customWidth="1"/>
    <col min="6401" max="6402" width="14.6640625" style="2" customWidth="1"/>
    <col min="6403" max="6403" width="6.21875" style="2" customWidth="1"/>
    <col min="6404" max="6406" width="10.109375" style="2"/>
    <col min="6407" max="6407" width="6.44140625" style="2" customWidth="1"/>
    <col min="6408" max="6408" width="16.88671875" style="2" customWidth="1"/>
    <col min="6409" max="6409" width="28.21875" style="2" customWidth="1"/>
    <col min="6410" max="6410" width="13.77734375" style="2" customWidth="1"/>
    <col min="6411" max="6411" width="5.6640625" style="2" customWidth="1"/>
    <col min="6412" max="6413" width="9.33203125" style="2" customWidth="1"/>
    <col min="6414" max="6414" width="7.88671875" style="2" customWidth="1"/>
    <col min="6415" max="6654" width="9" style="2" customWidth="1"/>
    <col min="6655" max="6655" width="5" style="2" customWidth="1"/>
    <col min="6656" max="6656" width="15" style="2" customWidth="1"/>
    <col min="6657" max="6658" width="14.6640625" style="2" customWidth="1"/>
    <col min="6659" max="6659" width="6.21875" style="2" customWidth="1"/>
    <col min="6660" max="6662" width="10.109375" style="2"/>
    <col min="6663" max="6663" width="6.44140625" style="2" customWidth="1"/>
    <col min="6664" max="6664" width="16.88671875" style="2" customWidth="1"/>
    <col min="6665" max="6665" width="28.21875" style="2" customWidth="1"/>
    <col min="6666" max="6666" width="13.77734375" style="2" customWidth="1"/>
    <col min="6667" max="6667" width="5.6640625" style="2" customWidth="1"/>
    <col min="6668" max="6669" width="9.33203125" style="2" customWidth="1"/>
    <col min="6670" max="6670" width="7.88671875" style="2" customWidth="1"/>
    <col min="6671" max="6910" width="9" style="2" customWidth="1"/>
    <col min="6911" max="6911" width="5" style="2" customWidth="1"/>
    <col min="6912" max="6912" width="15" style="2" customWidth="1"/>
    <col min="6913" max="6914" width="14.6640625" style="2" customWidth="1"/>
    <col min="6915" max="6915" width="6.21875" style="2" customWidth="1"/>
    <col min="6916" max="6918" width="10.109375" style="2"/>
    <col min="6919" max="6919" width="6.44140625" style="2" customWidth="1"/>
    <col min="6920" max="6920" width="16.88671875" style="2" customWidth="1"/>
    <col min="6921" max="6921" width="28.21875" style="2" customWidth="1"/>
    <col min="6922" max="6922" width="13.77734375" style="2" customWidth="1"/>
    <col min="6923" max="6923" width="5.6640625" style="2" customWidth="1"/>
    <col min="6924" max="6925" width="9.33203125" style="2" customWidth="1"/>
    <col min="6926" max="6926" width="7.88671875" style="2" customWidth="1"/>
    <col min="6927" max="7166" width="9" style="2" customWidth="1"/>
    <col min="7167" max="7167" width="5" style="2" customWidth="1"/>
    <col min="7168" max="7168" width="15" style="2" customWidth="1"/>
    <col min="7169" max="7170" width="14.6640625" style="2" customWidth="1"/>
    <col min="7171" max="7171" width="6.21875" style="2" customWidth="1"/>
    <col min="7172" max="7174" width="10.109375" style="2"/>
    <col min="7175" max="7175" width="6.44140625" style="2" customWidth="1"/>
    <col min="7176" max="7176" width="16.88671875" style="2" customWidth="1"/>
    <col min="7177" max="7177" width="28.21875" style="2" customWidth="1"/>
    <col min="7178" max="7178" width="13.77734375" style="2" customWidth="1"/>
    <col min="7179" max="7179" width="5.6640625" style="2" customWidth="1"/>
    <col min="7180" max="7181" width="9.33203125" style="2" customWidth="1"/>
    <col min="7182" max="7182" width="7.88671875" style="2" customWidth="1"/>
    <col min="7183" max="7422" width="9" style="2" customWidth="1"/>
    <col min="7423" max="7423" width="5" style="2" customWidth="1"/>
    <col min="7424" max="7424" width="15" style="2" customWidth="1"/>
    <col min="7425" max="7426" width="14.6640625" style="2" customWidth="1"/>
    <col min="7427" max="7427" width="6.21875" style="2" customWidth="1"/>
    <col min="7428" max="7430" width="10.109375" style="2"/>
    <col min="7431" max="7431" width="6.44140625" style="2" customWidth="1"/>
    <col min="7432" max="7432" width="16.88671875" style="2" customWidth="1"/>
    <col min="7433" max="7433" width="28.21875" style="2" customWidth="1"/>
    <col min="7434" max="7434" width="13.77734375" style="2" customWidth="1"/>
    <col min="7435" max="7435" width="5.6640625" style="2" customWidth="1"/>
    <col min="7436" max="7437" width="9.33203125" style="2" customWidth="1"/>
    <col min="7438" max="7438" width="7.88671875" style="2" customWidth="1"/>
    <col min="7439" max="7678" width="9" style="2" customWidth="1"/>
    <col min="7679" max="7679" width="5" style="2" customWidth="1"/>
    <col min="7680" max="7680" width="15" style="2" customWidth="1"/>
    <col min="7681" max="7682" width="14.6640625" style="2" customWidth="1"/>
    <col min="7683" max="7683" width="6.21875" style="2" customWidth="1"/>
    <col min="7684" max="7686" width="10.109375" style="2"/>
    <col min="7687" max="7687" width="6.44140625" style="2" customWidth="1"/>
    <col min="7688" max="7688" width="16.88671875" style="2" customWidth="1"/>
    <col min="7689" max="7689" width="28.21875" style="2" customWidth="1"/>
    <col min="7690" max="7690" width="13.77734375" style="2" customWidth="1"/>
    <col min="7691" max="7691" width="5.6640625" style="2" customWidth="1"/>
    <col min="7692" max="7693" width="9.33203125" style="2" customWidth="1"/>
    <col min="7694" max="7694" width="7.88671875" style="2" customWidth="1"/>
    <col min="7695" max="7934" width="9" style="2" customWidth="1"/>
    <col min="7935" max="7935" width="5" style="2" customWidth="1"/>
    <col min="7936" max="7936" width="15" style="2" customWidth="1"/>
    <col min="7937" max="7938" width="14.6640625" style="2" customWidth="1"/>
    <col min="7939" max="7939" width="6.21875" style="2" customWidth="1"/>
    <col min="7940" max="7942" width="10.109375" style="2"/>
    <col min="7943" max="7943" width="6.44140625" style="2" customWidth="1"/>
    <col min="7944" max="7944" width="16.88671875" style="2" customWidth="1"/>
    <col min="7945" max="7945" width="28.21875" style="2" customWidth="1"/>
    <col min="7946" max="7946" width="13.77734375" style="2" customWidth="1"/>
    <col min="7947" max="7947" width="5.6640625" style="2" customWidth="1"/>
    <col min="7948" max="7949" width="9.33203125" style="2" customWidth="1"/>
    <col min="7950" max="7950" width="7.88671875" style="2" customWidth="1"/>
    <col min="7951" max="8190" width="9" style="2" customWidth="1"/>
    <col min="8191" max="8191" width="5" style="2" customWidth="1"/>
    <col min="8192" max="8192" width="15" style="2" customWidth="1"/>
    <col min="8193" max="8194" width="14.6640625" style="2" customWidth="1"/>
    <col min="8195" max="8195" width="6.21875" style="2" customWidth="1"/>
    <col min="8196" max="8198" width="10.109375" style="2"/>
    <col min="8199" max="8199" width="6.44140625" style="2" customWidth="1"/>
    <col min="8200" max="8200" width="16.88671875" style="2" customWidth="1"/>
    <col min="8201" max="8201" width="28.21875" style="2" customWidth="1"/>
    <col min="8202" max="8202" width="13.77734375" style="2" customWidth="1"/>
    <col min="8203" max="8203" width="5.6640625" style="2" customWidth="1"/>
    <col min="8204" max="8205" width="9.33203125" style="2" customWidth="1"/>
    <col min="8206" max="8206" width="7.88671875" style="2" customWidth="1"/>
    <col min="8207" max="8446" width="9" style="2" customWidth="1"/>
    <col min="8447" max="8447" width="5" style="2" customWidth="1"/>
    <col min="8448" max="8448" width="15" style="2" customWidth="1"/>
    <col min="8449" max="8450" width="14.6640625" style="2" customWidth="1"/>
    <col min="8451" max="8451" width="6.21875" style="2" customWidth="1"/>
    <col min="8452" max="8454" width="10.109375" style="2"/>
    <col min="8455" max="8455" width="6.44140625" style="2" customWidth="1"/>
    <col min="8456" max="8456" width="16.88671875" style="2" customWidth="1"/>
    <col min="8457" max="8457" width="28.21875" style="2" customWidth="1"/>
    <col min="8458" max="8458" width="13.77734375" style="2" customWidth="1"/>
    <col min="8459" max="8459" width="5.6640625" style="2" customWidth="1"/>
    <col min="8460" max="8461" width="9.33203125" style="2" customWidth="1"/>
    <col min="8462" max="8462" width="7.88671875" style="2" customWidth="1"/>
    <col min="8463" max="8702" width="9" style="2" customWidth="1"/>
    <col min="8703" max="8703" width="5" style="2" customWidth="1"/>
    <col min="8704" max="8704" width="15" style="2" customWidth="1"/>
    <col min="8705" max="8706" width="14.6640625" style="2" customWidth="1"/>
    <col min="8707" max="8707" width="6.21875" style="2" customWidth="1"/>
    <col min="8708" max="8710" width="10.109375" style="2"/>
    <col min="8711" max="8711" width="6.44140625" style="2" customWidth="1"/>
    <col min="8712" max="8712" width="16.88671875" style="2" customWidth="1"/>
    <col min="8713" max="8713" width="28.21875" style="2" customWidth="1"/>
    <col min="8714" max="8714" width="13.77734375" style="2" customWidth="1"/>
    <col min="8715" max="8715" width="5.6640625" style="2" customWidth="1"/>
    <col min="8716" max="8717" width="9.33203125" style="2" customWidth="1"/>
    <col min="8718" max="8718" width="7.88671875" style="2" customWidth="1"/>
    <col min="8719" max="8958" width="9" style="2" customWidth="1"/>
    <col min="8959" max="8959" width="5" style="2" customWidth="1"/>
    <col min="8960" max="8960" width="15" style="2" customWidth="1"/>
    <col min="8961" max="8962" width="14.6640625" style="2" customWidth="1"/>
    <col min="8963" max="8963" width="6.21875" style="2" customWidth="1"/>
    <col min="8964" max="8966" width="10.109375" style="2"/>
    <col min="8967" max="8967" width="6.44140625" style="2" customWidth="1"/>
    <col min="8968" max="8968" width="16.88671875" style="2" customWidth="1"/>
    <col min="8969" max="8969" width="28.21875" style="2" customWidth="1"/>
    <col min="8970" max="8970" width="13.77734375" style="2" customWidth="1"/>
    <col min="8971" max="8971" width="5.6640625" style="2" customWidth="1"/>
    <col min="8972" max="8973" width="9.33203125" style="2" customWidth="1"/>
    <col min="8974" max="8974" width="7.88671875" style="2" customWidth="1"/>
    <col min="8975" max="9214" width="9" style="2" customWidth="1"/>
    <col min="9215" max="9215" width="5" style="2" customWidth="1"/>
    <col min="9216" max="9216" width="15" style="2" customWidth="1"/>
    <col min="9217" max="9218" width="14.6640625" style="2" customWidth="1"/>
    <col min="9219" max="9219" width="6.21875" style="2" customWidth="1"/>
    <col min="9220" max="9222" width="10.109375" style="2"/>
    <col min="9223" max="9223" width="6.44140625" style="2" customWidth="1"/>
    <col min="9224" max="9224" width="16.88671875" style="2" customWidth="1"/>
    <col min="9225" max="9225" width="28.21875" style="2" customWidth="1"/>
    <col min="9226" max="9226" width="13.77734375" style="2" customWidth="1"/>
    <col min="9227" max="9227" width="5.6640625" style="2" customWidth="1"/>
    <col min="9228" max="9229" width="9.33203125" style="2" customWidth="1"/>
    <col min="9230" max="9230" width="7.88671875" style="2" customWidth="1"/>
    <col min="9231" max="9470" width="9" style="2" customWidth="1"/>
    <col min="9471" max="9471" width="5" style="2" customWidth="1"/>
    <col min="9472" max="9472" width="15" style="2" customWidth="1"/>
    <col min="9473" max="9474" width="14.6640625" style="2" customWidth="1"/>
    <col min="9475" max="9475" width="6.21875" style="2" customWidth="1"/>
    <col min="9476" max="9478" width="10.109375" style="2"/>
    <col min="9479" max="9479" width="6.44140625" style="2" customWidth="1"/>
    <col min="9480" max="9480" width="16.88671875" style="2" customWidth="1"/>
    <col min="9481" max="9481" width="28.21875" style="2" customWidth="1"/>
    <col min="9482" max="9482" width="13.77734375" style="2" customWidth="1"/>
    <col min="9483" max="9483" width="5.6640625" style="2" customWidth="1"/>
    <col min="9484" max="9485" width="9.33203125" style="2" customWidth="1"/>
    <col min="9486" max="9486" width="7.88671875" style="2" customWidth="1"/>
    <col min="9487" max="9726" width="9" style="2" customWidth="1"/>
    <col min="9727" max="9727" width="5" style="2" customWidth="1"/>
    <col min="9728" max="9728" width="15" style="2" customWidth="1"/>
    <col min="9729" max="9730" width="14.6640625" style="2" customWidth="1"/>
    <col min="9731" max="9731" width="6.21875" style="2" customWidth="1"/>
    <col min="9732" max="9734" width="10.109375" style="2"/>
    <col min="9735" max="9735" width="6.44140625" style="2" customWidth="1"/>
    <col min="9736" max="9736" width="16.88671875" style="2" customWidth="1"/>
    <col min="9737" max="9737" width="28.21875" style="2" customWidth="1"/>
    <col min="9738" max="9738" width="13.77734375" style="2" customWidth="1"/>
    <col min="9739" max="9739" width="5.6640625" style="2" customWidth="1"/>
    <col min="9740" max="9741" width="9.33203125" style="2" customWidth="1"/>
    <col min="9742" max="9742" width="7.88671875" style="2" customWidth="1"/>
    <col min="9743" max="9982" width="9" style="2" customWidth="1"/>
    <col min="9983" max="9983" width="5" style="2" customWidth="1"/>
    <col min="9984" max="9984" width="15" style="2" customWidth="1"/>
    <col min="9985" max="9986" width="14.6640625" style="2" customWidth="1"/>
    <col min="9987" max="9987" width="6.21875" style="2" customWidth="1"/>
    <col min="9988" max="9990" width="10.109375" style="2"/>
    <col min="9991" max="9991" width="6.44140625" style="2" customWidth="1"/>
    <col min="9992" max="9992" width="16.88671875" style="2" customWidth="1"/>
    <col min="9993" max="9993" width="28.21875" style="2" customWidth="1"/>
    <col min="9994" max="9994" width="13.77734375" style="2" customWidth="1"/>
    <col min="9995" max="9995" width="5.6640625" style="2" customWidth="1"/>
    <col min="9996" max="9997" width="9.33203125" style="2" customWidth="1"/>
    <col min="9998" max="9998" width="7.88671875" style="2" customWidth="1"/>
    <col min="9999" max="10238" width="9" style="2" customWidth="1"/>
    <col min="10239" max="10239" width="5" style="2" customWidth="1"/>
    <col min="10240" max="10240" width="15" style="2" customWidth="1"/>
    <col min="10241" max="10242" width="14.6640625" style="2" customWidth="1"/>
    <col min="10243" max="10243" width="6.21875" style="2" customWidth="1"/>
    <col min="10244" max="10246" width="10.109375" style="2"/>
    <col min="10247" max="10247" width="6.44140625" style="2" customWidth="1"/>
    <col min="10248" max="10248" width="16.88671875" style="2" customWidth="1"/>
    <col min="10249" max="10249" width="28.21875" style="2" customWidth="1"/>
    <col min="10250" max="10250" width="13.77734375" style="2" customWidth="1"/>
    <col min="10251" max="10251" width="5.6640625" style="2" customWidth="1"/>
    <col min="10252" max="10253" width="9.33203125" style="2" customWidth="1"/>
    <col min="10254" max="10254" width="7.88671875" style="2" customWidth="1"/>
    <col min="10255" max="10494" width="9" style="2" customWidth="1"/>
    <col min="10495" max="10495" width="5" style="2" customWidth="1"/>
    <col min="10496" max="10496" width="15" style="2" customWidth="1"/>
    <col min="10497" max="10498" width="14.6640625" style="2" customWidth="1"/>
    <col min="10499" max="10499" width="6.21875" style="2" customWidth="1"/>
    <col min="10500" max="10502" width="10.109375" style="2"/>
    <col min="10503" max="10503" width="6.44140625" style="2" customWidth="1"/>
    <col min="10504" max="10504" width="16.88671875" style="2" customWidth="1"/>
    <col min="10505" max="10505" width="28.21875" style="2" customWidth="1"/>
    <col min="10506" max="10506" width="13.77734375" style="2" customWidth="1"/>
    <col min="10507" max="10507" width="5.6640625" style="2" customWidth="1"/>
    <col min="10508" max="10509" width="9.33203125" style="2" customWidth="1"/>
    <col min="10510" max="10510" width="7.88671875" style="2" customWidth="1"/>
    <col min="10511" max="10750" width="9" style="2" customWidth="1"/>
    <col min="10751" max="10751" width="5" style="2" customWidth="1"/>
    <col min="10752" max="10752" width="15" style="2" customWidth="1"/>
    <col min="10753" max="10754" width="14.6640625" style="2" customWidth="1"/>
    <col min="10755" max="10755" width="6.21875" style="2" customWidth="1"/>
    <col min="10756" max="10758" width="10.109375" style="2"/>
    <col min="10759" max="10759" width="6.44140625" style="2" customWidth="1"/>
    <col min="10760" max="10760" width="16.88671875" style="2" customWidth="1"/>
    <col min="10761" max="10761" width="28.21875" style="2" customWidth="1"/>
    <col min="10762" max="10762" width="13.77734375" style="2" customWidth="1"/>
    <col min="10763" max="10763" width="5.6640625" style="2" customWidth="1"/>
    <col min="10764" max="10765" width="9.33203125" style="2" customWidth="1"/>
    <col min="10766" max="10766" width="7.88671875" style="2" customWidth="1"/>
    <col min="10767" max="11006" width="9" style="2" customWidth="1"/>
    <col min="11007" max="11007" width="5" style="2" customWidth="1"/>
    <col min="11008" max="11008" width="15" style="2" customWidth="1"/>
    <col min="11009" max="11010" width="14.6640625" style="2" customWidth="1"/>
    <col min="11011" max="11011" width="6.21875" style="2" customWidth="1"/>
    <col min="11012" max="11014" width="10.109375" style="2"/>
    <col min="11015" max="11015" width="6.44140625" style="2" customWidth="1"/>
    <col min="11016" max="11016" width="16.88671875" style="2" customWidth="1"/>
    <col min="11017" max="11017" width="28.21875" style="2" customWidth="1"/>
    <col min="11018" max="11018" width="13.77734375" style="2" customWidth="1"/>
    <col min="11019" max="11019" width="5.6640625" style="2" customWidth="1"/>
    <col min="11020" max="11021" width="9.33203125" style="2" customWidth="1"/>
    <col min="11022" max="11022" width="7.88671875" style="2" customWidth="1"/>
    <col min="11023" max="11262" width="9" style="2" customWidth="1"/>
    <col min="11263" max="11263" width="5" style="2" customWidth="1"/>
    <col min="11264" max="11264" width="15" style="2" customWidth="1"/>
    <col min="11265" max="11266" width="14.6640625" style="2" customWidth="1"/>
    <col min="11267" max="11267" width="6.21875" style="2" customWidth="1"/>
    <col min="11268" max="11270" width="10.109375" style="2"/>
    <col min="11271" max="11271" width="6.44140625" style="2" customWidth="1"/>
    <col min="11272" max="11272" width="16.88671875" style="2" customWidth="1"/>
    <col min="11273" max="11273" width="28.21875" style="2" customWidth="1"/>
    <col min="11274" max="11274" width="13.77734375" style="2" customWidth="1"/>
    <col min="11275" max="11275" width="5.6640625" style="2" customWidth="1"/>
    <col min="11276" max="11277" width="9.33203125" style="2" customWidth="1"/>
    <col min="11278" max="11278" width="7.88671875" style="2" customWidth="1"/>
    <col min="11279" max="11518" width="9" style="2" customWidth="1"/>
    <col min="11519" max="11519" width="5" style="2" customWidth="1"/>
    <col min="11520" max="11520" width="15" style="2" customWidth="1"/>
    <col min="11521" max="11522" width="14.6640625" style="2" customWidth="1"/>
    <col min="11523" max="11523" width="6.21875" style="2" customWidth="1"/>
    <col min="11524" max="11526" width="10.109375" style="2"/>
    <col min="11527" max="11527" width="6.44140625" style="2" customWidth="1"/>
    <col min="11528" max="11528" width="16.88671875" style="2" customWidth="1"/>
    <col min="11529" max="11529" width="28.21875" style="2" customWidth="1"/>
    <col min="11530" max="11530" width="13.77734375" style="2" customWidth="1"/>
    <col min="11531" max="11531" width="5.6640625" style="2" customWidth="1"/>
    <col min="11532" max="11533" width="9.33203125" style="2" customWidth="1"/>
    <col min="11534" max="11534" width="7.88671875" style="2" customWidth="1"/>
    <col min="11535" max="11774" width="9" style="2" customWidth="1"/>
    <col min="11775" max="11775" width="5" style="2" customWidth="1"/>
    <col min="11776" max="11776" width="15" style="2" customWidth="1"/>
    <col min="11777" max="11778" width="14.6640625" style="2" customWidth="1"/>
    <col min="11779" max="11779" width="6.21875" style="2" customWidth="1"/>
    <col min="11780" max="11782" width="10.109375" style="2"/>
    <col min="11783" max="11783" width="6.44140625" style="2" customWidth="1"/>
    <col min="11784" max="11784" width="16.88671875" style="2" customWidth="1"/>
    <col min="11785" max="11785" width="28.21875" style="2" customWidth="1"/>
    <col min="11786" max="11786" width="13.77734375" style="2" customWidth="1"/>
    <col min="11787" max="11787" width="5.6640625" style="2" customWidth="1"/>
    <col min="11788" max="11789" width="9.33203125" style="2" customWidth="1"/>
    <col min="11790" max="11790" width="7.88671875" style="2" customWidth="1"/>
    <col min="11791" max="12030" width="9" style="2" customWidth="1"/>
    <col min="12031" max="12031" width="5" style="2" customWidth="1"/>
    <col min="12032" max="12032" width="15" style="2" customWidth="1"/>
    <col min="12033" max="12034" width="14.6640625" style="2" customWidth="1"/>
    <col min="12035" max="12035" width="6.21875" style="2" customWidth="1"/>
    <col min="12036" max="12038" width="10.109375" style="2"/>
    <col min="12039" max="12039" width="6.44140625" style="2" customWidth="1"/>
    <col min="12040" max="12040" width="16.88671875" style="2" customWidth="1"/>
    <col min="12041" max="12041" width="28.21875" style="2" customWidth="1"/>
    <col min="12042" max="12042" width="13.77734375" style="2" customWidth="1"/>
    <col min="12043" max="12043" width="5.6640625" style="2" customWidth="1"/>
    <col min="12044" max="12045" width="9.33203125" style="2" customWidth="1"/>
    <col min="12046" max="12046" width="7.88671875" style="2" customWidth="1"/>
    <col min="12047" max="12286" width="9" style="2" customWidth="1"/>
    <col min="12287" max="12287" width="5" style="2" customWidth="1"/>
    <col min="12288" max="12288" width="15" style="2" customWidth="1"/>
    <col min="12289" max="12290" width="14.6640625" style="2" customWidth="1"/>
    <col min="12291" max="12291" width="6.21875" style="2" customWidth="1"/>
    <col min="12292" max="12294" width="10.109375" style="2"/>
    <col min="12295" max="12295" width="6.44140625" style="2" customWidth="1"/>
    <col min="12296" max="12296" width="16.88671875" style="2" customWidth="1"/>
    <col min="12297" max="12297" width="28.21875" style="2" customWidth="1"/>
    <col min="12298" max="12298" width="13.77734375" style="2" customWidth="1"/>
    <col min="12299" max="12299" width="5.6640625" style="2" customWidth="1"/>
    <col min="12300" max="12301" width="9.33203125" style="2" customWidth="1"/>
    <col min="12302" max="12302" width="7.88671875" style="2" customWidth="1"/>
    <col min="12303" max="12542" width="9" style="2" customWidth="1"/>
    <col min="12543" max="12543" width="5" style="2" customWidth="1"/>
    <col min="12544" max="12544" width="15" style="2" customWidth="1"/>
    <col min="12545" max="12546" width="14.6640625" style="2" customWidth="1"/>
    <col min="12547" max="12547" width="6.21875" style="2" customWidth="1"/>
    <col min="12548" max="12550" width="10.109375" style="2"/>
    <col min="12551" max="12551" width="6.44140625" style="2" customWidth="1"/>
    <col min="12552" max="12552" width="16.88671875" style="2" customWidth="1"/>
    <col min="12553" max="12553" width="28.21875" style="2" customWidth="1"/>
    <col min="12554" max="12554" width="13.77734375" style="2" customWidth="1"/>
    <col min="12555" max="12555" width="5.6640625" style="2" customWidth="1"/>
    <col min="12556" max="12557" width="9.33203125" style="2" customWidth="1"/>
    <col min="12558" max="12558" width="7.88671875" style="2" customWidth="1"/>
    <col min="12559" max="12798" width="9" style="2" customWidth="1"/>
    <col min="12799" max="12799" width="5" style="2" customWidth="1"/>
    <col min="12800" max="12800" width="15" style="2" customWidth="1"/>
    <col min="12801" max="12802" width="14.6640625" style="2" customWidth="1"/>
    <col min="12803" max="12803" width="6.21875" style="2" customWidth="1"/>
    <col min="12804" max="12806" width="10.109375" style="2"/>
    <col min="12807" max="12807" width="6.44140625" style="2" customWidth="1"/>
    <col min="12808" max="12808" width="16.88671875" style="2" customWidth="1"/>
    <col min="12809" max="12809" width="28.21875" style="2" customWidth="1"/>
    <col min="12810" max="12810" width="13.77734375" style="2" customWidth="1"/>
    <col min="12811" max="12811" width="5.6640625" style="2" customWidth="1"/>
    <col min="12812" max="12813" width="9.33203125" style="2" customWidth="1"/>
    <col min="12814" max="12814" width="7.88671875" style="2" customWidth="1"/>
    <col min="12815" max="13054" width="9" style="2" customWidth="1"/>
    <col min="13055" max="13055" width="5" style="2" customWidth="1"/>
    <col min="13056" max="13056" width="15" style="2" customWidth="1"/>
    <col min="13057" max="13058" width="14.6640625" style="2" customWidth="1"/>
    <col min="13059" max="13059" width="6.21875" style="2" customWidth="1"/>
    <col min="13060" max="13062" width="10.109375" style="2"/>
    <col min="13063" max="13063" width="6.44140625" style="2" customWidth="1"/>
    <col min="13064" max="13064" width="16.88671875" style="2" customWidth="1"/>
    <col min="13065" max="13065" width="28.21875" style="2" customWidth="1"/>
    <col min="13066" max="13066" width="13.77734375" style="2" customWidth="1"/>
    <col min="13067" max="13067" width="5.6640625" style="2" customWidth="1"/>
    <col min="13068" max="13069" width="9.33203125" style="2" customWidth="1"/>
    <col min="13070" max="13070" width="7.88671875" style="2" customWidth="1"/>
    <col min="13071" max="13310" width="9" style="2" customWidth="1"/>
    <col min="13311" max="13311" width="5" style="2" customWidth="1"/>
    <col min="13312" max="13312" width="15" style="2" customWidth="1"/>
    <col min="13313" max="13314" width="14.6640625" style="2" customWidth="1"/>
    <col min="13315" max="13315" width="6.21875" style="2" customWidth="1"/>
    <col min="13316" max="13318" width="10.109375" style="2"/>
    <col min="13319" max="13319" width="6.44140625" style="2" customWidth="1"/>
    <col min="13320" max="13320" width="16.88671875" style="2" customWidth="1"/>
    <col min="13321" max="13321" width="28.21875" style="2" customWidth="1"/>
    <col min="13322" max="13322" width="13.77734375" style="2" customWidth="1"/>
    <col min="13323" max="13323" width="5.6640625" style="2" customWidth="1"/>
    <col min="13324" max="13325" width="9.33203125" style="2" customWidth="1"/>
    <col min="13326" max="13326" width="7.88671875" style="2" customWidth="1"/>
    <col min="13327" max="13566" width="9" style="2" customWidth="1"/>
    <col min="13567" max="13567" width="5" style="2" customWidth="1"/>
    <col min="13568" max="13568" width="15" style="2" customWidth="1"/>
    <col min="13569" max="13570" width="14.6640625" style="2" customWidth="1"/>
    <col min="13571" max="13571" width="6.21875" style="2" customWidth="1"/>
    <col min="13572" max="13574" width="10.109375" style="2"/>
    <col min="13575" max="13575" width="6.44140625" style="2" customWidth="1"/>
    <col min="13576" max="13576" width="16.88671875" style="2" customWidth="1"/>
    <col min="13577" max="13577" width="28.21875" style="2" customWidth="1"/>
    <col min="13578" max="13578" width="13.77734375" style="2" customWidth="1"/>
    <col min="13579" max="13579" width="5.6640625" style="2" customWidth="1"/>
    <col min="13580" max="13581" width="9.33203125" style="2" customWidth="1"/>
    <col min="13582" max="13582" width="7.88671875" style="2" customWidth="1"/>
    <col min="13583" max="13822" width="9" style="2" customWidth="1"/>
    <col min="13823" max="13823" width="5" style="2" customWidth="1"/>
    <col min="13824" max="13824" width="15" style="2" customWidth="1"/>
    <col min="13825" max="13826" width="14.6640625" style="2" customWidth="1"/>
    <col min="13827" max="13827" width="6.21875" style="2" customWidth="1"/>
    <col min="13828" max="13830" width="10.109375" style="2"/>
    <col min="13831" max="13831" width="6.44140625" style="2" customWidth="1"/>
    <col min="13832" max="13832" width="16.88671875" style="2" customWidth="1"/>
    <col min="13833" max="13833" width="28.21875" style="2" customWidth="1"/>
    <col min="13834" max="13834" width="13.77734375" style="2" customWidth="1"/>
    <col min="13835" max="13835" width="5.6640625" style="2" customWidth="1"/>
    <col min="13836" max="13837" width="9.33203125" style="2" customWidth="1"/>
    <col min="13838" max="13838" width="7.88671875" style="2" customWidth="1"/>
    <col min="13839" max="14078" width="9" style="2" customWidth="1"/>
    <col min="14079" max="14079" width="5" style="2" customWidth="1"/>
    <col min="14080" max="14080" width="15" style="2" customWidth="1"/>
    <col min="14081" max="14082" width="14.6640625" style="2" customWidth="1"/>
    <col min="14083" max="14083" width="6.21875" style="2" customWidth="1"/>
    <col min="14084" max="14086" width="10.109375" style="2"/>
    <col min="14087" max="14087" width="6.44140625" style="2" customWidth="1"/>
    <col min="14088" max="14088" width="16.88671875" style="2" customWidth="1"/>
    <col min="14089" max="14089" width="28.21875" style="2" customWidth="1"/>
    <col min="14090" max="14090" width="13.77734375" style="2" customWidth="1"/>
    <col min="14091" max="14091" width="5.6640625" style="2" customWidth="1"/>
    <col min="14092" max="14093" width="9.33203125" style="2" customWidth="1"/>
    <col min="14094" max="14094" width="7.88671875" style="2" customWidth="1"/>
    <col min="14095" max="14334" width="9" style="2" customWidth="1"/>
    <col min="14335" max="14335" width="5" style="2" customWidth="1"/>
    <col min="14336" max="14336" width="15" style="2" customWidth="1"/>
    <col min="14337" max="14338" width="14.6640625" style="2" customWidth="1"/>
    <col min="14339" max="14339" width="6.21875" style="2" customWidth="1"/>
    <col min="14340" max="14342" width="10.109375" style="2"/>
    <col min="14343" max="14343" width="6.44140625" style="2" customWidth="1"/>
    <col min="14344" max="14344" width="16.88671875" style="2" customWidth="1"/>
    <col min="14345" max="14345" width="28.21875" style="2" customWidth="1"/>
    <col min="14346" max="14346" width="13.77734375" style="2" customWidth="1"/>
    <col min="14347" max="14347" width="5.6640625" style="2" customWidth="1"/>
    <col min="14348" max="14349" width="9.33203125" style="2" customWidth="1"/>
    <col min="14350" max="14350" width="7.88671875" style="2" customWidth="1"/>
    <col min="14351" max="14590" width="9" style="2" customWidth="1"/>
    <col min="14591" max="14591" width="5" style="2" customWidth="1"/>
    <col min="14592" max="14592" width="15" style="2" customWidth="1"/>
    <col min="14593" max="14594" width="14.6640625" style="2" customWidth="1"/>
    <col min="14595" max="14595" width="6.21875" style="2" customWidth="1"/>
    <col min="14596" max="14598" width="10.109375" style="2"/>
    <col min="14599" max="14599" width="6.44140625" style="2" customWidth="1"/>
    <col min="14600" max="14600" width="16.88671875" style="2" customWidth="1"/>
    <col min="14601" max="14601" width="28.21875" style="2" customWidth="1"/>
    <col min="14602" max="14602" width="13.77734375" style="2" customWidth="1"/>
    <col min="14603" max="14603" width="5.6640625" style="2" customWidth="1"/>
    <col min="14604" max="14605" width="9.33203125" style="2" customWidth="1"/>
    <col min="14606" max="14606" width="7.88671875" style="2" customWidth="1"/>
    <col min="14607" max="14846" width="9" style="2" customWidth="1"/>
    <col min="14847" max="14847" width="5" style="2" customWidth="1"/>
    <col min="14848" max="14848" width="15" style="2" customWidth="1"/>
    <col min="14849" max="14850" width="14.6640625" style="2" customWidth="1"/>
    <col min="14851" max="14851" width="6.21875" style="2" customWidth="1"/>
    <col min="14852" max="14854" width="10.109375" style="2"/>
    <col min="14855" max="14855" width="6.44140625" style="2" customWidth="1"/>
    <col min="14856" max="14856" width="16.88671875" style="2" customWidth="1"/>
    <col min="14857" max="14857" width="28.21875" style="2" customWidth="1"/>
    <col min="14858" max="14858" width="13.77734375" style="2" customWidth="1"/>
    <col min="14859" max="14859" width="5.6640625" style="2" customWidth="1"/>
    <col min="14860" max="14861" width="9.33203125" style="2" customWidth="1"/>
    <col min="14862" max="14862" width="7.88671875" style="2" customWidth="1"/>
    <col min="14863" max="15102" width="9" style="2" customWidth="1"/>
    <col min="15103" max="15103" width="5" style="2" customWidth="1"/>
    <col min="15104" max="15104" width="15" style="2" customWidth="1"/>
    <col min="15105" max="15106" width="14.6640625" style="2" customWidth="1"/>
    <col min="15107" max="15107" width="6.21875" style="2" customWidth="1"/>
    <col min="15108" max="15110" width="10.109375" style="2"/>
    <col min="15111" max="15111" width="6.44140625" style="2" customWidth="1"/>
    <col min="15112" max="15112" width="16.88671875" style="2" customWidth="1"/>
    <col min="15113" max="15113" width="28.21875" style="2" customWidth="1"/>
    <col min="15114" max="15114" width="13.77734375" style="2" customWidth="1"/>
    <col min="15115" max="15115" width="5.6640625" style="2" customWidth="1"/>
    <col min="15116" max="15117" width="9.33203125" style="2" customWidth="1"/>
    <col min="15118" max="15118" width="7.88671875" style="2" customWidth="1"/>
    <col min="15119" max="15358" width="9" style="2" customWidth="1"/>
    <col min="15359" max="15359" width="5" style="2" customWidth="1"/>
    <col min="15360" max="15360" width="15" style="2" customWidth="1"/>
    <col min="15361" max="15362" width="14.6640625" style="2" customWidth="1"/>
    <col min="15363" max="15363" width="6.21875" style="2" customWidth="1"/>
    <col min="15364" max="15366" width="10.109375" style="2"/>
    <col min="15367" max="15367" width="6.44140625" style="2" customWidth="1"/>
    <col min="15368" max="15368" width="16.88671875" style="2" customWidth="1"/>
    <col min="15369" max="15369" width="28.21875" style="2" customWidth="1"/>
    <col min="15370" max="15370" width="13.77734375" style="2" customWidth="1"/>
    <col min="15371" max="15371" width="5.6640625" style="2" customWidth="1"/>
    <col min="15372" max="15373" width="9.33203125" style="2" customWidth="1"/>
    <col min="15374" max="15374" width="7.88671875" style="2" customWidth="1"/>
    <col min="15375" max="15614" width="9" style="2" customWidth="1"/>
    <col min="15615" max="15615" width="5" style="2" customWidth="1"/>
    <col min="15616" max="15616" width="15" style="2" customWidth="1"/>
    <col min="15617" max="15618" width="14.6640625" style="2" customWidth="1"/>
    <col min="15619" max="15619" width="6.21875" style="2" customWidth="1"/>
    <col min="15620" max="15622" width="10.109375" style="2"/>
    <col min="15623" max="15623" width="6.44140625" style="2" customWidth="1"/>
    <col min="15624" max="15624" width="16.88671875" style="2" customWidth="1"/>
    <col min="15625" max="15625" width="28.21875" style="2" customWidth="1"/>
    <col min="15626" max="15626" width="13.77734375" style="2" customWidth="1"/>
    <col min="15627" max="15627" width="5.6640625" style="2" customWidth="1"/>
    <col min="15628" max="15629" width="9.33203125" style="2" customWidth="1"/>
    <col min="15630" max="15630" width="7.88671875" style="2" customWidth="1"/>
    <col min="15631" max="15870" width="9" style="2" customWidth="1"/>
    <col min="15871" max="15871" width="5" style="2" customWidth="1"/>
    <col min="15872" max="15872" width="15" style="2" customWidth="1"/>
    <col min="15873" max="15874" width="14.6640625" style="2" customWidth="1"/>
    <col min="15875" max="15875" width="6.21875" style="2" customWidth="1"/>
    <col min="15876" max="15878" width="10.109375" style="2"/>
    <col min="15879" max="15879" width="6.44140625" style="2" customWidth="1"/>
    <col min="15880" max="15880" width="16.88671875" style="2" customWidth="1"/>
    <col min="15881" max="15881" width="28.21875" style="2" customWidth="1"/>
    <col min="15882" max="15882" width="13.77734375" style="2" customWidth="1"/>
    <col min="15883" max="15883" width="5.6640625" style="2" customWidth="1"/>
    <col min="15884" max="15885" width="9.33203125" style="2" customWidth="1"/>
    <col min="15886" max="15886" width="7.88671875" style="2" customWidth="1"/>
    <col min="15887" max="16126" width="9" style="2" customWidth="1"/>
    <col min="16127" max="16127" width="5" style="2" customWidth="1"/>
    <col min="16128" max="16128" width="15" style="2" customWidth="1"/>
    <col min="16129" max="16130" width="14.6640625" style="2" customWidth="1"/>
    <col min="16131" max="16131" width="6.21875" style="2" customWidth="1"/>
    <col min="16132" max="16134" width="10.109375" style="2"/>
    <col min="16135" max="16135" width="6.44140625" style="2" customWidth="1"/>
    <col min="16136" max="16136" width="16.88671875" style="2" customWidth="1"/>
    <col min="16137" max="16137" width="28.21875" style="2" customWidth="1"/>
    <col min="16138" max="16138" width="13.77734375" style="2" customWidth="1"/>
    <col min="16139" max="16139" width="5.6640625" style="2" customWidth="1"/>
    <col min="16140" max="16141" width="9.33203125" style="2" customWidth="1"/>
    <col min="16142" max="16142" width="7.88671875" style="2" customWidth="1"/>
    <col min="16143" max="16382" width="9" style="2" customWidth="1"/>
    <col min="16383" max="16383" width="5" style="2" customWidth="1"/>
    <col min="16384" max="16384" width="15" style="2" customWidth="1"/>
  </cols>
  <sheetData>
    <row r="1" spans="1:262" ht="22.2">
      <c r="A1" s="84" t="s">
        <v>15</v>
      </c>
      <c r="B1" s="84"/>
      <c r="C1" s="84"/>
      <c r="D1" s="84"/>
      <c r="E1" s="84"/>
      <c r="F1" s="84"/>
      <c r="G1" s="84"/>
      <c r="H1" s="84"/>
      <c r="I1" s="41"/>
      <c r="J1" s="1"/>
      <c r="K1" s="41"/>
      <c r="L1" s="4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262">
      <c r="A2" s="85" t="s">
        <v>101</v>
      </c>
      <c r="B2" s="85"/>
      <c r="C2" s="85"/>
      <c r="D2" s="85"/>
      <c r="E2" s="85"/>
      <c r="F2" s="85"/>
      <c r="G2" s="85"/>
      <c r="H2" s="85"/>
      <c r="I2" s="41"/>
      <c r="J2" s="1"/>
      <c r="K2" s="41"/>
      <c r="L2" s="4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262">
      <c r="A3" s="86" t="s">
        <v>0</v>
      </c>
      <c r="B3" s="86"/>
      <c r="C3" s="86"/>
      <c r="D3" s="86"/>
      <c r="E3" s="86"/>
      <c r="F3" s="86"/>
      <c r="G3" s="86"/>
      <c r="H3" s="86"/>
      <c r="I3" s="41"/>
      <c r="J3" s="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262" ht="21" customHeight="1">
      <c r="A4" s="86" t="s">
        <v>53</v>
      </c>
      <c r="B4" s="86"/>
      <c r="C4" s="86"/>
      <c r="D4" s="86"/>
      <c r="E4" s="86"/>
      <c r="F4" s="86"/>
      <c r="G4" s="86"/>
      <c r="H4" s="86"/>
      <c r="I4" s="41"/>
      <c r="J4" s="1"/>
      <c r="K4" s="41"/>
      <c r="L4" s="4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262" ht="31.5" customHeight="1">
      <c r="A5" s="87" t="s">
        <v>1</v>
      </c>
      <c r="B5" s="87"/>
      <c r="C5" s="87"/>
      <c r="D5" s="87"/>
      <c r="E5" s="87"/>
      <c r="F5" s="87"/>
      <c r="G5" s="87"/>
      <c r="H5" s="87"/>
      <c r="I5" s="41"/>
      <c r="J5" s="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262">
      <c r="A6" s="79" t="s">
        <v>2</v>
      </c>
      <c r="B6" s="79"/>
      <c r="C6" s="79"/>
      <c r="D6" s="79"/>
      <c r="E6" s="79"/>
      <c r="F6" s="79"/>
      <c r="G6" s="79"/>
      <c r="H6" s="79"/>
      <c r="I6" s="41"/>
      <c r="J6" s="1"/>
      <c r="K6" s="41"/>
      <c r="L6" s="4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262" ht="16.2" thickBot="1">
      <c r="A7" s="16"/>
      <c r="B7" s="17"/>
      <c r="C7" s="16"/>
      <c r="D7" s="16"/>
      <c r="E7" s="16"/>
      <c r="F7" s="31"/>
      <c r="G7" s="31"/>
      <c r="H7" s="16"/>
      <c r="I7" s="41"/>
      <c r="J7" s="1"/>
      <c r="K7" s="41"/>
      <c r="L7" s="4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262" ht="15" customHeight="1">
      <c r="A8" s="89" t="s">
        <v>3</v>
      </c>
      <c r="B8" s="90" t="s">
        <v>4</v>
      </c>
      <c r="C8" s="91" t="s">
        <v>5</v>
      </c>
      <c r="D8" s="91" t="s">
        <v>6</v>
      </c>
      <c r="E8" s="92" t="s">
        <v>7</v>
      </c>
      <c r="F8" s="80" t="s">
        <v>8</v>
      </c>
      <c r="G8" s="81"/>
      <c r="H8" s="83" t="s">
        <v>9</v>
      </c>
      <c r="I8" s="41"/>
      <c r="J8" s="1"/>
      <c r="K8" s="41"/>
      <c r="L8" s="41"/>
      <c r="M8" s="1"/>
      <c r="N8" s="1"/>
      <c r="O8" s="1"/>
      <c r="P8" s="1"/>
      <c r="Q8" s="88" t="s">
        <v>8</v>
      </c>
      <c r="R8" s="8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262" thickBot="1">
      <c r="A9" s="89"/>
      <c r="B9" s="90"/>
      <c r="C9" s="91"/>
      <c r="D9" s="91"/>
      <c r="E9" s="92"/>
      <c r="F9" s="28" t="s">
        <v>54</v>
      </c>
      <c r="G9" s="28" t="s">
        <v>55</v>
      </c>
      <c r="H9" s="83"/>
      <c r="I9" s="41" t="s">
        <v>56</v>
      </c>
      <c r="J9" s="1" t="s">
        <v>58</v>
      </c>
      <c r="K9" s="41" t="s">
        <v>68</v>
      </c>
      <c r="L9" s="41" t="s">
        <v>72</v>
      </c>
      <c r="M9" s="1" t="s">
        <v>69</v>
      </c>
      <c r="N9" s="1" t="s">
        <v>97</v>
      </c>
      <c r="O9" s="1"/>
      <c r="P9" s="1"/>
      <c r="Q9" s="18" t="s">
        <v>18</v>
      </c>
      <c r="R9" s="18" t="s">
        <v>17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262" ht="15" customHeight="1">
      <c r="A10" s="14">
        <v>1</v>
      </c>
      <c r="B10" s="3" t="s">
        <v>19</v>
      </c>
      <c r="C10" s="4" t="s">
        <v>20</v>
      </c>
      <c r="D10" s="5"/>
      <c r="E10" s="27" t="s">
        <v>16</v>
      </c>
      <c r="F10" s="7">
        <v>2.6</v>
      </c>
      <c r="G10" s="7">
        <f>F10*0.97</f>
        <v>2.5219999999999998</v>
      </c>
      <c r="H10" s="15"/>
      <c r="I10" s="41">
        <v>-900</v>
      </c>
      <c r="J10" s="1" t="s">
        <v>57</v>
      </c>
      <c r="K10" s="41" t="s">
        <v>70</v>
      </c>
      <c r="L10" s="48"/>
      <c r="M10" s="47">
        <v>1</v>
      </c>
      <c r="N10" s="65">
        <v>0</v>
      </c>
      <c r="O10" s="47"/>
      <c r="P10" s="47"/>
      <c r="Q10" s="32"/>
      <c r="R10" s="1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</row>
    <row r="11" spans="1:262" ht="15" customHeight="1">
      <c r="A11" s="14">
        <v>2</v>
      </c>
      <c r="B11" s="3" t="s">
        <v>21</v>
      </c>
      <c r="C11" s="4" t="s">
        <v>22</v>
      </c>
      <c r="D11" s="5"/>
      <c r="E11" s="27" t="s">
        <v>16</v>
      </c>
      <c r="F11" s="7">
        <v>2.4</v>
      </c>
      <c r="G11" s="7">
        <f t="shared" ref="G11:G18" si="0">F11*0.97</f>
        <v>2.3279999999999998</v>
      </c>
      <c r="H11" s="15"/>
      <c r="I11" s="41">
        <v>24980</v>
      </c>
      <c r="J11" s="1" t="s">
        <v>60</v>
      </c>
      <c r="K11" s="41" t="s">
        <v>70</v>
      </c>
      <c r="L11" s="48"/>
      <c r="M11" s="47">
        <v>1</v>
      </c>
      <c r="N11" s="65">
        <f t="shared" ref="N11:N17" si="1">(G11-F11)*(I11/10*12)</f>
        <v>-2158.2720000000018</v>
      </c>
      <c r="O11" s="47"/>
      <c r="P11" s="47"/>
      <c r="Q11" s="6"/>
      <c r="R11" s="7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</row>
    <row r="12" spans="1:262" ht="15" customHeight="1">
      <c r="A12" s="14">
        <v>3</v>
      </c>
      <c r="B12" s="3" t="s">
        <v>23</v>
      </c>
      <c r="C12" s="4" t="s">
        <v>24</v>
      </c>
      <c r="D12" s="5"/>
      <c r="E12" s="27" t="s">
        <v>16</v>
      </c>
      <c r="F12" s="7">
        <v>6.5</v>
      </c>
      <c r="G12" s="7">
        <f t="shared" si="0"/>
        <v>6.3049999999999997</v>
      </c>
      <c r="H12" s="15"/>
      <c r="I12" s="41">
        <v>9</v>
      </c>
      <c r="J12" s="1" t="s">
        <v>59</v>
      </c>
      <c r="K12" s="41" t="s">
        <v>70</v>
      </c>
      <c r="L12" s="48"/>
      <c r="M12" s="47">
        <v>1</v>
      </c>
      <c r="N12" s="65">
        <f t="shared" si="1"/>
        <v>-2.1060000000000034</v>
      </c>
      <c r="O12" s="47"/>
      <c r="P12" s="47"/>
      <c r="Q12" s="6"/>
      <c r="R12" s="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</row>
    <row r="13" spans="1:262" ht="15" customHeight="1">
      <c r="A13" s="14">
        <v>4</v>
      </c>
      <c r="B13" s="33" t="s">
        <v>61</v>
      </c>
      <c r="C13" s="34" t="s">
        <v>25</v>
      </c>
      <c r="D13" s="5"/>
      <c r="E13" s="27" t="s">
        <v>10</v>
      </c>
      <c r="F13" s="7">
        <v>4.1500000000000004</v>
      </c>
      <c r="G13" s="7">
        <f t="shared" si="0"/>
        <v>4.0255000000000001</v>
      </c>
      <c r="H13" s="15"/>
      <c r="I13" s="41">
        <v>2794</v>
      </c>
      <c r="J13" s="1" t="s">
        <v>62</v>
      </c>
      <c r="K13" s="41" t="s">
        <v>70</v>
      </c>
      <c r="L13" s="48"/>
      <c r="M13" s="47">
        <v>1</v>
      </c>
      <c r="N13" s="65">
        <f t="shared" si="1"/>
        <v>-417.42360000000087</v>
      </c>
      <c r="O13" s="47"/>
      <c r="P13" s="47"/>
      <c r="Q13" s="6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</row>
    <row r="14" spans="1:262" ht="15" customHeight="1">
      <c r="A14" s="14">
        <v>5</v>
      </c>
      <c r="B14" s="33" t="s">
        <v>63</v>
      </c>
      <c r="C14" s="34" t="s">
        <v>26</v>
      </c>
      <c r="D14" s="5"/>
      <c r="E14" s="27" t="s">
        <v>10</v>
      </c>
      <c r="F14" s="7">
        <v>4.25</v>
      </c>
      <c r="G14" s="7">
        <f t="shared" si="0"/>
        <v>4.1224999999999996</v>
      </c>
      <c r="H14" s="15"/>
      <c r="I14" s="41">
        <v>2316</v>
      </c>
      <c r="J14" s="1" t="s">
        <v>62</v>
      </c>
      <c r="K14" s="41" t="s">
        <v>70</v>
      </c>
      <c r="L14" s="48"/>
      <c r="M14" s="47">
        <v>1</v>
      </c>
      <c r="N14" s="65">
        <f t="shared" si="1"/>
        <v>-354.34800000000104</v>
      </c>
      <c r="O14" s="47"/>
      <c r="P14" s="47"/>
      <c r="Q14" s="6"/>
      <c r="R14" s="7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</row>
    <row r="15" spans="1:262" ht="15" customHeight="1">
      <c r="A15" s="14">
        <v>6</v>
      </c>
      <c r="B15" s="33" t="s">
        <v>64</v>
      </c>
      <c r="C15" s="34" t="s">
        <v>27</v>
      </c>
      <c r="D15" s="5"/>
      <c r="E15" s="27" t="s">
        <v>10</v>
      </c>
      <c r="F15" s="7">
        <f>1.35+0.35</f>
        <v>1.7000000000000002</v>
      </c>
      <c r="G15" s="7">
        <f t="shared" si="0"/>
        <v>1.649</v>
      </c>
      <c r="H15" s="15"/>
      <c r="I15" s="41">
        <v>5710</v>
      </c>
      <c r="J15" s="1" t="s">
        <v>62</v>
      </c>
      <c r="K15" s="41" t="s">
        <v>70</v>
      </c>
      <c r="L15" s="48"/>
      <c r="M15" s="47">
        <v>1</v>
      </c>
      <c r="N15" s="65">
        <f t="shared" si="1"/>
        <v>-349.45200000000108</v>
      </c>
      <c r="O15" s="47"/>
      <c r="P15" s="47"/>
      <c r="Q15" s="6"/>
      <c r="R15" s="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</row>
    <row r="16" spans="1:262" ht="15" customHeight="1">
      <c r="A16" s="14">
        <v>7</v>
      </c>
      <c r="B16" s="33" t="s">
        <v>28</v>
      </c>
      <c r="C16" s="34" t="s">
        <v>29</v>
      </c>
      <c r="D16" s="5"/>
      <c r="E16" s="27" t="s">
        <v>10</v>
      </c>
      <c r="F16" s="7">
        <v>0.41</v>
      </c>
      <c r="G16" s="7">
        <v>0.41</v>
      </c>
      <c r="H16" s="15"/>
      <c r="I16" s="41">
        <v>6066</v>
      </c>
      <c r="J16" s="1" t="s">
        <v>62</v>
      </c>
      <c r="K16" s="41" t="s">
        <v>70</v>
      </c>
      <c r="L16" s="48"/>
      <c r="M16" s="47">
        <v>1</v>
      </c>
      <c r="N16" s="65">
        <f t="shared" si="1"/>
        <v>0</v>
      </c>
      <c r="O16" s="47"/>
      <c r="P16" s="47"/>
      <c r="Q16" s="6"/>
      <c r="R16" s="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</row>
    <row r="17" spans="1:262" ht="15" customHeight="1">
      <c r="A17" s="14">
        <v>8</v>
      </c>
      <c r="B17" s="3" t="s">
        <v>73</v>
      </c>
      <c r="C17" s="4" t="s">
        <v>34</v>
      </c>
      <c r="D17" s="5" t="s">
        <v>35</v>
      </c>
      <c r="E17" s="27" t="s">
        <v>10</v>
      </c>
      <c r="F17" s="7">
        <v>1.5929203539823011</v>
      </c>
      <c r="G17" s="7">
        <f t="shared" si="0"/>
        <v>1.5451327433628321</v>
      </c>
      <c r="H17" s="15"/>
      <c r="I17" s="41">
        <v>14158</v>
      </c>
      <c r="J17" s="1" t="s">
        <v>66</v>
      </c>
      <c r="K17" s="41" t="s">
        <v>70</v>
      </c>
      <c r="L17" s="48"/>
      <c r="M17" s="47">
        <v>1</v>
      </c>
      <c r="N17" s="65">
        <f t="shared" si="1"/>
        <v>-811.89238938053063</v>
      </c>
      <c r="O17" s="4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</row>
    <row r="18" spans="1:262" ht="15" customHeight="1">
      <c r="A18" s="14">
        <v>9</v>
      </c>
      <c r="B18" s="3" t="s">
        <v>93</v>
      </c>
      <c r="C18" s="4" t="s">
        <v>46</v>
      </c>
      <c r="D18" s="5" t="s">
        <v>47</v>
      </c>
      <c r="E18" s="27" t="s">
        <v>10</v>
      </c>
      <c r="F18" s="7">
        <v>0.77876106194690276</v>
      </c>
      <c r="G18" s="7">
        <f t="shared" si="0"/>
        <v>0.7553982300884956</v>
      </c>
      <c r="H18" s="15"/>
      <c r="I18" s="41">
        <v>-76</v>
      </c>
      <c r="J18" s="1" t="s">
        <v>94</v>
      </c>
      <c r="K18" s="41" t="s">
        <v>70</v>
      </c>
      <c r="L18" s="48"/>
      <c r="M18" s="47">
        <v>1</v>
      </c>
      <c r="N18" s="65">
        <v>0</v>
      </c>
      <c r="O18" s="4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</row>
    <row r="19" spans="1:262" ht="15" customHeight="1">
      <c r="A19" s="14"/>
      <c r="B19" s="3"/>
      <c r="C19" s="4"/>
      <c r="D19" s="5"/>
      <c r="E19" s="27"/>
      <c r="F19" s="8"/>
      <c r="G19" s="8"/>
      <c r="H19" s="15"/>
      <c r="I19" s="41"/>
      <c r="J19" s="1"/>
      <c r="K19" s="41"/>
      <c r="L19" s="41"/>
      <c r="M19" s="1"/>
      <c r="N19" s="66">
        <f>SUM(N10:N18)</f>
        <v>-4093.4939893805358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</row>
    <row r="20" spans="1:262" ht="15" customHeight="1">
      <c r="A20" s="14"/>
      <c r="B20" s="3"/>
      <c r="C20" s="4"/>
      <c r="D20" s="5"/>
      <c r="E20" s="27"/>
      <c r="F20" s="8"/>
      <c r="G20" s="8"/>
      <c r="H20" s="15"/>
      <c r="I20" s="41"/>
      <c r="J20" s="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</row>
    <row r="21" spans="1:262" ht="15" customHeight="1">
      <c r="A21" s="14"/>
      <c r="B21" s="3"/>
      <c r="C21" s="4"/>
      <c r="D21" s="5"/>
      <c r="E21" s="27"/>
      <c r="F21" s="8"/>
      <c r="G21" s="8"/>
      <c r="H21" s="15"/>
      <c r="I21" s="41"/>
      <c r="J21" s="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</row>
    <row r="22" spans="1:262" ht="15" customHeight="1">
      <c r="A22" s="14"/>
      <c r="B22" s="3"/>
      <c r="C22" s="4"/>
      <c r="D22" s="5"/>
      <c r="E22" s="27"/>
      <c r="F22" s="8"/>
      <c r="G22" s="8"/>
      <c r="H22" s="15"/>
      <c r="I22" s="41"/>
      <c r="J22" s="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</row>
    <row r="23" spans="1:262" ht="15" customHeight="1">
      <c r="A23" s="14"/>
      <c r="B23" s="3"/>
      <c r="C23" s="4"/>
      <c r="D23" s="5"/>
      <c r="E23" s="27"/>
      <c r="F23" s="8"/>
      <c r="G23" s="8"/>
      <c r="H23" s="15"/>
      <c r="I23" s="41"/>
      <c r="J23" s="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</row>
    <row r="24" spans="1:262" ht="15" customHeight="1">
      <c r="A24" s="14"/>
      <c r="B24" s="3"/>
      <c r="C24" s="4"/>
      <c r="D24" s="5"/>
      <c r="E24" s="27"/>
      <c r="F24" s="8"/>
      <c r="G24" s="8"/>
      <c r="H24" s="15"/>
      <c r="I24" s="41"/>
      <c r="J24" s="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</row>
    <row r="25" spans="1:262" ht="15" customHeight="1">
      <c r="A25" s="14"/>
      <c r="B25" s="3"/>
      <c r="C25" s="4"/>
      <c r="D25" s="5"/>
      <c r="E25" s="27"/>
      <c r="F25" s="8"/>
      <c r="G25" s="8"/>
      <c r="H25" s="15"/>
      <c r="I25" s="41"/>
      <c r="J25" s="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</row>
    <row r="26" spans="1:262" ht="15" customHeight="1">
      <c r="A26" s="14"/>
      <c r="B26" s="3"/>
      <c r="C26" s="4"/>
      <c r="D26" s="5"/>
      <c r="E26" s="27"/>
      <c r="F26" s="8"/>
      <c r="G26" s="8"/>
      <c r="H26" s="15"/>
      <c r="I26" s="41"/>
      <c r="J26" s="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</row>
    <row r="27" spans="1:262" ht="15" customHeight="1">
      <c r="A27" s="14"/>
      <c r="B27" s="3"/>
      <c r="C27" s="4"/>
      <c r="D27" s="5"/>
      <c r="E27" s="27"/>
      <c r="F27" s="8"/>
      <c r="G27" s="8"/>
      <c r="H27" s="15"/>
      <c r="I27" s="41"/>
      <c r="J27" s="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</row>
    <row r="28" spans="1:262" s="1" customFormat="1" ht="43.2" customHeight="1">
      <c r="A28" s="82" t="s">
        <v>11</v>
      </c>
      <c r="B28" s="82"/>
      <c r="C28" s="82"/>
      <c r="D28" s="82"/>
      <c r="E28" s="82"/>
      <c r="F28" s="82"/>
      <c r="G28" s="82"/>
      <c r="H28" s="82"/>
      <c r="I28" s="42"/>
      <c r="J28" s="29"/>
      <c r="K28" s="42"/>
      <c r="L28" s="42"/>
      <c r="M28" s="29"/>
      <c r="N28" s="29"/>
      <c r="O28" s="29"/>
      <c r="P28" s="29"/>
      <c r="Q28" s="29"/>
    </row>
    <row r="29" spans="1:262" s="1" customFormat="1" ht="42.6" customHeight="1">
      <c r="A29" s="78" t="s">
        <v>100</v>
      </c>
      <c r="B29" s="78"/>
      <c r="C29" s="78"/>
      <c r="D29" s="78"/>
      <c r="E29" s="78"/>
      <c r="F29" s="78"/>
      <c r="G29" s="78"/>
      <c r="H29" s="78"/>
      <c r="I29" s="42"/>
      <c r="J29" s="29"/>
      <c r="K29" s="42"/>
      <c r="L29" s="42"/>
      <c r="M29" s="29"/>
      <c r="N29" s="29"/>
      <c r="O29" s="29"/>
      <c r="P29" s="29"/>
      <c r="Q29" s="29"/>
    </row>
    <row r="30" spans="1:262" s="1" customFormat="1" ht="21" customHeight="1">
      <c r="A30" s="78" t="s">
        <v>48</v>
      </c>
      <c r="B30" s="78"/>
      <c r="C30" s="78"/>
      <c r="D30" s="78"/>
      <c r="E30" s="78"/>
      <c r="F30" s="78"/>
      <c r="G30" s="78"/>
      <c r="H30" s="78"/>
      <c r="I30" s="43"/>
      <c r="J30" s="35"/>
      <c r="K30" s="43"/>
      <c r="L30" s="43"/>
      <c r="M30" s="35"/>
      <c r="N30" s="35"/>
      <c r="O30" s="35"/>
      <c r="P30" s="35"/>
      <c r="Q30" s="35"/>
    </row>
    <row r="31" spans="1:262" s="1" customFormat="1" ht="21" customHeight="1">
      <c r="A31" s="78" t="s">
        <v>49</v>
      </c>
      <c r="B31" s="78"/>
      <c r="C31" s="78"/>
      <c r="D31" s="78"/>
      <c r="E31" s="78"/>
      <c r="F31" s="78"/>
      <c r="G31" s="78"/>
      <c r="H31" s="78"/>
      <c r="I31" s="43"/>
      <c r="J31" s="35"/>
      <c r="K31" s="43"/>
      <c r="L31" s="43"/>
      <c r="M31" s="35"/>
      <c r="N31" s="35"/>
      <c r="O31" s="35"/>
      <c r="P31" s="35"/>
      <c r="Q31" s="35"/>
    </row>
    <row r="32" spans="1:262" s="1" customFormat="1" ht="21" customHeight="1">
      <c r="A32" s="78" t="s">
        <v>50</v>
      </c>
      <c r="B32" s="78"/>
      <c r="C32" s="78"/>
      <c r="D32" s="78"/>
      <c r="E32" s="78"/>
      <c r="F32" s="78"/>
      <c r="G32" s="78"/>
      <c r="H32" s="78"/>
      <c r="I32" s="43"/>
      <c r="J32" s="35"/>
      <c r="K32" s="43"/>
      <c r="L32" s="43"/>
      <c r="M32" s="35"/>
      <c r="N32" s="35"/>
      <c r="O32" s="35"/>
      <c r="P32" s="35"/>
      <c r="Q32" s="35"/>
    </row>
    <row r="33" spans="1:262" s="1" customFormat="1" ht="40.200000000000003" customHeight="1">
      <c r="A33" s="78" t="s">
        <v>51</v>
      </c>
      <c r="B33" s="78"/>
      <c r="C33" s="78"/>
      <c r="D33" s="78"/>
      <c r="E33" s="78"/>
      <c r="F33" s="78"/>
      <c r="G33" s="78"/>
      <c r="H33" s="78"/>
      <c r="I33" s="42"/>
      <c r="J33" s="29"/>
      <c r="K33" s="42"/>
      <c r="L33" s="42"/>
      <c r="M33" s="29"/>
      <c r="N33" s="29"/>
      <c r="O33" s="29"/>
      <c r="P33" s="29"/>
      <c r="Q33" s="29"/>
    </row>
    <row r="34" spans="1:262" s="20" customFormat="1">
      <c r="A34" s="30"/>
      <c r="B34" s="21"/>
      <c r="C34" s="30"/>
      <c r="D34" s="30"/>
      <c r="E34" s="30"/>
      <c r="F34" s="36"/>
      <c r="G34" s="36"/>
      <c r="H34" s="36"/>
      <c r="I34" s="44"/>
      <c r="J34" s="36"/>
      <c r="K34" s="44"/>
      <c r="L34" s="44"/>
      <c r="M34" s="36"/>
      <c r="N34" s="36"/>
      <c r="O34" s="36"/>
      <c r="P34" s="36"/>
      <c r="Q34" s="37"/>
    </row>
    <row r="35" spans="1:262" s="20" customFormat="1" ht="19.2" customHeight="1">
      <c r="A35" s="22" t="s">
        <v>12</v>
      </c>
      <c r="B35" s="23"/>
      <c r="C35" s="24"/>
      <c r="D35" s="38" t="s">
        <v>13</v>
      </c>
      <c r="E35" s="24"/>
      <c r="F35" s="39"/>
      <c r="G35" s="38"/>
      <c r="H35" s="39"/>
      <c r="I35" s="45"/>
      <c r="J35" s="39"/>
      <c r="K35" s="45"/>
      <c r="L35" s="45"/>
      <c r="M35" s="39"/>
      <c r="N35" s="39"/>
      <c r="O35" s="39"/>
      <c r="P35" s="39"/>
      <c r="Q35" s="40"/>
    </row>
    <row r="36" spans="1:262" s="20" customFormat="1" ht="19.2" customHeight="1">
      <c r="A36" s="22"/>
      <c r="B36" s="23"/>
      <c r="C36" s="24"/>
      <c r="D36" s="25"/>
      <c r="E36" s="24"/>
      <c r="F36" s="39"/>
      <c r="G36" s="25"/>
      <c r="H36" s="39"/>
      <c r="I36" s="45"/>
      <c r="J36" s="39"/>
      <c r="K36" s="45"/>
      <c r="L36" s="45"/>
      <c r="M36" s="39"/>
      <c r="N36" s="39"/>
      <c r="O36" s="39"/>
      <c r="P36" s="39"/>
      <c r="Q36" s="40"/>
    </row>
    <row r="37" spans="1:262" s="1" customFormat="1" ht="19.2" customHeight="1">
      <c r="A37" s="22" t="s">
        <v>52</v>
      </c>
      <c r="B37" s="23"/>
      <c r="C37" s="24"/>
      <c r="D37" s="22" t="s">
        <v>52</v>
      </c>
      <c r="E37" s="24"/>
      <c r="F37" s="39"/>
      <c r="G37" s="22"/>
      <c r="I37" s="41"/>
      <c r="K37" s="41"/>
      <c r="L37" s="41"/>
    </row>
    <row r="38" spans="1:262" s="20" customFormat="1" ht="19.2" customHeight="1">
      <c r="A38" s="22"/>
      <c r="B38" s="23"/>
      <c r="C38" s="24"/>
      <c r="D38" s="25"/>
      <c r="E38" s="24"/>
      <c r="F38" s="39"/>
      <c r="G38" s="25"/>
      <c r="H38" s="39"/>
      <c r="I38" s="45"/>
      <c r="J38" s="39"/>
      <c r="K38" s="45"/>
      <c r="L38" s="45"/>
      <c r="M38" s="39"/>
      <c r="N38" s="39"/>
      <c r="O38" s="39"/>
      <c r="P38" s="39"/>
      <c r="Q38" s="40"/>
    </row>
    <row r="39" spans="1:262" s="20" customFormat="1" ht="19.2" customHeight="1">
      <c r="A39" s="22" t="s">
        <v>14</v>
      </c>
      <c r="B39" s="22"/>
      <c r="C39" s="30"/>
      <c r="D39" s="22" t="s">
        <v>14</v>
      </c>
      <c r="E39" s="30"/>
      <c r="F39" s="39"/>
      <c r="G39" s="22"/>
      <c r="H39" s="39"/>
      <c r="I39" s="45"/>
      <c r="J39" s="39"/>
      <c r="K39" s="45"/>
      <c r="L39" s="45"/>
      <c r="M39" s="39"/>
      <c r="N39" s="39"/>
      <c r="O39" s="39"/>
      <c r="P39" s="39"/>
      <c r="Q39" s="40"/>
    </row>
    <row r="40" spans="1:262" s="20" customFormat="1" ht="14.4">
      <c r="B40" s="26"/>
      <c r="I40" s="46"/>
      <c r="K40" s="46"/>
      <c r="L40" s="46"/>
    </row>
    <row r="41" spans="1:262">
      <c r="B41" s="9"/>
    </row>
    <row r="42" spans="1:262">
      <c r="B42" s="9"/>
    </row>
    <row r="43" spans="1:262">
      <c r="B43" s="9"/>
    </row>
    <row r="44" spans="1:262" ht="16.2" customHeight="1" thickBot="1">
      <c r="A44" s="93" t="s">
        <v>96</v>
      </c>
      <c r="B44" s="94"/>
      <c r="C44" s="94"/>
      <c r="D44" s="94"/>
      <c r="E44" s="94"/>
      <c r="F44" s="94"/>
      <c r="G44" s="94"/>
      <c r="H44" s="94"/>
    </row>
    <row r="45" spans="1:262" ht="15" customHeight="1">
      <c r="A45" s="89" t="s">
        <v>3</v>
      </c>
      <c r="B45" s="90" t="s">
        <v>4</v>
      </c>
      <c r="C45" s="91" t="s">
        <v>5</v>
      </c>
      <c r="D45" s="91" t="s">
        <v>6</v>
      </c>
      <c r="E45" s="92" t="s">
        <v>7</v>
      </c>
      <c r="F45" s="80" t="s">
        <v>8</v>
      </c>
      <c r="G45" s="81"/>
      <c r="H45" s="83" t="s">
        <v>9</v>
      </c>
      <c r="I45" s="41"/>
      <c r="J45" s="1"/>
      <c r="K45" s="41"/>
      <c r="L45" s="41"/>
      <c r="M45" s="1"/>
      <c r="N45" s="1"/>
      <c r="O45" s="1"/>
      <c r="P45" s="1"/>
      <c r="Q45" s="88" t="s">
        <v>8</v>
      </c>
      <c r="R45" s="88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262" thickBot="1">
      <c r="A46" s="89"/>
      <c r="B46" s="90"/>
      <c r="C46" s="91"/>
      <c r="D46" s="91"/>
      <c r="E46" s="92"/>
      <c r="F46" s="28" t="s">
        <v>98</v>
      </c>
      <c r="G46" s="28" t="s">
        <v>99</v>
      </c>
      <c r="H46" s="83"/>
      <c r="I46" s="41" t="s">
        <v>56</v>
      </c>
      <c r="J46" s="1" t="s">
        <v>58</v>
      </c>
      <c r="K46" s="41" t="s">
        <v>68</v>
      </c>
      <c r="L46" s="41" t="s">
        <v>72</v>
      </c>
      <c r="M46" s="1" t="s">
        <v>69</v>
      </c>
      <c r="N46" s="1"/>
      <c r="O46" s="1"/>
      <c r="P46" s="1"/>
      <c r="Q46" s="18" t="s">
        <v>18</v>
      </c>
      <c r="R46" s="18" t="s">
        <v>17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262" s="62" customFormat="1" ht="15" customHeight="1">
      <c r="A47" s="50">
        <v>8</v>
      </c>
      <c r="B47" s="51" t="s">
        <v>65</v>
      </c>
      <c r="C47" s="52" t="s">
        <v>30</v>
      </c>
      <c r="D47" s="53" t="s">
        <v>31</v>
      </c>
      <c r="E47" s="54" t="s">
        <v>10</v>
      </c>
      <c r="F47" s="55">
        <v>0.70089999999999997</v>
      </c>
      <c r="G47" s="55"/>
      <c r="H47" s="56"/>
      <c r="I47" s="49">
        <v>10742</v>
      </c>
      <c r="J47" s="57" t="s">
        <v>66</v>
      </c>
      <c r="K47" s="49" t="s">
        <v>71</v>
      </c>
      <c r="L47" s="58">
        <v>0.67986999999999997</v>
      </c>
      <c r="M47" s="59">
        <v>1</v>
      </c>
      <c r="N47" s="59"/>
      <c r="O47" s="59"/>
      <c r="P47" s="60" t="s">
        <v>95</v>
      </c>
      <c r="Q47" s="61"/>
      <c r="R47" s="55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  <c r="IW47" s="57"/>
      <c r="IX47" s="57"/>
      <c r="IY47" s="57"/>
      <c r="IZ47" s="57"/>
      <c r="JA47" s="57"/>
      <c r="JB47" s="57"/>
    </row>
    <row r="48" spans="1:262" s="62" customFormat="1" ht="15" customHeight="1">
      <c r="A48" s="50">
        <v>9</v>
      </c>
      <c r="B48" s="51" t="s">
        <v>67</v>
      </c>
      <c r="C48" s="52" t="s">
        <v>32</v>
      </c>
      <c r="D48" s="53" t="s">
        <v>33</v>
      </c>
      <c r="E48" s="54" t="s">
        <v>10</v>
      </c>
      <c r="F48" s="55">
        <v>1.0769</v>
      </c>
      <c r="G48" s="55"/>
      <c r="H48" s="56"/>
      <c r="I48" s="49">
        <v>52200</v>
      </c>
      <c r="J48" s="57"/>
      <c r="K48" s="49" t="s">
        <v>71</v>
      </c>
      <c r="L48" s="58">
        <v>1.16099</v>
      </c>
      <c r="M48" s="59">
        <v>1</v>
      </c>
      <c r="N48" s="59"/>
      <c r="O48" s="59"/>
      <c r="P48" s="60" t="s">
        <v>95</v>
      </c>
      <c r="Q48" s="61"/>
      <c r="R48" s="55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  <c r="IW48" s="57"/>
      <c r="IX48" s="57"/>
      <c r="IY48" s="57"/>
      <c r="IZ48" s="57"/>
      <c r="JA48" s="57"/>
      <c r="JB48" s="57"/>
    </row>
    <row r="49" spans="1:262" s="62" customFormat="1" ht="51" customHeight="1">
      <c r="A49" s="50">
        <v>11</v>
      </c>
      <c r="B49" s="51" t="s">
        <v>74</v>
      </c>
      <c r="C49" s="52" t="s">
        <v>36</v>
      </c>
      <c r="D49" s="53" t="s">
        <v>37</v>
      </c>
      <c r="E49" s="54" t="s">
        <v>10</v>
      </c>
      <c r="F49" s="55">
        <v>2.7124000000000001</v>
      </c>
      <c r="G49" s="55"/>
      <c r="H49" s="56"/>
      <c r="I49" s="49">
        <v>34740</v>
      </c>
      <c r="J49" s="57" t="s">
        <v>75</v>
      </c>
      <c r="K49" s="63" t="s">
        <v>76</v>
      </c>
      <c r="L49" s="64" t="s">
        <v>78</v>
      </c>
      <c r="M49" s="63" t="s">
        <v>77</v>
      </c>
      <c r="N49" s="63"/>
      <c r="O49" s="63"/>
      <c r="P49" s="60" t="s">
        <v>95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  <c r="IW49" s="57"/>
      <c r="IX49" s="57"/>
      <c r="IY49" s="57"/>
      <c r="IZ49" s="57"/>
      <c r="JA49" s="57"/>
      <c r="JB49" s="57"/>
    </row>
    <row r="50" spans="1:262" s="62" customFormat="1" ht="28.8">
      <c r="A50" s="50">
        <v>12</v>
      </c>
      <c r="B50" s="51" t="s">
        <v>79</v>
      </c>
      <c r="C50" s="52" t="s">
        <v>38</v>
      </c>
      <c r="D50" s="53" t="s">
        <v>39</v>
      </c>
      <c r="E50" s="54" t="s">
        <v>10</v>
      </c>
      <c r="F50" s="55">
        <v>0.86950000000000005</v>
      </c>
      <c r="G50" s="55"/>
      <c r="H50" s="56"/>
      <c r="I50" s="49">
        <v>49500</v>
      </c>
      <c r="J50" s="57" t="s">
        <v>75</v>
      </c>
      <c r="K50" s="63" t="s">
        <v>80</v>
      </c>
      <c r="L50" s="64" t="s">
        <v>82</v>
      </c>
      <c r="M50" s="63" t="s">
        <v>81</v>
      </c>
      <c r="N50" s="63"/>
      <c r="O50" s="63"/>
      <c r="P50" s="60" t="s">
        <v>95</v>
      </c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  <c r="IW50" s="57"/>
      <c r="IX50" s="57"/>
      <c r="IY50" s="57"/>
      <c r="IZ50" s="57"/>
      <c r="JA50" s="57"/>
      <c r="JB50" s="57"/>
    </row>
    <row r="51" spans="1:262" s="62" customFormat="1" ht="15" customHeight="1">
      <c r="A51" s="50">
        <v>13</v>
      </c>
      <c r="B51" s="51" t="s">
        <v>83</v>
      </c>
      <c r="C51" s="52" t="s">
        <v>40</v>
      </c>
      <c r="D51" s="53" t="s">
        <v>41</v>
      </c>
      <c r="E51" s="54" t="s">
        <v>10</v>
      </c>
      <c r="F51" s="55">
        <v>1.5951</v>
      </c>
      <c r="G51" s="55"/>
      <c r="H51" s="56"/>
      <c r="I51" s="49">
        <v>30000</v>
      </c>
      <c r="J51" s="57" t="s">
        <v>75</v>
      </c>
      <c r="K51" s="49" t="s">
        <v>84</v>
      </c>
      <c r="L51" s="58">
        <v>1.714</v>
      </c>
      <c r="M51" s="59">
        <v>1</v>
      </c>
      <c r="N51" s="59"/>
      <c r="O51" s="59"/>
      <c r="P51" s="60" t="s">
        <v>95</v>
      </c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  <c r="IX51" s="57"/>
      <c r="IY51" s="57"/>
      <c r="IZ51" s="57"/>
      <c r="JA51" s="57"/>
      <c r="JB51" s="57"/>
    </row>
    <row r="52" spans="1:262" s="62" customFormat="1" ht="33.6" customHeight="1">
      <c r="A52" s="50">
        <v>14</v>
      </c>
      <c r="B52" s="51" t="s">
        <v>85</v>
      </c>
      <c r="C52" s="52" t="s">
        <v>42</v>
      </c>
      <c r="D52" s="53" t="s">
        <v>43</v>
      </c>
      <c r="E52" s="54" t="s">
        <v>10</v>
      </c>
      <c r="F52" s="55">
        <v>2.8230088495575223</v>
      </c>
      <c r="G52" s="55"/>
      <c r="H52" s="56"/>
      <c r="I52" s="49">
        <v>50130</v>
      </c>
      <c r="J52" s="57" t="s">
        <v>86</v>
      </c>
      <c r="K52" s="63" t="s">
        <v>87</v>
      </c>
      <c r="L52" s="64" t="s">
        <v>89</v>
      </c>
      <c r="M52" s="63" t="s">
        <v>88</v>
      </c>
      <c r="N52" s="63"/>
      <c r="O52" s="63"/>
      <c r="P52" s="60" t="s">
        <v>95</v>
      </c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  <c r="IW52" s="57"/>
      <c r="IX52" s="57"/>
      <c r="IY52" s="57"/>
      <c r="IZ52" s="57"/>
      <c r="JA52" s="57"/>
      <c r="JB52" s="57"/>
    </row>
    <row r="53" spans="1:262" s="62" customFormat="1" ht="15" customHeight="1">
      <c r="A53" s="50">
        <v>15</v>
      </c>
      <c r="B53" s="51" t="s">
        <v>90</v>
      </c>
      <c r="C53" s="52" t="s">
        <v>44</v>
      </c>
      <c r="D53" s="53" t="s">
        <v>45</v>
      </c>
      <c r="E53" s="54" t="s">
        <v>10</v>
      </c>
      <c r="F53" s="55">
        <v>2.7124000000000001</v>
      </c>
      <c r="G53" s="55"/>
      <c r="H53" s="56"/>
      <c r="I53" s="49">
        <v>2358</v>
      </c>
      <c r="J53" s="57" t="s">
        <v>91</v>
      </c>
      <c r="K53" s="49" t="s">
        <v>92</v>
      </c>
      <c r="L53" s="58">
        <v>3.7</v>
      </c>
      <c r="M53" s="59">
        <v>1</v>
      </c>
      <c r="N53" s="59"/>
      <c r="O53" s="59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  <c r="IW53" s="57"/>
      <c r="IX53" s="57"/>
      <c r="IY53" s="57"/>
      <c r="IZ53" s="57"/>
      <c r="JA53" s="57"/>
      <c r="JB53" s="57"/>
    </row>
    <row r="54" spans="1:262">
      <c r="B54" s="9"/>
    </row>
    <row r="55" spans="1:262">
      <c r="B55" s="9"/>
    </row>
    <row r="56" spans="1:262">
      <c r="B56" s="9"/>
    </row>
    <row r="57" spans="1:262">
      <c r="B57" s="9"/>
    </row>
    <row r="58" spans="1:262">
      <c r="B58" s="9"/>
    </row>
    <row r="59" spans="1:262">
      <c r="B59" s="9"/>
    </row>
    <row r="60" spans="1:262">
      <c r="B60" s="9"/>
    </row>
    <row r="61" spans="1:262">
      <c r="B61" s="9"/>
    </row>
    <row r="62" spans="1:262">
      <c r="B62" s="9"/>
    </row>
    <row r="63" spans="1:262">
      <c r="B63" s="9"/>
    </row>
    <row r="64" spans="1:262">
      <c r="B64" s="9"/>
    </row>
    <row r="65" spans="2:2">
      <c r="B65" s="9"/>
    </row>
    <row r="66" spans="2:2">
      <c r="B66" s="9"/>
    </row>
    <row r="67" spans="2:2">
      <c r="B67" s="9"/>
    </row>
  </sheetData>
  <mergeCells count="29">
    <mergeCell ref="F45:G45"/>
    <mergeCell ref="H45:H46"/>
    <mergeCell ref="Q45:R45"/>
    <mergeCell ref="A44:H44"/>
    <mergeCell ref="A45:A46"/>
    <mergeCell ref="B45:B46"/>
    <mergeCell ref="C45:C46"/>
    <mergeCell ref="D45:D46"/>
    <mergeCell ref="E45:E46"/>
    <mergeCell ref="Q8:R8"/>
    <mergeCell ref="A8:A9"/>
    <mergeCell ref="B8:B9"/>
    <mergeCell ref="C8:C9"/>
    <mergeCell ref="D8:D9"/>
    <mergeCell ref="E8:E9"/>
    <mergeCell ref="A1:H1"/>
    <mergeCell ref="A2:H2"/>
    <mergeCell ref="A3:H3"/>
    <mergeCell ref="A4:H4"/>
    <mergeCell ref="A5:H5"/>
    <mergeCell ref="A33:H33"/>
    <mergeCell ref="A6:H6"/>
    <mergeCell ref="F8:G8"/>
    <mergeCell ref="A28:H28"/>
    <mergeCell ref="A29:H29"/>
    <mergeCell ref="A30:H30"/>
    <mergeCell ref="A31:H31"/>
    <mergeCell ref="H8:H9"/>
    <mergeCell ref="A32:H32"/>
  </mergeCells>
  <phoneticPr fontId="2" type="noConversion"/>
  <conditionalFormatting sqref="B37">
    <cfRule type="duplicateValues" dxfId="13" priority="3"/>
  </conditionalFormatting>
  <conditionalFormatting sqref="D34">
    <cfRule type="duplicateValues" dxfId="12" priority="4"/>
  </conditionalFormatting>
  <conditionalFormatting sqref="D38:D39 D35:D36">
    <cfRule type="duplicateValues" dxfId="11" priority="1"/>
  </conditionalFormatting>
  <conditionalFormatting sqref="G38:G39 G35:G36">
    <cfRule type="duplicateValues" dxfId="10" priority="2"/>
  </conditionalFormatting>
  <pageMargins left="0.59055118110236227" right="0.23622047244094491" top="0.55118110236220474" bottom="0.55118110236220474" header="0.35433070866141736" footer="0.31496062992125984"/>
  <pageSetup paperSize="9" scale="77" orientation="portrait" horizontalDpi="200" verticalDpi="200" r:id="rId1"/>
  <headerFooter>
    <oddFooter>&amp;C第 &amp;P 页，共 &amp;N 页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6BDF-7804-47AF-A846-C42C09554746}">
  <sheetPr>
    <tabColor rgb="FFFF0000"/>
  </sheetPr>
  <dimension ref="A1:IB52"/>
  <sheetViews>
    <sheetView view="pageBreakPreview" zoomScale="80" zoomScaleNormal="100" zoomScaleSheetLayoutView="80" workbookViewId="0">
      <selection activeCell="F9" sqref="F9:K17"/>
    </sheetView>
  </sheetViews>
  <sheetFormatPr defaultRowHeight="15.6"/>
  <cols>
    <col min="1" max="1" width="5.44140625" style="2" customWidth="1"/>
    <col min="2" max="2" width="21" style="13" customWidth="1"/>
    <col min="3" max="3" width="24.21875" style="2" customWidth="1"/>
    <col min="4" max="4" width="15.33203125" style="10" customWidth="1"/>
    <col min="5" max="5" width="5.6640625" style="11" customWidth="1"/>
    <col min="6" max="6" width="14.6640625" style="76" customWidth="1"/>
    <col min="7" max="7" width="14.44140625" style="76" customWidth="1"/>
    <col min="8" max="9" width="12.5546875" style="76" customWidth="1"/>
    <col min="10" max="10" width="17.33203125" style="76" customWidth="1"/>
    <col min="11" max="11" width="14.44140625" style="76" customWidth="1"/>
    <col min="12" max="12" width="10.33203125" style="77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84" t="s">
        <v>102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85" t="s">
        <v>127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86" t="s">
        <v>103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86" t="s">
        <v>104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87" t="s">
        <v>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79" t="s">
        <v>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89" t="s">
        <v>3</v>
      </c>
      <c r="B7" s="90" t="s">
        <v>4</v>
      </c>
      <c r="C7" s="91" t="s">
        <v>5</v>
      </c>
      <c r="D7" s="91" t="s">
        <v>6</v>
      </c>
      <c r="E7" s="92" t="s">
        <v>7</v>
      </c>
      <c r="F7" s="67" t="s">
        <v>105</v>
      </c>
      <c r="G7" s="67" t="s">
        <v>105</v>
      </c>
      <c r="H7" s="96" t="s">
        <v>106</v>
      </c>
      <c r="I7" s="96"/>
      <c r="J7" s="96"/>
      <c r="K7" s="68" t="s">
        <v>107</v>
      </c>
      <c r="L7" s="95" t="s">
        <v>108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89"/>
      <c r="B8" s="90"/>
      <c r="C8" s="91"/>
      <c r="D8" s="91"/>
      <c r="E8" s="92"/>
      <c r="F8" s="28" t="s">
        <v>54</v>
      </c>
      <c r="G8" s="28" t="s">
        <v>55</v>
      </c>
      <c r="H8" s="69" t="s">
        <v>109</v>
      </c>
      <c r="I8" s="69" t="s">
        <v>110</v>
      </c>
      <c r="J8" s="69" t="s">
        <v>111</v>
      </c>
      <c r="K8" s="68" t="s">
        <v>55</v>
      </c>
      <c r="L8" s="9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46" customFormat="1" ht="27" customHeight="1">
      <c r="A9" s="70">
        <v>1</v>
      </c>
      <c r="B9" s="33" t="s">
        <v>112</v>
      </c>
      <c r="C9" s="34" t="s">
        <v>113</v>
      </c>
      <c r="D9" s="71"/>
      <c r="E9" s="72"/>
      <c r="F9" s="73">
        <v>2.6</v>
      </c>
      <c r="G9" s="73">
        <v>2.5219999999999998</v>
      </c>
      <c r="H9" s="74" t="s">
        <v>114</v>
      </c>
      <c r="I9" s="74" t="s">
        <v>114</v>
      </c>
      <c r="J9" s="74" t="s">
        <v>114</v>
      </c>
      <c r="K9" s="73">
        <f>G9</f>
        <v>2.5219999999999998</v>
      </c>
      <c r="L9" s="7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46" customFormat="1" ht="27" customHeight="1">
      <c r="A10" s="70">
        <v>2</v>
      </c>
      <c r="B10" s="33" t="s">
        <v>115</v>
      </c>
      <c r="C10" s="34" t="s">
        <v>116</v>
      </c>
      <c r="D10" s="71"/>
      <c r="E10" s="72"/>
      <c r="F10" s="73">
        <v>2.4</v>
      </c>
      <c r="G10" s="73">
        <v>2.3279999999999998</v>
      </c>
      <c r="H10" s="74" t="s">
        <v>114</v>
      </c>
      <c r="I10" s="74" t="s">
        <v>114</v>
      </c>
      <c r="J10" s="74" t="s">
        <v>114</v>
      </c>
      <c r="K10" s="73">
        <f t="shared" ref="K10:K17" si="0">G10</f>
        <v>2.3279999999999998</v>
      </c>
      <c r="L10" s="7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46" customFormat="1" ht="27" customHeight="1">
      <c r="A11" s="70">
        <v>3</v>
      </c>
      <c r="B11" s="33" t="s">
        <v>117</v>
      </c>
      <c r="C11" s="34" t="s">
        <v>118</v>
      </c>
      <c r="D11" s="71"/>
      <c r="E11" s="72"/>
      <c r="F11" s="73">
        <v>6.5</v>
      </c>
      <c r="G11" s="73">
        <v>6.3049999999999997</v>
      </c>
      <c r="H11" s="74" t="s">
        <v>114</v>
      </c>
      <c r="I11" s="74" t="s">
        <v>114</v>
      </c>
      <c r="J11" s="74" t="s">
        <v>114</v>
      </c>
      <c r="K11" s="73">
        <f t="shared" si="0"/>
        <v>6.3049999999999997</v>
      </c>
      <c r="L11" s="7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46" customFormat="1" ht="27" customHeight="1">
      <c r="A12" s="70">
        <v>4</v>
      </c>
      <c r="B12" s="33" t="s">
        <v>119</v>
      </c>
      <c r="C12" s="34" t="s">
        <v>25</v>
      </c>
      <c r="D12" s="71"/>
      <c r="E12" s="72"/>
      <c r="F12" s="73">
        <v>4.1500000000000004</v>
      </c>
      <c r="G12" s="73">
        <v>4.0255000000000001</v>
      </c>
      <c r="H12" s="74" t="s">
        <v>114</v>
      </c>
      <c r="I12" s="74" t="s">
        <v>114</v>
      </c>
      <c r="J12" s="74" t="s">
        <v>114</v>
      </c>
      <c r="K12" s="73">
        <f t="shared" si="0"/>
        <v>4.0255000000000001</v>
      </c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46" customFormat="1" ht="27" customHeight="1">
      <c r="A13" s="70">
        <v>5</v>
      </c>
      <c r="B13" s="33" t="s">
        <v>120</v>
      </c>
      <c r="C13" s="34" t="s">
        <v>26</v>
      </c>
      <c r="D13" s="71"/>
      <c r="E13" s="72"/>
      <c r="F13" s="73">
        <v>4.25</v>
      </c>
      <c r="G13" s="73">
        <v>4.1224999999999996</v>
      </c>
      <c r="H13" s="74" t="s">
        <v>114</v>
      </c>
      <c r="I13" s="74" t="s">
        <v>114</v>
      </c>
      <c r="J13" s="74" t="s">
        <v>114</v>
      </c>
      <c r="K13" s="73">
        <f t="shared" si="0"/>
        <v>4.1224999999999996</v>
      </c>
      <c r="L13" s="7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46" customFormat="1" ht="27" customHeight="1">
      <c r="A14" s="70">
        <v>6</v>
      </c>
      <c r="B14" s="33" t="s">
        <v>121</v>
      </c>
      <c r="C14" s="34" t="s">
        <v>27</v>
      </c>
      <c r="D14" s="71"/>
      <c r="E14" s="72"/>
      <c r="F14" s="73">
        <v>1.7000000000000002</v>
      </c>
      <c r="G14" s="73">
        <v>1.649</v>
      </c>
      <c r="H14" s="74" t="s">
        <v>114</v>
      </c>
      <c r="I14" s="74" t="s">
        <v>114</v>
      </c>
      <c r="J14" s="74" t="s">
        <v>114</v>
      </c>
      <c r="K14" s="73">
        <f t="shared" si="0"/>
        <v>1.649</v>
      </c>
      <c r="L14" s="7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46" customFormat="1" ht="27" customHeight="1">
      <c r="A15" s="70">
        <v>7</v>
      </c>
      <c r="B15" s="33" t="s">
        <v>122</v>
      </c>
      <c r="C15" s="34" t="s">
        <v>123</v>
      </c>
      <c r="D15" s="71"/>
      <c r="E15" s="72"/>
      <c r="F15" s="73">
        <v>0.41</v>
      </c>
      <c r="G15" s="73">
        <v>0.41</v>
      </c>
      <c r="H15" s="74" t="s">
        <v>114</v>
      </c>
      <c r="I15" s="74" t="s">
        <v>114</v>
      </c>
      <c r="J15" s="74" t="s">
        <v>114</v>
      </c>
      <c r="K15" s="73">
        <f t="shared" si="0"/>
        <v>0.41</v>
      </c>
      <c r="L15" s="7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46" customFormat="1" ht="27" customHeight="1">
      <c r="A16" s="70">
        <v>8</v>
      </c>
      <c r="B16" s="33" t="s">
        <v>124</v>
      </c>
      <c r="C16" s="34" t="s">
        <v>34</v>
      </c>
      <c r="D16" s="71"/>
      <c r="E16" s="72"/>
      <c r="F16" s="73">
        <v>1.5929203539823011</v>
      </c>
      <c r="G16" s="73">
        <v>1.5450999999999999</v>
      </c>
      <c r="H16" s="74" t="s">
        <v>114</v>
      </c>
      <c r="I16" s="74" t="s">
        <v>114</v>
      </c>
      <c r="J16" s="74" t="s">
        <v>114</v>
      </c>
      <c r="K16" s="73">
        <f t="shared" si="0"/>
        <v>1.5450999999999999</v>
      </c>
      <c r="L16" s="7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46" customFormat="1" ht="26.4" customHeight="1">
      <c r="A17" s="70">
        <v>9</v>
      </c>
      <c r="B17" s="33" t="s">
        <v>125</v>
      </c>
      <c r="C17" s="34" t="s">
        <v>46</v>
      </c>
      <c r="D17" s="71"/>
      <c r="E17" s="72"/>
      <c r="F17" s="73">
        <v>0.77876106194690276</v>
      </c>
      <c r="G17" s="73">
        <v>0.75539999999999996</v>
      </c>
      <c r="H17" s="74" t="s">
        <v>114</v>
      </c>
      <c r="I17" s="74" t="s">
        <v>114</v>
      </c>
      <c r="J17" s="74" t="s">
        <v>114</v>
      </c>
      <c r="K17" s="73">
        <f t="shared" si="0"/>
        <v>0.75539999999999996</v>
      </c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1" customFormat="1" ht="21" customHeight="1">
      <c r="A18" s="82" t="s">
        <v>11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236" s="1" customFormat="1" ht="21" customHeight="1">
      <c r="A19" s="78" t="s">
        <v>126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236" s="1" customFormat="1" ht="21" customHeight="1">
      <c r="A20" s="78" t="s">
        <v>48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236" s="1" customFormat="1" ht="21" customHeight="1">
      <c r="A21" s="78" t="s">
        <v>49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236" s="1" customFormat="1" ht="21" customHeight="1">
      <c r="A22" s="78" t="s">
        <v>50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236" s="1" customFormat="1" ht="40.200000000000003" customHeight="1">
      <c r="A23" s="78" t="s">
        <v>51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236" s="20" customFormat="1">
      <c r="A24" s="30"/>
      <c r="B24" s="21"/>
      <c r="C24" s="30"/>
      <c r="D24" s="30"/>
      <c r="E24" s="30"/>
      <c r="F24" s="36"/>
      <c r="G24" s="36"/>
      <c r="H24" s="36"/>
      <c r="I24" s="36"/>
      <c r="J24" s="36"/>
      <c r="K24" s="36"/>
      <c r="L24" s="37"/>
    </row>
    <row r="25" spans="1:236" s="20" customFormat="1" ht="19.2" customHeight="1">
      <c r="A25" s="22" t="s">
        <v>12</v>
      </c>
      <c r="B25" s="23"/>
      <c r="C25" s="24"/>
      <c r="D25" s="38"/>
      <c r="E25" s="24"/>
      <c r="F25" s="39"/>
      <c r="G25" s="39"/>
      <c r="H25" s="38" t="s">
        <v>13</v>
      </c>
      <c r="I25" s="39"/>
      <c r="J25" s="39"/>
      <c r="K25" s="39"/>
      <c r="L25" s="40"/>
    </row>
    <row r="26" spans="1:236" s="20" customFormat="1" ht="19.2" customHeight="1">
      <c r="A26" s="22"/>
      <c r="B26" s="23"/>
      <c r="C26" s="24"/>
      <c r="D26" s="25"/>
      <c r="E26" s="24"/>
      <c r="F26" s="39"/>
      <c r="G26" s="39"/>
      <c r="H26" s="25"/>
      <c r="I26" s="39"/>
      <c r="J26" s="39"/>
      <c r="K26" s="39"/>
      <c r="L26" s="40"/>
    </row>
    <row r="27" spans="1:236" s="1" customFormat="1" ht="19.2" customHeight="1">
      <c r="A27" s="22" t="s">
        <v>52</v>
      </c>
      <c r="B27" s="23"/>
      <c r="C27" s="24"/>
      <c r="D27" s="22"/>
      <c r="E27" s="24"/>
      <c r="F27" s="39"/>
      <c r="G27" s="39"/>
      <c r="H27" s="22" t="s">
        <v>52</v>
      </c>
    </row>
    <row r="28" spans="1:236" s="20" customFormat="1" ht="19.2" customHeight="1">
      <c r="A28" s="22"/>
      <c r="B28" s="23"/>
      <c r="C28" s="24"/>
      <c r="D28" s="25"/>
      <c r="E28" s="24"/>
      <c r="F28" s="39"/>
      <c r="G28" s="39"/>
      <c r="H28" s="25"/>
      <c r="I28" s="39"/>
      <c r="J28" s="39"/>
      <c r="K28" s="39"/>
      <c r="L28" s="40"/>
    </row>
    <row r="29" spans="1:236" s="20" customFormat="1" ht="19.2" customHeight="1">
      <c r="A29" s="22" t="s">
        <v>14</v>
      </c>
      <c r="B29" s="22"/>
      <c r="C29" s="30"/>
      <c r="D29" s="22"/>
      <c r="E29" s="30"/>
      <c r="F29" s="39"/>
      <c r="G29" s="39"/>
      <c r="H29" s="22" t="s">
        <v>14</v>
      </c>
      <c r="I29" s="39"/>
      <c r="J29" s="39"/>
      <c r="K29" s="39"/>
      <c r="L29" s="40"/>
    </row>
    <row r="30" spans="1:236" s="20" customFormat="1" ht="14.4">
      <c r="B30" s="26"/>
      <c r="F30" s="39"/>
      <c r="G30" s="39"/>
      <c r="H30" s="39"/>
      <c r="I30" s="39"/>
      <c r="J30" s="39"/>
      <c r="K30" s="39"/>
      <c r="L30" s="40"/>
    </row>
    <row r="31" spans="1:236">
      <c r="B31" s="9"/>
    </row>
    <row r="32" spans="1:236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</sheetData>
  <autoFilter ref="A8:XDS29" xr:uid="{D218CF9F-7F05-4ECB-B7CE-2EB5D6F1F9DF}"/>
  <mergeCells count="19">
    <mergeCell ref="A23:L23"/>
    <mergeCell ref="L7:L8"/>
    <mergeCell ref="A18:L18"/>
    <mergeCell ref="A19:L19"/>
    <mergeCell ref="A20:L20"/>
    <mergeCell ref="A21:L21"/>
    <mergeCell ref="A22:L22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2" type="noConversion"/>
  <conditionalFormatting sqref="B27">
    <cfRule type="duplicateValues" dxfId="9" priority="2"/>
  </conditionalFormatting>
  <conditionalFormatting sqref="B30:B1048576 B1:B17">
    <cfRule type="duplicateValues" dxfId="8" priority="4"/>
  </conditionalFormatting>
  <conditionalFormatting sqref="D28:D29 D24:D26">
    <cfRule type="duplicateValues" dxfId="7" priority="3"/>
  </conditionalFormatting>
  <conditionalFormatting sqref="D30:D1048576 D1:D17">
    <cfRule type="duplicateValues" dxfId="6" priority="5"/>
  </conditionalFormatting>
  <conditionalFormatting sqref="H28:H29 H25:H26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EA1E-206A-4DED-A452-BA5B2E750B72}">
  <dimension ref="A1:IB52"/>
  <sheetViews>
    <sheetView tabSelected="1" view="pageBreakPreview" zoomScale="80" zoomScaleNormal="100" zoomScaleSheetLayoutView="80" workbookViewId="0">
      <selection activeCell="A4" sqref="A4:L4"/>
    </sheetView>
  </sheetViews>
  <sheetFormatPr defaultRowHeight="15.6"/>
  <cols>
    <col min="1" max="1" width="5.44140625" style="2" customWidth="1"/>
    <col min="2" max="2" width="21" style="13" customWidth="1"/>
    <col min="3" max="3" width="24.21875" style="2" customWidth="1"/>
    <col min="4" max="4" width="15.33203125" style="10" customWidth="1"/>
    <col min="5" max="5" width="5.6640625" style="11" customWidth="1"/>
    <col min="6" max="6" width="14.6640625" style="76" customWidth="1"/>
    <col min="7" max="7" width="14.44140625" style="76" customWidth="1"/>
    <col min="8" max="9" width="12.5546875" style="76" customWidth="1"/>
    <col min="10" max="10" width="17.33203125" style="76" customWidth="1"/>
    <col min="11" max="11" width="14.44140625" style="76" customWidth="1"/>
    <col min="12" max="12" width="10.33203125" style="77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84" t="s">
        <v>102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85" t="s">
        <v>128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86" t="s">
        <v>103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86" t="s">
        <v>104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87" t="s">
        <v>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79" t="s">
        <v>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89" t="s">
        <v>3</v>
      </c>
      <c r="B7" s="90" t="s">
        <v>4</v>
      </c>
      <c r="C7" s="91" t="s">
        <v>5</v>
      </c>
      <c r="D7" s="91" t="s">
        <v>6</v>
      </c>
      <c r="E7" s="92" t="s">
        <v>7</v>
      </c>
      <c r="F7" s="67" t="s">
        <v>105</v>
      </c>
      <c r="G7" s="67" t="s">
        <v>105</v>
      </c>
      <c r="H7" s="96" t="s">
        <v>106</v>
      </c>
      <c r="I7" s="96"/>
      <c r="J7" s="96"/>
      <c r="K7" s="68" t="s">
        <v>107</v>
      </c>
      <c r="L7" s="95" t="s">
        <v>108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89"/>
      <c r="B8" s="90"/>
      <c r="C8" s="91"/>
      <c r="D8" s="91"/>
      <c r="E8" s="92"/>
      <c r="F8" s="28" t="s">
        <v>54</v>
      </c>
      <c r="G8" s="28" t="s">
        <v>55</v>
      </c>
      <c r="H8" s="69" t="s">
        <v>109</v>
      </c>
      <c r="I8" s="69" t="s">
        <v>110</v>
      </c>
      <c r="J8" s="69" t="s">
        <v>111</v>
      </c>
      <c r="K8" s="68" t="s">
        <v>55</v>
      </c>
      <c r="L8" s="9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46" customFormat="1" ht="27" customHeight="1">
      <c r="A9" s="70">
        <v>1</v>
      </c>
      <c r="B9" s="100" t="s">
        <v>129</v>
      </c>
      <c r="C9" s="101" t="s">
        <v>130</v>
      </c>
      <c r="D9" s="71"/>
      <c r="E9" s="72" t="s">
        <v>16</v>
      </c>
      <c r="F9" s="73" t="s">
        <v>114</v>
      </c>
      <c r="G9" s="104">
        <v>3.2</v>
      </c>
      <c r="H9" s="73" t="s">
        <v>114</v>
      </c>
      <c r="I9" s="73" t="s">
        <v>114</v>
      </c>
      <c r="J9" s="73" t="s">
        <v>114</v>
      </c>
      <c r="K9" s="105">
        <v>3.2</v>
      </c>
      <c r="L9" s="75"/>
      <c r="M9" s="1"/>
      <c r="N9" s="103" t="s">
        <v>137</v>
      </c>
      <c r="O9" s="9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46" customFormat="1" ht="27" customHeight="1">
      <c r="A10" s="70">
        <v>2</v>
      </c>
      <c r="B10" s="100" t="s">
        <v>131</v>
      </c>
      <c r="C10" s="101" t="s">
        <v>132</v>
      </c>
      <c r="D10" s="71"/>
      <c r="E10" s="72" t="s">
        <v>16</v>
      </c>
      <c r="F10" s="73" t="s">
        <v>114</v>
      </c>
      <c r="G10" s="104">
        <v>2</v>
      </c>
      <c r="H10" s="73" t="s">
        <v>114</v>
      </c>
      <c r="I10" s="73" t="s">
        <v>114</v>
      </c>
      <c r="J10" s="73" t="s">
        <v>114</v>
      </c>
      <c r="K10" s="105">
        <v>2</v>
      </c>
      <c r="L10" s="75"/>
      <c r="M10" s="1"/>
      <c r="N10" s="103" t="s">
        <v>138</v>
      </c>
      <c r="O10" s="9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46" customFormat="1" ht="27" customHeight="1">
      <c r="A11" s="70">
        <v>3</v>
      </c>
      <c r="B11" s="100" t="s">
        <v>133</v>
      </c>
      <c r="C11" s="101" t="s">
        <v>134</v>
      </c>
      <c r="D11" s="71"/>
      <c r="E11" s="72" t="s">
        <v>16</v>
      </c>
      <c r="F11" s="73" t="s">
        <v>114</v>
      </c>
      <c r="G11" s="104">
        <v>1</v>
      </c>
      <c r="H11" s="73" t="s">
        <v>114</v>
      </c>
      <c r="I11" s="73" t="s">
        <v>114</v>
      </c>
      <c r="J11" s="73" t="s">
        <v>114</v>
      </c>
      <c r="K11" s="105">
        <v>1</v>
      </c>
      <c r="L11" s="75"/>
      <c r="M11" s="1"/>
      <c r="N11" s="103" t="s">
        <v>139</v>
      </c>
      <c r="O11" s="102" t="s">
        <v>140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46" customFormat="1" ht="27" customHeight="1">
      <c r="A12" s="70">
        <v>4</v>
      </c>
      <c r="B12" s="98" t="s">
        <v>135</v>
      </c>
      <c r="C12" s="99" t="s">
        <v>136</v>
      </c>
      <c r="D12" s="71"/>
      <c r="E12" s="72" t="s">
        <v>16</v>
      </c>
      <c r="F12" s="73" t="s">
        <v>114</v>
      </c>
      <c r="G12" s="104">
        <v>2.8</v>
      </c>
      <c r="H12" s="73" t="s">
        <v>114</v>
      </c>
      <c r="I12" s="73" t="s">
        <v>114</v>
      </c>
      <c r="J12" s="73" t="s">
        <v>114</v>
      </c>
      <c r="K12" s="105">
        <v>2.8</v>
      </c>
      <c r="L12" s="75"/>
      <c r="M12" s="1"/>
      <c r="N12" s="103" t="s">
        <v>141</v>
      </c>
      <c r="O12" s="9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46" customFormat="1" ht="27" customHeight="1">
      <c r="A13" s="70">
        <v>5</v>
      </c>
      <c r="B13" s="33"/>
      <c r="C13" s="34"/>
      <c r="D13" s="71"/>
      <c r="E13" s="72"/>
      <c r="F13" s="73"/>
      <c r="G13" s="73"/>
      <c r="H13" s="74"/>
      <c r="I13" s="74"/>
      <c r="J13" s="74"/>
      <c r="K13" s="73"/>
      <c r="L13" s="7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46" customFormat="1" ht="27" customHeight="1">
      <c r="A14" s="70">
        <v>6</v>
      </c>
      <c r="B14" s="33"/>
      <c r="C14" s="34"/>
      <c r="D14" s="71"/>
      <c r="E14" s="72"/>
      <c r="F14" s="73"/>
      <c r="G14" s="73"/>
      <c r="H14" s="74"/>
      <c r="I14" s="74"/>
      <c r="J14" s="74"/>
      <c r="K14" s="73"/>
      <c r="L14" s="7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46" customFormat="1" ht="27" customHeight="1">
      <c r="A15" s="70">
        <v>7</v>
      </c>
      <c r="B15" s="33"/>
      <c r="C15" s="34"/>
      <c r="D15" s="71"/>
      <c r="E15" s="72"/>
      <c r="F15" s="73"/>
      <c r="G15" s="73"/>
      <c r="H15" s="74"/>
      <c r="I15" s="74"/>
      <c r="J15" s="74"/>
      <c r="K15" s="73"/>
      <c r="L15" s="7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46" customFormat="1" ht="27" customHeight="1">
      <c r="A16" s="70">
        <v>8</v>
      </c>
      <c r="B16" s="33"/>
      <c r="C16" s="34"/>
      <c r="D16" s="71"/>
      <c r="E16" s="72"/>
      <c r="F16" s="73"/>
      <c r="G16" s="73"/>
      <c r="H16" s="74"/>
      <c r="I16" s="74"/>
      <c r="J16" s="74"/>
      <c r="K16" s="73"/>
      <c r="L16" s="7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46" customFormat="1" ht="26.4" customHeight="1">
      <c r="A17" s="70">
        <v>9</v>
      </c>
      <c r="B17" s="33"/>
      <c r="C17" s="34"/>
      <c r="D17" s="71"/>
      <c r="E17" s="72"/>
      <c r="F17" s="73"/>
      <c r="G17" s="73"/>
      <c r="H17" s="74"/>
      <c r="I17" s="74"/>
      <c r="J17" s="74"/>
      <c r="K17" s="73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1" customFormat="1" ht="21" customHeight="1">
      <c r="A18" s="82" t="s">
        <v>11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236" s="1" customFormat="1" ht="21" customHeight="1">
      <c r="A19" s="78" t="s">
        <v>126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236" s="1" customFormat="1" ht="21" customHeight="1">
      <c r="A20" s="78" t="s">
        <v>48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236" s="1" customFormat="1" ht="21" customHeight="1">
      <c r="A21" s="78" t="s">
        <v>49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236" s="1" customFormat="1" ht="21" customHeight="1">
      <c r="A22" s="78" t="s">
        <v>50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236" s="1" customFormat="1" ht="40.200000000000003" customHeight="1">
      <c r="A23" s="78" t="s">
        <v>51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236" s="20" customFormat="1">
      <c r="A24" s="30"/>
      <c r="B24" s="21"/>
      <c r="C24" s="30"/>
      <c r="D24" s="30"/>
      <c r="E24" s="30"/>
      <c r="F24" s="36"/>
      <c r="G24" s="36"/>
      <c r="H24" s="36"/>
      <c r="I24" s="36"/>
      <c r="J24" s="36"/>
      <c r="K24" s="36"/>
      <c r="L24" s="37"/>
    </row>
    <row r="25" spans="1:236" s="20" customFormat="1" ht="19.2" customHeight="1">
      <c r="A25" s="22" t="s">
        <v>12</v>
      </c>
      <c r="B25" s="23"/>
      <c r="C25" s="24"/>
      <c r="D25" s="38"/>
      <c r="E25" s="24"/>
      <c r="F25" s="39"/>
      <c r="G25" s="39"/>
      <c r="H25" s="38" t="s">
        <v>13</v>
      </c>
      <c r="I25" s="39"/>
      <c r="J25" s="39"/>
      <c r="K25" s="39"/>
      <c r="L25" s="40"/>
    </row>
    <row r="26" spans="1:236" s="20" customFormat="1" ht="19.2" customHeight="1">
      <c r="A26" s="22"/>
      <c r="B26" s="23"/>
      <c r="C26" s="24"/>
      <c r="D26" s="25"/>
      <c r="E26" s="24"/>
      <c r="F26" s="39"/>
      <c r="G26" s="39"/>
      <c r="H26" s="25"/>
      <c r="I26" s="39"/>
      <c r="J26" s="39"/>
      <c r="K26" s="39"/>
      <c r="L26" s="40"/>
    </row>
    <row r="27" spans="1:236" s="1" customFormat="1" ht="19.2" customHeight="1">
      <c r="A27" s="22" t="s">
        <v>52</v>
      </c>
      <c r="B27" s="23"/>
      <c r="C27" s="24"/>
      <c r="D27" s="22"/>
      <c r="E27" s="24"/>
      <c r="F27" s="39"/>
      <c r="G27" s="39"/>
      <c r="H27" s="22" t="s">
        <v>52</v>
      </c>
    </row>
    <row r="28" spans="1:236" s="20" customFormat="1" ht="19.2" customHeight="1">
      <c r="A28" s="22"/>
      <c r="B28" s="23"/>
      <c r="C28" s="24"/>
      <c r="D28" s="25"/>
      <c r="E28" s="24"/>
      <c r="F28" s="39"/>
      <c r="G28" s="39"/>
      <c r="H28" s="25"/>
      <c r="I28" s="39"/>
      <c r="J28" s="39"/>
      <c r="K28" s="39"/>
      <c r="L28" s="40"/>
    </row>
    <row r="29" spans="1:236" s="20" customFormat="1" ht="19.2" customHeight="1">
      <c r="A29" s="22" t="s">
        <v>14</v>
      </c>
      <c r="B29" s="22"/>
      <c r="C29" s="30"/>
      <c r="D29" s="22"/>
      <c r="E29" s="30"/>
      <c r="F29" s="39"/>
      <c r="G29" s="39"/>
      <c r="H29" s="22" t="s">
        <v>14</v>
      </c>
      <c r="I29" s="39"/>
      <c r="J29" s="39"/>
      <c r="K29" s="39"/>
      <c r="L29" s="40"/>
    </row>
    <row r="30" spans="1:236" s="20" customFormat="1" ht="14.4">
      <c r="B30" s="26"/>
      <c r="F30" s="39"/>
      <c r="G30" s="39"/>
      <c r="H30" s="39"/>
      <c r="I30" s="39"/>
      <c r="J30" s="39"/>
      <c r="K30" s="39"/>
      <c r="L30" s="40"/>
    </row>
    <row r="31" spans="1:236">
      <c r="B31" s="9"/>
    </row>
    <row r="32" spans="1:236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</sheetData>
  <autoFilter ref="A8:XDS29" xr:uid="{D218CF9F-7F05-4ECB-B7CE-2EB5D6F1F9DF}"/>
  <mergeCells count="19">
    <mergeCell ref="A23:L23"/>
    <mergeCell ref="L7:L8"/>
    <mergeCell ref="A18:L18"/>
    <mergeCell ref="A19:L19"/>
    <mergeCell ref="A20:L20"/>
    <mergeCell ref="A21:L21"/>
    <mergeCell ref="A22:L22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2" type="noConversion"/>
  <conditionalFormatting sqref="B27">
    <cfRule type="duplicateValues" dxfId="4" priority="2"/>
  </conditionalFormatting>
  <conditionalFormatting sqref="B30:B1048576 B1:B17">
    <cfRule type="duplicateValues" dxfId="3" priority="4"/>
  </conditionalFormatting>
  <conditionalFormatting sqref="D28:D29 D24:D26">
    <cfRule type="duplicateValues" dxfId="2" priority="3"/>
  </conditionalFormatting>
  <conditionalFormatting sqref="D30:D1048576 D1:D17">
    <cfRule type="duplicateValues" dxfId="1" priority="5"/>
  </conditionalFormatting>
  <conditionalFormatting sqref="H28:H29 H25:H2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0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3" sqref="G13"/>
    </sheetView>
  </sheetViews>
  <sheetFormatPr defaultRowHeight="14.4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兴岳1</vt:lpstr>
      <vt:lpstr>兴岳-新版</vt:lpstr>
      <vt:lpstr>兴岳2</vt:lpstr>
      <vt:lpstr>Sheet1</vt:lpstr>
      <vt:lpstr>Sheet2</vt:lpstr>
      <vt:lpstr>Sheet3</vt:lpstr>
      <vt:lpstr>兴岳1!Print_Area</vt:lpstr>
      <vt:lpstr>兴岳2!Print_Area</vt:lpstr>
      <vt:lpstr>'兴岳-新版'!Print_Area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2023-08-04T01:44:29Z</dcterms:modified>
</cp:coreProperties>
</file>