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北京!$A$1:$N$42</definedName>
    <definedName name="_xlnm.Print_Area" localSheetId="0">'北京 (2)'!$A$1:$N$52</definedName>
  </definedNames>
  <calcPr calcId="145621"/>
</workbook>
</file>

<file path=xl/calcChain.xml><?xml version="1.0" encoding="utf-8"?>
<calcChain xmlns="http://schemas.openxmlformats.org/spreadsheetml/2006/main">
  <c r="K29" i="10" l="1"/>
  <c r="M29" i="10" s="1"/>
  <c r="L29" i="10"/>
  <c r="K30" i="10"/>
  <c r="L30" i="10"/>
  <c r="M30" i="10"/>
  <c r="K31" i="10"/>
  <c r="L31" i="10"/>
  <c r="M31" i="10"/>
  <c r="K32" i="10"/>
  <c r="L32" i="10" s="1"/>
  <c r="K33" i="10"/>
  <c r="M33" i="10" s="1"/>
  <c r="L33" i="10"/>
  <c r="K34" i="10"/>
  <c r="L34" i="10"/>
  <c r="M34" i="10"/>
  <c r="K35" i="10"/>
  <c r="L35" i="10"/>
  <c r="M35" i="10"/>
  <c r="K36" i="10"/>
  <c r="L36" i="10" s="1"/>
  <c r="K37" i="10"/>
  <c r="M37" i="10" s="1"/>
  <c r="L37" i="10"/>
  <c r="K38" i="10"/>
  <c r="L38" i="10"/>
  <c r="M38" i="10"/>
  <c r="K39" i="10"/>
  <c r="L39" i="10"/>
  <c r="M39" i="10"/>
  <c r="M36" i="10" l="1"/>
  <c r="M32" i="10"/>
  <c r="K28" i="10" l="1"/>
  <c r="K27" i="10"/>
  <c r="L27" i="10" s="1"/>
  <c r="M27" i="10" s="1"/>
  <c r="K26" i="10"/>
  <c r="L26" i="10" s="1"/>
  <c r="M26" i="10" s="1"/>
  <c r="K25" i="10"/>
  <c r="K24" i="10"/>
  <c r="K23" i="10"/>
  <c r="L23" i="10" s="1"/>
  <c r="M23" i="10" s="1"/>
  <c r="L22" i="10"/>
  <c r="M22" i="10" s="1"/>
  <c r="K22" i="10"/>
  <c r="K21" i="10"/>
  <c r="K20" i="10"/>
  <c r="K19" i="10"/>
  <c r="L19" i="10" s="1"/>
  <c r="M19" i="10" s="1"/>
  <c r="K18" i="10"/>
  <c r="L18" i="10" s="1"/>
  <c r="M18" i="10" s="1"/>
  <c r="K17" i="10"/>
  <c r="K16" i="10"/>
  <c r="K15" i="10"/>
  <c r="L15" i="10" s="1"/>
  <c r="M15" i="10" s="1"/>
  <c r="K14" i="10"/>
  <c r="L14" i="10" s="1"/>
  <c r="M14" i="10" s="1"/>
  <c r="K13" i="10"/>
  <c r="K12" i="10"/>
  <c r="K11" i="10"/>
  <c r="L11" i="10" s="1"/>
  <c r="M11" i="10" s="1"/>
  <c r="K10" i="10"/>
  <c r="L10" i="10" s="1"/>
  <c r="M10" i="10" s="1"/>
  <c r="K9" i="10"/>
  <c r="L9" i="10" l="1"/>
  <c r="M9" i="10" s="1"/>
  <c r="L13" i="10"/>
  <c r="M13" i="10" s="1"/>
  <c r="L17" i="10"/>
  <c r="M17" i="10" s="1"/>
  <c r="L21" i="10"/>
  <c r="M21" i="10" s="1"/>
  <c r="L25" i="10"/>
  <c r="M25" i="10" s="1"/>
  <c r="L12" i="10"/>
  <c r="M12" i="10" s="1"/>
  <c r="L16" i="10"/>
  <c r="M16" i="10" s="1"/>
  <c r="L20" i="10"/>
  <c r="M20" i="10" s="1"/>
  <c r="L24" i="10"/>
  <c r="M24" i="10" s="1"/>
  <c r="L28" i="10"/>
  <c r="M28" i="10" s="1"/>
  <c r="L20" i="9"/>
  <c r="M20" i="9" s="1"/>
  <c r="L29" i="9"/>
  <c r="M29" i="9" s="1"/>
  <c r="K10" i="9"/>
  <c r="K11" i="9"/>
  <c r="K12" i="9"/>
  <c r="K13" i="9"/>
  <c r="K14" i="9"/>
  <c r="K15" i="9"/>
  <c r="K16" i="9"/>
  <c r="L16" i="9" s="1"/>
  <c r="K17" i="9"/>
  <c r="L17" i="9" s="1"/>
  <c r="M17" i="9" s="1"/>
  <c r="K18" i="9"/>
  <c r="L18" i="9" s="1"/>
  <c r="K19" i="9"/>
  <c r="K20" i="9"/>
  <c r="K21" i="9"/>
  <c r="K22" i="9"/>
  <c r="L22" i="9" s="1"/>
  <c r="K23" i="9"/>
  <c r="L23" i="9" s="1"/>
  <c r="M23" i="9" s="1"/>
  <c r="K24" i="9"/>
  <c r="L24" i="9" s="1"/>
  <c r="K25" i="9"/>
  <c r="L25" i="9" s="1"/>
  <c r="K26" i="9"/>
  <c r="L26" i="9" s="1"/>
  <c r="M26" i="9" s="1"/>
  <c r="K27" i="9"/>
  <c r="L27" i="9" s="1"/>
  <c r="K28" i="9"/>
  <c r="K29" i="9"/>
  <c r="M21" i="9" l="1"/>
  <c r="L28" i="9"/>
  <c r="M28" i="9" s="1"/>
  <c r="M24" i="9"/>
  <c r="M22" i="9"/>
  <c r="L21" i="9"/>
  <c r="L19" i="9"/>
  <c r="M19" i="9" s="1"/>
  <c r="M27" i="9"/>
  <c r="M25" i="9"/>
  <c r="M18" i="9"/>
  <c r="M16" i="9"/>
  <c r="L11" i="9"/>
  <c r="M11" i="9" s="1"/>
  <c r="L10" i="9"/>
  <c r="M10" i="9" s="1"/>
  <c r="L12" i="9"/>
  <c r="L14" i="9"/>
  <c r="M14" i="9" s="1"/>
  <c r="L13" i="9" l="1"/>
  <c r="M13" i="9" s="1"/>
  <c r="L15" i="9"/>
  <c r="M15" i="9" s="1"/>
  <c r="M12" i="9"/>
  <c r="K9" i="9"/>
  <c r="L9" i="9" s="1"/>
  <c r="M9" i="9" l="1"/>
</calcChain>
</file>

<file path=xl/sharedStrings.xml><?xml version="1.0" encoding="utf-8"?>
<sst xmlns="http://schemas.openxmlformats.org/spreadsheetml/2006/main" count="440" uniqueCount="120">
  <si>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</si>
  <si>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</si>
  <si>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</si>
  <si>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</si>
  <si>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</si>
  <si>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</si>
  <si>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</si>
  <si>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</si>
  <si>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</si>
  <si>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</si>
  <si>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</si>
  <si>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</si>
  <si>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</si>
  <si>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</si>
  <si>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</si>
  <si>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</si>
  <si>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</si>
  <si>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</si>
  <si>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</si>
  <si>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</si>
  <si>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</si>
  <si>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</si>
  <si>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</si>
  <si>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</si>
  <si>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</si>
  <si>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</si>
  <si>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</si>
  <si>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</si>
  <si>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</si>
  <si>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</si>
  <si>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</si>
  <si>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</si>
  <si>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</si>
  <si>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</si>
  <si>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协议编号：GHRCJGXY-BJ-20230296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</si>
  <si>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湘乡简美新材料科技有限公司</t>
    </r>
    <phoneticPr fontId="4" type="noConversion"/>
  </si>
  <si>
    <t>乙方：湘乡简美新材料科技有限公司</t>
    <phoneticPr fontId="5" type="noConversion"/>
  </si>
  <si>
    <t>SHT0014738</t>
  </si>
  <si>
    <t>左座椅靠背护面总成</t>
  </si>
  <si>
    <t>SHT0014739</t>
  </si>
  <si>
    <t>SHT0014740</t>
  </si>
  <si>
    <t>SHT0014741</t>
  </si>
  <si>
    <t>左座椅座垫护面总成</t>
  </si>
  <si>
    <t>SHT0014774</t>
  </si>
  <si>
    <t>SHT0014742</t>
  </si>
  <si>
    <t>右座椅靠背护面总成</t>
  </si>
  <si>
    <t>SHT0014743</t>
  </si>
  <si>
    <t>右座椅座垫护面总成</t>
  </si>
  <si>
    <t>SHT0015003</t>
  </si>
  <si>
    <t>下卧铺面套总成</t>
  </si>
  <si>
    <t>SHT0014712</t>
  </si>
  <si>
    <t>SHT0014713</t>
  </si>
  <si>
    <t>SHT0014737</t>
  </si>
  <si>
    <t>SHT0014715</t>
  </si>
  <si>
    <t>SHT0014773</t>
  </si>
  <si>
    <t>SHT0014714</t>
  </si>
  <si>
    <t>SHT0014716</t>
  </si>
  <si>
    <t>SHT0014648</t>
  </si>
  <si>
    <t>驾驶员座椅靠背护面总成</t>
  </si>
  <si>
    <t>SHT0014649</t>
  </si>
  <si>
    <t>驾驶员座椅坐垫护面总成</t>
  </si>
  <si>
    <t>SHT0014652</t>
  </si>
  <si>
    <t>副驾驶座椅靠背护面总成</t>
  </si>
  <si>
    <t>SHT0014656</t>
  </si>
  <si>
    <t>副驾驶员坐垫护面总成</t>
  </si>
  <si>
    <t>SLT0010594</t>
  </si>
  <si>
    <t>副驾靠背护面总成</t>
  </si>
  <si>
    <t>SLT0010611</t>
  </si>
  <si>
    <t>副驾座垫护面总成</t>
  </si>
  <si>
    <t>件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</si>
  <si>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</si>
  <si>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成都王牌</t>
  </si>
  <si>
    <t>重汽TX</t>
  </si>
  <si>
    <t>统帅1880</t>
  </si>
  <si>
    <t xml:space="preserve">                                                协议编号：GHRCJGXY-BJ-20230334</t>
    <phoneticPr fontId="7" type="noConversion"/>
  </si>
  <si>
    <t>SHT0015646</t>
  </si>
  <si>
    <t>驾驶员靠背面套总成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</si>
  <si>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</si>
  <si>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</si>
  <si>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</si>
  <si>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</si>
  <si>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</si>
  <si>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</si>
  <si>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SHT0015643</t>
  </si>
  <si>
    <t>SHT0015653</t>
  </si>
  <si>
    <t>SHT0015644</t>
  </si>
  <si>
    <t>SHT0015645</t>
  </si>
  <si>
    <t>SHT0015654</t>
  </si>
  <si>
    <t>SHT0015675</t>
  </si>
  <si>
    <t>SHT0015685</t>
  </si>
  <si>
    <t>SHT0015677</t>
  </si>
  <si>
    <t>SHT0015686</t>
  </si>
  <si>
    <t>SHT0015708</t>
  </si>
  <si>
    <t>中间座椅靠背面套</t>
  </si>
  <si>
    <t>SHT0015712</t>
  </si>
  <si>
    <t>中间座椅座垫面套</t>
  </si>
  <si>
    <t>SHT0015647</t>
  </si>
  <si>
    <t>SHT0015657</t>
  </si>
  <si>
    <t>SHT0015680</t>
  </si>
  <si>
    <t>SHT0015688</t>
  </si>
  <si>
    <t>SHT0015854</t>
  </si>
  <si>
    <t>SHT0015856</t>
  </si>
  <si>
    <t>SHT0015860</t>
  </si>
  <si>
    <t>SHT0013153</t>
  </si>
  <si>
    <t>副坐垫面套总成</t>
  </si>
  <si>
    <t>SHT0015848</t>
  </si>
  <si>
    <t>驾驶员坐垫面套</t>
  </si>
  <si>
    <t>SHT0015384</t>
  </si>
  <si>
    <t>驾驶员靠背面套</t>
  </si>
  <si>
    <t>SHT0015386</t>
  </si>
  <si>
    <t>SHT0015391</t>
  </si>
  <si>
    <t>SHT0015393</t>
  </si>
  <si>
    <t>豪瀚NX座椅项目</t>
  </si>
  <si>
    <t>豪瀚大轻卡</t>
  </si>
  <si>
    <t>豪沃MAX座椅项目</t>
  </si>
  <si>
    <t>重汽TX增加座椅配置</t>
  </si>
  <si>
    <t>重汽TX自卸车</t>
  </si>
  <si>
    <t>重汽价值版单通风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</si>
  <si>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</si>
  <si>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湘乡简美新材料科技有限公司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</si>
</sst>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74"/>
  <sheetViews>
    <sheetView tabSelected="1" topLeftCell="A21" zoomScaleNormal="100" zoomScaleSheetLayoutView="70" workbookViewId="0">
      <selection activeCell="R38" sqref="R38"/>
    </sheetView>
  </sheetViews>
  <sheetFormatPr defaultRowHeight="14.25"/>
  <cols>
    <col min="1" max="1" width="5.5" style="3" customWidth="1"/>
    <col min="2" max="2" width="9.75" style="22" customWidth="1"/>
    <col min="3" max="3" width="20.5" style="3" customWidth="1"/>
    <col min="4" max="4" width="10.75" style="18" customWidth="1"/>
    <col min="5" max="5" width="6.5" style="19" customWidth="1"/>
    <col min="6" max="6" width="7.125" style="20" customWidth="1"/>
    <col min="7" max="7" width="8" style="20" customWidth="1"/>
    <col min="8" max="8" width="9.875" style="20" customWidth="1"/>
    <col min="9" max="9" width="8.125" style="20" customWidth="1"/>
    <col min="10" max="10" width="8.375" style="20" customWidth="1"/>
    <col min="11" max="11" width="11.875" style="20" customWidth="1"/>
    <col min="12" max="12" width="9" style="20" customWidth="1"/>
    <col min="13" max="13" width="12.625" style="20" customWidth="1"/>
    <col min="14" max="14" width="16.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4"/>
    </row>
    <row r="2" spans="1:205" ht="16.5" customHeight="1">
      <c r="A2" s="59" t="s">
        <v>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5"/>
    </row>
    <row r="3" spans="1:205" ht="19.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6"/>
    </row>
    <row r="4" spans="1:205" ht="19.5" customHeight="1">
      <c r="A4" s="60" t="s">
        <v>119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6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7"/>
    </row>
    <row r="6" spans="1:205" ht="19.5" customHeight="1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1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4" t="s">
        <v>8</v>
      </c>
      <c r="I7" s="64"/>
      <c r="J7" s="64"/>
      <c r="K7" s="50" t="s">
        <v>9</v>
      </c>
      <c r="L7" s="50" t="s">
        <v>10</v>
      </c>
      <c r="M7" s="50" t="s">
        <v>11</v>
      </c>
      <c r="N7" s="65" t="s">
        <v>5</v>
      </c>
      <c r="O7" s="6"/>
    </row>
    <row r="8" spans="1:205" ht="21.75" customHeight="1">
      <c r="A8" s="66"/>
      <c r="B8" s="67"/>
      <c r="C8" s="68"/>
      <c r="D8" s="68"/>
      <c r="E8" s="69"/>
      <c r="F8" s="53" t="s">
        <v>30</v>
      </c>
      <c r="G8" s="53" t="s">
        <v>31</v>
      </c>
      <c r="H8" s="8" t="s">
        <v>12</v>
      </c>
      <c r="I8" s="8" t="s">
        <v>13</v>
      </c>
      <c r="J8" s="8" t="s">
        <v>14</v>
      </c>
      <c r="K8" s="74" t="s">
        <v>31</v>
      </c>
      <c r="L8" s="74"/>
      <c r="M8" s="74"/>
      <c r="N8" s="65"/>
      <c r="O8" s="6"/>
    </row>
    <row r="9" spans="1:205" s="13" customFormat="1" ht="24" customHeight="1">
      <c r="A9" s="9">
        <v>1</v>
      </c>
      <c r="B9" s="23" t="s">
        <v>75</v>
      </c>
      <c r="C9" s="24" t="s">
        <v>76</v>
      </c>
      <c r="D9" s="24"/>
      <c r="E9" s="25" t="s">
        <v>69</v>
      </c>
      <c r="F9" s="26"/>
      <c r="G9" s="26">
        <v>52.234860300000001</v>
      </c>
      <c r="H9" s="27" t="s">
        <v>25</v>
      </c>
      <c r="I9" s="27" t="s">
        <v>25</v>
      </c>
      <c r="J9" s="27" t="s">
        <v>25</v>
      </c>
      <c r="K9" s="30">
        <f>G9</f>
        <v>52.234860300000001</v>
      </c>
      <c r="L9" s="28">
        <f>K9*0.13</f>
        <v>6.7905318390000007</v>
      </c>
      <c r="M9" s="29">
        <f>K9+L9</f>
        <v>59.025392139000004</v>
      </c>
      <c r="N9" s="47" t="s">
        <v>112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9">
        <v>2</v>
      </c>
      <c r="B10" s="23" t="s">
        <v>77</v>
      </c>
      <c r="C10" s="24" t="s">
        <v>78</v>
      </c>
      <c r="D10" s="24"/>
      <c r="E10" s="25" t="s">
        <v>69</v>
      </c>
      <c r="F10" s="26"/>
      <c r="G10" s="26">
        <v>27.714620749999998</v>
      </c>
      <c r="H10" s="27" t="s">
        <v>25</v>
      </c>
      <c r="I10" s="27" t="s">
        <v>25</v>
      </c>
      <c r="J10" s="27" t="s">
        <v>25</v>
      </c>
      <c r="K10" s="30">
        <f t="shared" ref="K10:K28" si="0">G10</f>
        <v>27.714620749999998</v>
      </c>
      <c r="L10" s="28">
        <f t="shared" ref="L10:L28" si="1">K10*0.13</f>
        <v>3.6029006975</v>
      </c>
      <c r="M10" s="29">
        <f t="shared" ref="M10:M28" si="2">K10+L10</f>
        <v>31.317521447499999</v>
      </c>
      <c r="N10" s="47" t="s">
        <v>112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>
      <c r="A11" s="9">
        <v>3</v>
      </c>
      <c r="B11" s="23" t="s">
        <v>79</v>
      </c>
      <c r="C11" s="24" t="s">
        <v>80</v>
      </c>
      <c r="D11" s="24"/>
      <c r="E11" s="25" t="s">
        <v>69</v>
      </c>
      <c r="F11" s="26"/>
      <c r="G11" s="26">
        <v>51.361734299999995</v>
      </c>
      <c r="H11" s="27" t="s">
        <v>25</v>
      </c>
      <c r="I11" s="27" t="s">
        <v>25</v>
      </c>
      <c r="J11" s="27" t="s">
        <v>25</v>
      </c>
      <c r="K11" s="30">
        <f t="shared" si="0"/>
        <v>51.361734299999995</v>
      </c>
      <c r="L11" s="28">
        <f t="shared" si="1"/>
        <v>6.6770254589999993</v>
      </c>
      <c r="M11" s="29">
        <f t="shared" si="2"/>
        <v>58.038759758999994</v>
      </c>
      <c r="N11" s="47" t="s">
        <v>112</v>
      </c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>
      <c r="A12" s="9">
        <v>4</v>
      </c>
      <c r="B12" s="23" t="s">
        <v>81</v>
      </c>
      <c r="C12" s="24" t="s">
        <v>82</v>
      </c>
      <c r="D12" s="24"/>
      <c r="E12" s="25" t="s">
        <v>69</v>
      </c>
      <c r="F12" s="26"/>
      <c r="G12" s="26">
        <v>27.717483082758619</v>
      </c>
      <c r="H12" s="27" t="s">
        <v>25</v>
      </c>
      <c r="I12" s="27" t="s">
        <v>25</v>
      </c>
      <c r="J12" s="27" t="s">
        <v>25</v>
      </c>
      <c r="K12" s="30">
        <f t="shared" si="0"/>
        <v>27.717483082758619</v>
      </c>
      <c r="L12" s="28">
        <f t="shared" si="1"/>
        <v>3.6032728007586208</v>
      </c>
      <c r="M12" s="29">
        <f t="shared" si="2"/>
        <v>31.32075588351724</v>
      </c>
      <c r="N12" s="47" t="s">
        <v>112</v>
      </c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>
      <c r="A13" s="9">
        <v>5</v>
      </c>
      <c r="B13" s="23" t="s">
        <v>83</v>
      </c>
      <c r="C13" s="24" t="s">
        <v>76</v>
      </c>
      <c r="D13" s="24"/>
      <c r="E13" s="25" t="s">
        <v>69</v>
      </c>
      <c r="F13" s="26"/>
      <c r="G13" s="26">
        <v>56.701799999999992</v>
      </c>
      <c r="H13" s="27" t="s">
        <v>25</v>
      </c>
      <c r="I13" s="27" t="s">
        <v>25</v>
      </c>
      <c r="J13" s="27" t="s">
        <v>25</v>
      </c>
      <c r="K13" s="30">
        <f t="shared" si="0"/>
        <v>56.701799999999992</v>
      </c>
      <c r="L13" s="28">
        <f t="shared" si="1"/>
        <v>7.3712339999999994</v>
      </c>
      <c r="M13" s="29">
        <f t="shared" si="2"/>
        <v>64.073033999999993</v>
      </c>
      <c r="N13" s="47" t="s">
        <v>113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>
      <c r="A14" s="9">
        <v>6</v>
      </c>
      <c r="B14" s="23" t="s">
        <v>84</v>
      </c>
      <c r="C14" s="24" t="s">
        <v>78</v>
      </c>
      <c r="D14" s="24"/>
      <c r="E14" s="25" t="s">
        <v>69</v>
      </c>
      <c r="F14" s="26"/>
      <c r="G14" s="26">
        <v>26.508799999999997</v>
      </c>
      <c r="H14" s="27" t="s">
        <v>25</v>
      </c>
      <c r="I14" s="27" t="s">
        <v>25</v>
      </c>
      <c r="J14" s="27" t="s">
        <v>25</v>
      </c>
      <c r="K14" s="30">
        <f t="shared" si="0"/>
        <v>26.508799999999997</v>
      </c>
      <c r="L14" s="28">
        <f t="shared" si="1"/>
        <v>3.4461439999999999</v>
      </c>
      <c r="M14" s="29">
        <f t="shared" si="2"/>
        <v>29.954943999999998</v>
      </c>
      <c r="N14" s="47" t="s">
        <v>113</v>
      </c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>
      <c r="A15" s="9">
        <v>7</v>
      </c>
      <c r="B15" s="23" t="s">
        <v>85</v>
      </c>
      <c r="C15" s="24" t="s">
        <v>76</v>
      </c>
      <c r="D15" s="24"/>
      <c r="E15" s="25" t="s">
        <v>69</v>
      </c>
      <c r="F15" s="26"/>
      <c r="G15" s="26">
        <v>56.701799999999992</v>
      </c>
      <c r="H15" s="27" t="s">
        <v>25</v>
      </c>
      <c r="I15" s="27" t="s">
        <v>25</v>
      </c>
      <c r="J15" s="27" t="s">
        <v>25</v>
      </c>
      <c r="K15" s="30">
        <f t="shared" si="0"/>
        <v>56.701799999999992</v>
      </c>
      <c r="L15" s="28">
        <f t="shared" si="1"/>
        <v>7.3712339999999994</v>
      </c>
      <c r="M15" s="29">
        <f t="shared" si="2"/>
        <v>64.073033999999993</v>
      </c>
      <c r="N15" s="47" t="s">
        <v>113</v>
      </c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4" customHeight="1">
      <c r="A16" s="9">
        <v>8</v>
      </c>
      <c r="B16" s="23" t="s">
        <v>86</v>
      </c>
      <c r="C16" s="24" t="s">
        <v>76</v>
      </c>
      <c r="D16" s="24"/>
      <c r="E16" s="25" t="s">
        <v>69</v>
      </c>
      <c r="F16" s="26"/>
      <c r="G16" s="26">
        <v>56.379899999999992</v>
      </c>
      <c r="H16" s="27" t="s">
        <v>25</v>
      </c>
      <c r="I16" s="27" t="s">
        <v>25</v>
      </c>
      <c r="J16" s="27" t="s">
        <v>25</v>
      </c>
      <c r="K16" s="30">
        <f t="shared" si="0"/>
        <v>56.379899999999992</v>
      </c>
      <c r="L16" s="28">
        <f t="shared" si="1"/>
        <v>7.3293869999999997</v>
      </c>
      <c r="M16" s="29">
        <f t="shared" si="2"/>
        <v>63.709286999999989</v>
      </c>
      <c r="N16" s="47" t="s">
        <v>113</v>
      </c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4" customHeight="1">
      <c r="A17" s="9">
        <v>9</v>
      </c>
      <c r="B17" s="23" t="s">
        <v>87</v>
      </c>
      <c r="C17" s="24" t="s">
        <v>78</v>
      </c>
      <c r="D17" s="24"/>
      <c r="E17" s="25" t="s">
        <v>69</v>
      </c>
      <c r="F17" s="26"/>
      <c r="G17" s="26">
        <v>28.917499999999997</v>
      </c>
      <c r="H17" s="27" t="s">
        <v>25</v>
      </c>
      <c r="I17" s="27" t="s">
        <v>25</v>
      </c>
      <c r="J17" s="27" t="s">
        <v>25</v>
      </c>
      <c r="K17" s="30">
        <f t="shared" si="0"/>
        <v>28.917499999999997</v>
      </c>
      <c r="L17" s="28">
        <f t="shared" si="1"/>
        <v>3.7592749999999997</v>
      </c>
      <c r="M17" s="29">
        <f t="shared" si="2"/>
        <v>32.676774999999999</v>
      </c>
      <c r="N17" s="47" t="s">
        <v>113</v>
      </c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24" customHeight="1">
      <c r="A18" s="9">
        <v>10</v>
      </c>
      <c r="B18" s="23" t="s">
        <v>88</v>
      </c>
      <c r="C18" s="24" t="s">
        <v>80</v>
      </c>
      <c r="D18" s="24"/>
      <c r="E18" s="25" t="s">
        <v>69</v>
      </c>
      <c r="F18" s="26"/>
      <c r="G18" s="26">
        <v>55.036799999999999</v>
      </c>
      <c r="H18" s="27" t="s">
        <v>25</v>
      </c>
      <c r="I18" s="27" t="s">
        <v>25</v>
      </c>
      <c r="J18" s="27" t="s">
        <v>25</v>
      </c>
      <c r="K18" s="30">
        <f t="shared" si="0"/>
        <v>55.036799999999999</v>
      </c>
      <c r="L18" s="28">
        <f t="shared" si="1"/>
        <v>7.1547840000000003</v>
      </c>
      <c r="M18" s="29">
        <f t="shared" si="2"/>
        <v>62.191583999999999</v>
      </c>
      <c r="N18" s="47" t="s">
        <v>113</v>
      </c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24" customHeight="1">
      <c r="A19" s="9">
        <v>11</v>
      </c>
      <c r="B19" s="23" t="s">
        <v>89</v>
      </c>
      <c r="C19" s="24" t="s">
        <v>82</v>
      </c>
      <c r="D19" s="24"/>
      <c r="E19" s="25" t="s">
        <v>69</v>
      </c>
      <c r="F19" s="26"/>
      <c r="G19" s="26">
        <v>26.764100000000003</v>
      </c>
      <c r="H19" s="27" t="s">
        <v>25</v>
      </c>
      <c r="I19" s="27" t="s">
        <v>25</v>
      </c>
      <c r="J19" s="27" t="s">
        <v>25</v>
      </c>
      <c r="K19" s="30">
        <f t="shared" si="0"/>
        <v>26.764100000000003</v>
      </c>
      <c r="L19" s="28">
        <f t="shared" si="1"/>
        <v>3.4793330000000005</v>
      </c>
      <c r="M19" s="29">
        <f t="shared" si="2"/>
        <v>30.243433000000003</v>
      </c>
      <c r="N19" s="47" t="s">
        <v>113</v>
      </c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24" customHeight="1">
      <c r="A20" s="9">
        <v>12</v>
      </c>
      <c r="B20" s="23" t="s">
        <v>90</v>
      </c>
      <c r="C20" s="24" t="s">
        <v>80</v>
      </c>
      <c r="D20" s="24"/>
      <c r="E20" s="25" t="s">
        <v>69</v>
      </c>
      <c r="F20" s="26"/>
      <c r="G20" s="26">
        <v>56.712899999999998</v>
      </c>
      <c r="H20" s="27" t="s">
        <v>25</v>
      </c>
      <c r="I20" s="27" t="s">
        <v>25</v>
      </c>
      <c r="J20" s="27" t="s">
        <v>25</v>
      </c>
      <c r="K20" s="30">
        <f t="shared" si="0"/>
        <v>56.712899999999998</v>
      </c>
      <c r="L20" s="28">
        <f t="shared" si="1"/>
        <v>7.3726770000000004</v>
      </c>
      <c r="M20" s="29">
        <f t="shared" si="2"/>
        <v>64.085577000000001</v>
      </c>
      <c r="N20" s="47" t="s">
        <v>113</v>
      </c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24" customHeight="1">
      <c r="A21" s="9">
        <v>13</v>
      </c>
      <c r="B21" s="23" t="s">
        <v>91</v>
      </c>
      <c r="C21" s="24" t="s">
        <v>82</v>
      </c>
      <c r="D21" s="24"/>
      <c r="E21" s="25" t="s">
        <v>69</v>
      </c>
      <c r="F21" s="26"/>
      <c r="G21" s="26">
        <v>29.1617</v>
      </c>
      <c r="H21" s="27" t="s">
        <v>25</v>
      </c>
      <c r="I21" s="27" t="s">
        <v>25</v>
      </c>
      <c r="J21" s="27" t="s">
        <v>25</v>
      </c>
      <c r="K21" s="30">
        <f t="shared" si="0"/>
        <v>29.1617</v>
      </c>
      <c r="L21" s="28">
        <f t="shared" si="1"/>
        <v>3.7910210000000002</v>
      </c>
      <c r="M21" s="29">
        <f t="shared" si="2"/>
        <v>32.952720999999997</v>
      </c>
      <c r="N21" s="47" t="s">
        <v>113</v>
      </c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24" customHeight="1">
      <c r="A22" s="9">
        <v>14</v>
      </c>
      <c r="B22" s="23" t="s">
        <v>92</v>
      </c>
      <c r="C22" s="24" t="s">
        <v>93</v>
      </c>
      <c r="D22" s="24"/>
      <c r="E22" s="25" t="s">
        <v>69</v>
      </c>
      <c r="F22" s="26"/>
      <c r="G22" s="26">
        <v>26.075899999999997</v>
      </c>
      <c r="H22" s="27" t="s">
        <v>25</v>
      </c>
      <c r="I22" s="27" t="s">
        <v>25</v>
      </c>
      <c r="J22" s="27" t="s">
        <v>25</v>
      </c>
      <c r="K22" s="30">
        <f t="shared" si="0"/>
        <v>26.075899999999997</v>
      </c>
      <c r="L22" s="28">
        <f t="shared" si="1"/>
        <v>3.3898669999999997</v>
      </c>
      <c r="M22" s="29">
        <f t="shared" si="2"/>
        <v>29.465766999999996</v>
      </c>
      <c r="N22" s="47" t="s">
        <v>113</v>
      </c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24" customHeight="1">
      <c r="A23" s="9">
        <v>15</v>
      </c>
      <c r="B23" s="23" t="s">
        <v>94</v>
      </c>
      <c r="C23" s="24" t="s">
        <v>95</v>
      </c>
      <c r="D23" s="24"/>
      <c r="E23" s="25" t="s">
        <v>69</v>
      </c>
      <c r="F23" s="26"/>
      <c r="G23" s="26">
        <v>20.203999999999997</v>
      </c>
      <c r="H23" s="27" t="s">
        <v>25</v>
      </c>
      <c r="I23" s="27" t="s">
        <v>25</v>
      </c>
      <c r="J23" s="27" t="s">
        <v>25</v>
      </c>
      <c r="K23" s="30">
        <f t="shared" si="0"/>
        <v>20.203999999999997</v>
      </c>
      <c r="L23" s="28">
        <f t="shared" si="1"/>
        <v>2.6265199999999997</v>
      </c>
      <c r="M23" s="29">
        <f t="shared" si="2"/>
        <v>22.830519999999996</v>
      </c>
      <c r="N23" s="47" t="s">
        <v>113</v>
      </c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24" customHeight="1">
      <c r="A24" s="9">
        <v>16</v>
      </c>
      <c r="B24" s="23" t="s">
        <v>96</v>
      </c>
      <c r="C24" s="24" t="s">
        <v>76</v>
      </c>
      <c r="D24" s="24"/>
      <c r="E24" s="25" t="s">
        <v>69</v>
      </c>
      <c r="F24" s="26"/>
      <c r="G24" s="26">
        <v>48.302352299999995</v>
      </c>
      <c r="H24" s="27" t="s">
        <v>25</v>
      </c>
      <c r="I24" s="27" t="s">
        <v>25</v>
      </c>
      <c r="J24" s="27" t="s">
        <v>25</v>
      </c>
      <c r="K24" s="30">
        <f t="shared" si="0"/>
        <v>48.302352299999995</v>
      </c>
      <c r="L24" s="28">
        <f t="shared" si="1"/>
        <v>6.2793057989999994</v>
      </c>
      <c r="M24" s="29">
        <f t="shared" si="2"/>
        <v>54.581658098999995</v>
      </c>
      <c r="N24" s="47" t="s">
        <v>114</v>
      </c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24" customHeight="1">
      <c r="A25" s="9">
        <v>17</v>
      </c>
      <c r="B25" s="23" t="s">
        <v>97</v>
      </c>
      <c r="C25" s="24" t="s">
        <v>78</v>
      </c>
      <c r="D25" s="24"/>
      <c r="E25" s="25" t="s">
        <v>69</v>
      </c>
      <c r="F25" s="26"/>
      <c r="G25" s="26">
        <v>24.325346750000001</v>
      </c>
      <c r="H25" s="27" t="s">
        <v>25</v>
      </c>
      <c r="I25" s="27" t="s">
        <v>25</v>
      </c>
      <c r="J25" s="27" t="s">
        <v>25</v>
      </c>
      <c r="K25" s="30">
        <f t="shared" si="0"/>
        <v>24.325346750000001</v>
      </c>
      <c r="L25" s="28">
        <f t="shared" si="1"/>
        <v>3.1622950775000005</v>
      </c>
      <c r="M25" s="29">
        <f t="shared" si="2"/>
        <v>27.487641827500003</v>
      </c>
      <c r="N25" s="47" t="s">
        <v>114</v>
      </c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24" customHeight="1">
      <c r="A26" s="9">
        <v>18</v>
      </c>
      <c r="B26" s="23" t="s">
        <v>98</v>
      </c>
      <c r="C26" s="24" t="s">
        <v>80</v>
      </c>
      <c r="D26" s="24"/>
      <c r="E26" s="25" t="s">
        <v>69</v>
      </c>
      <c r="F26" s="26"/>
      <c r="G26" s="26">
        <v>48.133521299999984</v>
      </c>
      <c r="H26" s="27" t="s">
        <v>25</v>
      </c>
      <c r="I26" s="27" t="s">
        <v>25</v>
      </c>
      <c r="J26" s="27" t="s">
        <v>25</v>
      </c>
      <c r="K26" s="30">
        <f t="shared" si="0"/>
        <v>48.133521299999984</v>
      </c>
      <c r="L26" s="28">
        <f t="shared" si="1"/>
        <v>6.2573577689999977</v>
      </c>
      <c r="M26" s="29">
        <f t="shared" si="2"/>
        <v>54.390879068999979</v>
      </c>
      <c r="N26" s="47" t="s">
        <v>114</v>
      </c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3" customFormat="1" ht="24" customHeight="1">
      <c r="A27" s="9">
        <v>19</v>
      </c>
      <c r="B27" s="23" t="s">
        <v>99</v>
      </c>
      <c r="C27" s="24" t="s">
        <v>82</v>
      </c>
      <c r="D27" s="24"/>
      <c r="E27" s="25" t="s">
        <v>69</v>
      </c>
      <c r="F27" s="26"/>
      <c r="G27" s="26">
        <v>24.214545082758619</v>
      </c>
      <c r="H27" s="27" t="s">
        <v>25</v>
      </c>
      <c r="I27" s="27" t="s">
        <v>25</v>
      </c>
      <c r="J27" s="27" t="s">
        <v>25</v>
      </c>
      <c r="K27" s="30">
        <f t="shared" si="0"/>
        <v>24.214545082758619</v>
      </c>
      <c r="L27" s="28">
        <f t="shared" si="1"/>
        <v>3.1478908607586207</v>
      </c>
      <c r="M27" s="29">
        <f t="shared" si="2"/>
        <v>27.362435943517241</v>
      </c>
      <c r="N27" s="47" t="s">
        <v>114</v>
      </c>
      <c r="O27" s="10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</row>
    <row r="28" spans="1:205" s="13" customFormat="1" ht="24" customHeight="1">
      <c r="A28" s="9">
        <v>20</v>
      </c>
      <c r="B28" s="23" t="s">
        <v>100</v>
      </c>
      <c r="C28" s="24" t="s">
        <v>76</v>
      </c>
      <c r="D28" s="24"/>
      <c r="E28" s="25" t="s">
        <v>69</v>
      </c>
      <c r="F28" s="26"/>
      <c r="G28" s="26">
        <v>52.375552800000001</v>
      </c>
      <c r="H28" s="27" t="s">
        <v>25</v>
      </c>
      <c r="I28" s="27" t="s">
        <v>25</v>
      </c>
      <c r="J28" s="27" t="s">
        <v>25</v>
      </c>
      <c r="K28" s="30">
        <f t="shared" si="0"/>
        <v>52.375552800000001</v>
      </c>
      <c r="L28" s="28">
        <f t="shared" si="1"/>
        <v>6.8088218640000004</v>
      </c>
      <c r="M28" s="29">
        <f t="shared" si="2"/>
        <v>59.184374664000003</v>
      </c>
      <c r="N28" s="47" t="s">
        <v>115</v>
      </c>
      <c r="O28" s="10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</row>
    <row r="29" spans="1:205" s="13" customFormat="1" ht="24" customHeight="1">
      <c r="A29" s="9">
        <v>21</v>
      </c>
      <c r="B29" s="23" t="s">
        <v>101</v>
      </c>
      <c r="C29" s="24" t="s">
        <v>78</v>
      </c>
      <c r="D29" s="24"/>
      <c r="E29" s="25" t="s">
        <v>69</v>
      </c>
      <c r="F29" s="26"/>
      <c r="G29" s="26">
        <v>25.640141749999998</v>
      </c>
      <c r="H29" s="27" t="s">
        <v>25</v>
      </c>
      <c r="I29" s="27" t="s">
        <v>25</v>
      </c>
      <c r="J29" s="27" t="s">
        <v>25</v>
      </c>
      <c r="K29" s="30">
        <f t="shared" ref="K29:K39" si="3">G29</f>
        <v>25.640141749999998</v>
      </c>
      <c r="L29" s="28">
        <f t="shared" ref="L29:L39" si="4">K29*0.13</f>
        <v>3.3332184274999999</v>
      </c>
      <c r="M29" s="29">
        <f t="shared" ref="M29:M39" si="5">K29+L29</f>
        <v>28.973360177499998</v>
      </c>
      <c r="N29" s="47" t="s">
        <v>115</v>
      </c>
      <c r="O29" s="10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</row>
    <row r="30" spans="1:205" s="13" customFormat="1" ht="24" customHeight="1">
      <c r="A30" s="9">
        <v>22</v>
      </c>
      <c r="B30" s="23" t="s">
        <v>102</v>
      </c>
      <c r="C30" s="24" t="s">
        <v>80</v>
      </c>
      <c r="D30" s="24"/>
      <c r="E30" s="25" t="s">
        <v>69</v>
      </c>
      <c r="F30" s="26"/>
      <c r="G30" s="26">
        <v>52.375552800000001</v>
      </c>
      <c r="H30" s="27" t="s">
        <v>25</v>
      </c>
      <c r="I30" s="27" t="s">
        <v>25</v>
      </c>
      <c r="J30" s="27" t="s">
        <v>25</v>
      </c>
      <c r="K30" s="30">
        <f t="shared" si="3"/>
        <v>52.375552800000001</v>
      </c>
      <c r="L30" s="28">
        <f t="shared" si="4"/>
        <v>6.8088218640000004</v>
      </c>
      <c r="M30" s="29">
        <f t="shared" si="5"/>
        <v>59.184374664000003</v>
      </c>
      <c r="N30" s="47" t="s">
        <v>115</v>
      </c>
      <c r="O30" s="10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</row>
    <row r="31" spans="1:205" s="13" customFormat="1" ht="24" customHeight="1">
      <c r="A31" s="9">
        <v>23</v>
      </c>
      <c r="B31" s="23" t="s">
        <v>103</v>
      </c>
      <c r="C31" s="24" t="s">
        <v>104</v>
      </c>
      <c r="D31" s="24"/>
      <c r="E31" s="25" t="s">
        <v>69</v>
      </c>
      <c r="F31" s="26"/>
      <c r="G31" s="26">
        <v>25.536777784482762</v>
      </c>
      <c r="H31" s="27" t="s">
        <v>25</v>
      </c>
      <c r="I31" s="27" t="s">
        <v>25</v>
      </c>
      <c r="J31" s="27" t="s">
        <v>25</v>
      </c>
      <c r="K31" s="30">
        <f t="shared" si="3"/>
        <v>25.536777784482762</v>
      </c>
      <c r="L31" s="28">
        <f t="shared" si="4"/>
        <v>3.3197811119827594</v>
      </c>
      <c r="M31" s="29">
        <f t="shared" si="5"/>
        <v>28.856558896465522</v>
      </c>
      <c r="N31" s="47" t="s">
        <v>115</v>
      </c>
      <c r="O31" s="10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</row>
    <row r="32" spans="1:205" s="13" customFormat="1" ht="24" customHeight="1">
      <c r="A32" s="9">
        <v>24</v>
      </c>
      <c r="B32" s="23" t="s">
        <v>57</v>
      </c>
      <c r="C32" s="24" t="s">
        <v>58</v>
      </c>
      <c r="D32" s="24"/>
      <c r="E32" s="25" t="s">
        <v>69</v>
      </c>
      <c r="F32" s="26"/>
      <c r="G32" s="26">
        <v>84.00672329999999</v>
      </c>
      <c r="H32" s="27" t="s">
        <v>25</v>
      </c>
      <c r="I32" s="27" t="s">
        <v>25</v>
      </c>
      <c r="J32" s="27" t="s">
        <v>25</v>
      </c>
      <c r="K32" s="30">
        <f t="shared" si="3"/>
        <v>84.00672329999999</v>
      </c>
      <c r="L32" s="28">
        <f t="shared" si="4"/>
        <v>10.920874028999998</v>
      </c>
      <c r="M32" s="29">
        <f t="shared" si="5"/>
        <v>94.927597328999994</v>
      </c>
      <c r="N32" s="47" t="s">
        <v>116</v>
      </c>
      <c r="O32" s="10"/>
      <c r="P32" s="11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</row>
    <row r="33" spans="1:205" s="13" customFormat="1" ht="24" customHeight="1">
      <c r="A33" s="9">
        <v>25</v>
      </c>
      <c r="B33" s="23" t="s">
        <v>105</v>
      </c>
      <c r="C33" s="24" t="s">
        <v>106</v>
      </c>
      <c r="D33" s="24"/>
      <c r="E33" s="25" t="s">
        <v>69</v>
      </c>
      <c r="F33" s="26"/>
      <c r="G33" s="26">
        <v>35.752019750000002</v>
      </c>
      <c r="H33" s="27" t="s">
        <v>25</v>
      </c>
      <c r="I33" s="27" t="s">
        <v>25</v>
      </c>
      <c r="J33" s="27" t="s">
        <v>25</v>
      </c>
      <c r="K33" s="30">
        <f t="shared" si="3"/>
        <v>35.752019750000002</v>
      </c>
      <c r="L33" s="28">
        <f t="shared" si="4"/>
        <v>4.6477625675000001</v>
      </c>
      <c r="M33" s="29">
        <f t="shared" si="5"/>
        <v>40.399782317500005</v>
      </c>
      <c r="N33" s="47" t="s">
        <v>116</v>
      </c>
      <c r="O33" s="10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</row>
    <row r="34" spans="1:205" s="13" customFormat="1" ht="24" customHeight="1">
      <c r="A34" s="9">
        <v>26</v>
      </c>
      <c r="B34" s="23" t="s">
        <v>61</v>
      </c>
      <c r="C34" s="24" t="s">
        <v>62</v>
      </c>
      <c r="D34" s="24"/>
      <c r="E34" s="25" t="s">
        <v>69</v>
      </c>
      <c r="F34" s="26"/>
      <c r="G34" s="26">
        <v>80.696703299999996</v>
      </c>
      <c r="H34" s="27" t="s">
        <v>25</v>
      </c>
      <c r="I34" s="27" t="s">
        <v>25</v>
      </c>
      <c r="J34" s="27" t="s">
        <v>25</v>
      </c>
      <c r="K34" s="30">
        <f t="shared" si="3"/>
        <v>80.696703299999996</v>
      </c>
      <c r="L34" s="28">
        <f t="shared" si="4"/>
        <v>10.490571428999999</v>
      </c>
      <c r="M34" s="29">
        <f t="shared" si="5"/>
        <v>91.187274728999995</v>
      </c>
      <c r="N34" s="47" t="s">
        <v>116</v>
      </c>
      <c r="O34" s="10"/>
      <c r="P34" s="11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</row>
    <row r="35" spans="1:205" s="13" customFormat="1" ht="24" customHeight="1">
      <c r="A35" s="9">
        <v>27</v>
      </c>
      <c r="B35" s="23" t="s">
        <v>63</v>
      </c>
      <c r="C35" s="24" t="s">
        <v>64</v>
      </c>
      <c r="D35" s="24"/>
      <c r="E35" s="25" t="s">
        <v>69</v>
      </c>
      <c r="F35" s="26"/>
      <c r="G35" s="26">
        <v>36.383925351880883</v>
      </c>
      <c r="H35" s="27" t="s">
        <v>25</v>
      </c>
      <c r="I35" s="27" t="s">
        <v>25</v>
      </c>
      <c r="J35" s="27" t="s">
        <v>25</v>
      </c>
      <c r="K35" s="30">
        <f t="shared" si="3"/>
        <v>36.383925351880883</v>
      </c>
      <c r="L35" s="28">
        <f t="shared" si="4"/>
        <v>4.7299102957445154</v>
      </c>
      <c r="M35" s="29">
        <f t="shared" si="5"/>
        <v>41.1138356476254</v>
      </c>
      <c r="N35" s="47" t="s">
        <v>116</v>
      </c>
      <c r="O35" s="10"/>
      <c r="P35" s="11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</row>
    <row r="36" spans="1:205" s="13" customFormat="1" ht="24" customHeight="1">
      <c r="A36" s="9">
        <v>28</v>
      </c>
      <c r="B36" s="23" t="s">
        <v>107</v>
      </c>
      <c r="C36" s="24" t="s">
        <v>108</v>
      </c>
      <c r="D36" s="24"/>
      <c r="E36" s="25" t="s">
        <v>69</v>
      </c>
      <c r="F36" s="26"/>
      <c r="G36" s="26">
        <v>86.703412799999995</v>
      </c>
      <c r="H36" s="27" t="s">
        <v>25</v>
      </c>
      <c r="I36" s="27" t="s">
        <v>25</v>
      </c>
      <c r="J36" s="27" t="s">
        <v>25</v>
      </c>
      <c r="K36" s="30">
        <f t="shared" si="3"/>
        <v>86.703412799999995</v>
      </c>
      <c r="L36" s="28">
        <f t="shared" si="4"/>
        <v>11.271443664</v>
      </c>
      <c r="M36" s="29">
        <f t="shared" si="5"/>
        <v>97.974856463999998</v>
      </c>
      <c r="N36" s="47" t="s">
        <v>117</v>
      </c>
      <c r="O36" s="10"/>
      <c r="P36" s="11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</row>
    <row r="37" spans="1:205" s="13" customFormat="1" ht="24" customHeight="1">
      <c r="A37" s="9">
        <v>29</v>
      </c>
      <c r="B37" s="23" t="s">
        <v>109</v>
      </c>
      <c r="C37" s="24" t="s">
        <v>106</v>
      </c>
      <c r="D37" s="24"/>
      <c r="E37" s="25" t="s">
        <v>69</v>
      </c>
      <c r="F37" s="26"/>
      <c r="G37" s="26">
        <v>37.994774750000005</v>
      </c>
      <c r="H37" s="27" t="s">
        <v>25</v>
      </c>
      <c r="I37" s="27" t="s">
        <v>25</v>
      </c>
      <c r="J37" s="27" t="s">
        <v>25</v>
      </c>
      <c r="K37" s="30">
        <f t="shared" si="3"/>
        <v>37.994774750000005</v>
      </c>
      <c r="L37" s="28">
        <f t="shared" si="4"/>
        <v>4.9393207175000011</v>
      </c>
      <c r="M37" s="29">
        <f t="shared" si="5"/>
        <v>42.934095467500008</v>
      </c>
      <c r="N37" s="47" t="s">
        <v>117</v>
      </c>
      <c r="O37" s="10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</row>
    <row r="38" spans="1:205" s="13" customFormat="1" ht="24" customHeight="1">
      <c r="A38" s="9">
        <v>30</v>
      </c>
      <c r="B38" s="23" t="s">
        <v>110</v>
      </c>
      <c r="C38" s="24" t="s">
        <v>80</v>
      </c>
      <c r="D38" s="24"/>
      <c r="E38" s="25" t="s">
        <v>69</v>
      </c>
      <c r="F38" s="26"/>
      <c r="G38" s="26">
        <v>83.393392800000001</v>
      </c>
      <c r="H38" s="27" t="s">
        <v>25</v>
      </c>
      <c r="I38" s="27" t="s">
        <v>25</v>
      </c>
      <c r="J38" s="27" t="s">
        <v>25</v>
      </c>
      <c r="K38" s="30">
        <f t="shared" si="3"/>
        <v>83.393392800000001</v>
      </c>
      <c r="L38" s="28">
        <f t="shared" si="4"/>
        <v>10.841141064</v>
      </c>
      <c r="M38" s="29">
        <f t="shared" si="5"/>
        <v>94.234533863999999</v>
      </c>
      <c r="N38" s="47" t="s">
        <v>117</v>
      </c>
      <c r="O38" s="10"/>
      <c r="P38" s="1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</row>
    <row r="39" spans="1:205" s="13" customFormat="1" ht="24" customHeight="1">
      <c r="A39" s="9">
        <v>31</v>
      </c>
      <c r="B39" s="23" t="s">
        <v>111</v>
      </c>
      <c r="C39" s="24" t="s">
        <v>78</v>
      </c>
      <c r="D39" s="24"/>
      <c r="E39" s="25" t="s">
        <v>69</v>
      </c>
      <c r="F39" s="26"/>
      <c r="G39" s="26">
        <v>47.731190082758623</v>
      </c>
      <c r="H39" s="27" t="s">
        <v>25</v>
      </c>
      <c r="I39" s="27" t="s">
        <v>25</v>
      </c>
      <c r="J39" s="27" t="s">
        <v>25</v>
      </c>
      <c r="K39" s="30">
        <f t="shared" si="3"/>
        <v>47.731190082758623</v>
      </c>
      <c r="L39" s="28">
        <f t="shared" si="4"/>
        <v>6.2050547107586214</v>
      </c>
      <c r="M39" s="29">
        <f t="shared" si="5"/>
        <v>53.936244793517247</v>
      </c>
      <c r="N39" s="47" t="s">
        <v>117</v>
      </c>
      <c r="O39" s="10"/>
      <c r="P39" s="1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</row>
    <row r="40" spans="1:205" s="15" customFormat="1" ht="20.25" customHeight="1">
      <c r="A40" s="71" t="s">
        <v>27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52"/>
      <c r="P40" s="14"/>
    </row>
    <row r="41" spans="1:205" s="15" customFormat="1" ht="20.25" customHeight="1">
      <c r="A41" s="72" t="s">
        <v>118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48"/>
      <c r="P41" s="14"/>
    </row>
    <row r="42" spans="1:205" s="15" customFormat="1" ht="20.25" customHeight="1">
      <c r="A42" s="63" t="s">
        <v>21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48"/>
      <c r="P42" s="14"/>
    </row>
    <row r="43" spans="1:205" s="15" customFormat="1" ht="20.25" customHeight="1">
      <c r="A43" s="72" t="s">
        <v>28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48"/>
      <c r="P43" s="14"/>
    </row>
    <row r="44" spans="1:205" s="15" customFormat="1" ht="20.25" customHeight="1">
      <c r="A44" s="72" t="s">
        <v>24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48"/>
      <c r="P44" s="14"/>
    </row>
    <row r="45" spans="1:205" s="15" customFormat="1" ht="20.25" customHeight="1">
      <c r="A45" s="72" t="s">
        <v>22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48"/>
      <c r="P45" s="14"/>
    </row>
    <row r="46" spans="1:205" s="15" customFormat="1" ht="20.25" customHeight="1">
      <c r="A46" s="73" t="s">
        <v>23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49"/>
      <c r="P46" s="14"/>
    </row>
    <row r="47" spans="1:205" s="15" customFormat="1" ht="20.2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37"/>
      <c r="L47" s="49"/>
      <c r="M47" s="49"/>
      <c r="N47" s="49"/>
      <c r="O47" s="49"/>
      <c r="P47" s="14"/>
    </row>
    <row r="48" spans="1:205" s="15" customFormat="1" ht="20.25" customHeight="1">
      <c r="A48" s="38" t="s">
        <v>33</v>
      </c>
      <c r="B48" s="39"/>
      <c r="C48" s="40"/>
      <c r="H48" s="15" t="s">
        <v>36</v>
      </c>
      <c r="I48" s="41"/>
      <c r="J48" s="40"/>
      <c r="K48" s="42"/>
      <c r="L48" s="43"/>
      <c r="M48" s="43"/>
      <c r="N48" s="44"/>
      <c r="O48" s="45"/>
      <c r="P48" s="14"/>
    </row>
    <row r="49" spans="1:16" s="15" customFormat="1" ht="20.25" customHeight="1">
      <c r="A49" s="40" t="s">
        <v>19</v>
      </c>
      <c r="B49" s="39"/>
      <c r="C49" s="40"/>
      <c r="H49" s="15" t="s">
        <v>15</v>
      </c>
      <c r="I49" s="40"/>
      <c r="J49" s="40"/>
      <c r="K49" s="42"/>
      <c r="L49" s="40"/>
      <c r="M49" s="40"/>
      <c r="N49" s="16"/>
      <c r="O49" s="17"/>
      <c r="P49" s="14"/>
    </row>
    <row r="50" spans="1:16" s="15" customFormat="1" ht="20.25" customHeight="1">
      <c r="A50" s="40"/>
      <c r="B50" s="39"/>
      <c r="C50" s="40"/>
      <c r="I50" s="40"/>
      <c r="J50" s="40"/>
      <c r="K50" s="42"/>
      <c r="L50" s="40"/>
      <c r="M50" s="40"/>
      <c r="N50" s="16"/>
      <c r="O50" s="17"/>
      <c r="P50" s="14"/>
    </row>
    <row r="51" spans="1:16" s="15" customFormat="1" ht="20.25" customHeight="1">
      <c r="A51" s="38" t="s">
        <v>20</v>
      </c>
      <c r="B51" s="38"/>
      <c r="C51" s="46"/>
      <c r="H51" s="15" t="s">
        <v>16</v>
      </c>
      <c r="I51" s="38"/>
      <c r="J51" s="46"/>
      <c r="K51" s="42"/>
      <c r="L51" s="43"/>
      <c r="M51" s="43"/>
      <c r="N51" s="16"/>
      <c r="O51" s="17"/>
      <c r="P51" s="14"/>
    </row>
    <row r="52" spans="1:16" s="15" customFormat="1" ht="20.25" customHeight="1">
      <c r="A52" s="43"/>
      <c r="B52" s="43" t="s">
        <v>18</v>
      </c>
      <c r="C52" s="43"/>
      <c r="I52" s="43" t="s">
        <v>17</v>
      </c>
      <c r="J52" s="43"/>
      <c r="K52" s="42"/>
      <c r="L52" s="43"/>
      <c r="M52" s="43"/>
      <c r="N52" s="16"/>
      <c r="O52" s="17"/>
      <c r="P52" s="14"/>
    </row>
    <row r="53" spans="1:16">
      <c r="B53" s="3"/>
    </row>
    <row r="54" spans="1:16">
      <c r="B54" s="3"/>
    </row>
    <row r="55" spans="1:16">
      <c r="B55" s="3"/>
    </row>
    <row r="56" spans="1:16">
      <c r="B56" s="3"/>
    </row>
    <row r="57" spans="1:16">
      <c r="B57" s="3"/>
    </row>
    <row r="58" spans="1:16">
      <c r="B58" s="3"/>
    </row>
    <row r="59" spans="1:16">
      <c r="B59" s="3"/>
    </row>
    <row r="60" spans="1:16">
      <c r="B60" s="3"/>
    </row>
    <row r="61" spans="1:16">
      <c r="B61" s="3"/>
    </row>
    <row r="62" spans="1:16">
      <c r="B62" s="3"/>
    </row>
    <row r="63" spans="1:16">
      <c r="B63" s="3"/>
    </row>
    <row r="64" spans="1:16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</sheetData>
  <mergeCells count="22">
    <mergeCell ref="A43:N43"/>
    <mergeCell ref="A44:N44"/>
    <mergeCell ref="A45:N45"/>
    <mergeCell ref="A46:N46"/>
    <mergeCell ref="H7:J7"/>
    <mergeCell ref="N7:N8"/>
    <mergeCell ref="K8:M8"/>
    <mergeCell ref="A40:N40"/>
    <mergeCell ref="A41:N41"/>
    <mergeCell ref="A42:N42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53:D1048576 I48:I52 D1:D47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64"/>
  <sheetViews>
    <sheetView zoomScaleNormal="100" zoomScaleSheetLayoutView="70" workbookViewId="0">
      <selection activeCell="E15" sqref="E15"/>
    </sheetView>
  </sheetViews>
  <sheetFormatPr defaultRowHeight="14.25"/>
  <cols>
    <col min="1" max="1" width="5.5" style="3" customWidth="1"/>
    <col min="2" max="2" width="11.25" style="22" customWidth="1"/>
    <col min="3" max="3" width="20.5" style="3" customWidth="1"/>
    <col min="4" max="4" width="10.75" style="18" customWidth="1"/>
    <col min="5" max="5" width="6.5" style="19" customWidth="1"/>
    <col min="6" max="7" width="8" style="20" customWidth="1"/>
    <col min="8" max="8" width="9.875" style="20" customWidth="1"/>
    <col min="9" max="9" width="8.125" style="20" customWidth="1"/>
    <col min="10" max="10" width="8.375" style="20" customWidth="1"/>
    <col min="11" max="11" width="11.875" style="20" customWidth="1"/>
    <col min="12" max="12" width="11" style="20" customWidth="1"/>
    <col min="13" max="13" width="12.625" style="20" customWidth="1"/>
    <col min="14" max="14" width="12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205" ht="16.5" customHeight="1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205" ht="19.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31"/>
    </row>
    <row r="4" spans="1:205" ht="19.5" customHeight="1">
      <c r="A4" s="60" t="s">
        <v>35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31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32"/>
    </row>
    <row r="6" spans="1:205" ht="19.5" customHeight="1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3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4" t="s">
        <v>8</v>
      </c>
      <c r="I7" s="64"/>
      <c r="J7" s="64"/>
      <c r="K7" s="5" t="s">
        <v>9</v>
      </c>
      <c r="L7" s="5" t="s">
        <v>10</v>
      </c>
      <c r="M7" s="5" t="s">
        <v>11</v>
      </c>
      <c r="N7" s="65" t="s">
        <v>5</v>
      </c>
      <c r="O7" s="6"/>
    </row>
    <row r="8" spans="1:205" ht="21.75" customHeight="1">
      <c r="A8" s="66"/>
      <c r="B8" s="67"/>
      <c r="C8" s="68"/>
      <c r="D8" s="68"/>
      <c r="E8" s="69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4" t="s">
        <v>31</v>
      </c>
      <c r="L8" s="74"/>
      <c r="M8" s="74"/>
      <c r="N8" s="65"/>
      <c r="O8" s="6"/>
    </row>
    <row r="9" spans="1:205" s="13" customFormat="1" ht="24" customHeight="1">
      <c r="A9" s="9">
        <v>1</v>
      </c>
      <c r="B9" s="23" t="s">
        <v>37</v>
      </c>
      <c r="C9" s="24" t="s">
        <v>38</v>
      </c>
      <c r="D9" s="24"/>
      <c r="E9" s="25" t="s">
        <v>69</v>
      </c>
      <c r="F9" s="26">
        <v>47</v>
      </c>
      <c r="G9" s="26">
        <v>47</v>
      </c>
      <c r="H9" s="27" t="s">
        <v>25</v>
      </c>
      <c r="I9" s="27" t="s">
        <v>25</v>
      </c>
      <c r="J9" s="27" t="s">
        <v>25</v>
      </c>
      <c r="K9" s="30">
        <f>G9</f>
        <v>47</v>
      </c>
      <c r="L9" s="28">
        <f>K9*0.13</f>
        <v>6.11</v>
      </c>
      <c r="M9" s="29">
        <f>K9+L9</f>
        <v>53.11</v>
      </c>
      <c r="N9" s="47" t="s">
        <v>71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9">
        <v>2</v>
      </c>
      <c r="B10" s="23" t="s">
        <v>39</v>
      </c>
      <c r="C10" s="24" t="s">
        <v>38</v>
      </c>
      <c r="D10" s="24"/>
      <c r="E10" s="25" t="s">
        <v>69</v>
      </c>
      <c r="F10" s="26">
        <v>47</v>
      </c>
      <c r="G10" s="26">
        <v>47</v>
      </c>
      <c r="H10" s="27" t="s">
        <v>25</v>
      </c>
      <c r="I10" s="27" t="s">
        <v>25</v>
      </c>
      <c r="J10" s="27" t="s">
        <v>25</v>
      </c>
      <c r="K10" s="30">
        <f t="shared" ref="K10:K29" si="0">G10</f>
        <v>47</v>
      </c>
      <c r="L10" s="28">
        <f t="shared" ref="L10:L15" si="1">K10*0.13</f>
        <v>6.11</v>
      </c>
      <c r="M10" s="29">
        <f t="shared" ref="M10:M15" si="2">K10+L10</f>
        <v>53.11</v>
      </c>
      <c r="N10" s="47" t="s">
        <v>71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>
      <c r="A11" s="9">
        <v>3</v>
      </c>
      <c r="B11" s="23" t="s">
        <v>40</v>
      </c>
      <c r="C11" s="24" t="s">
        <v>38</v>
      </c>
      <c r="D11" s="24"/>
      <c r="E11" s="25" t="s">
        <v>69</v>
      </c>
      <c r="F11" s="26">
        <v>47</v>
      </c>
      <c r="G11" s="26">
        <v>47</v>
      </c>
      <c r="H11" s="27" t="s">
        <v>25</v>
      </c>
      <c r="I11" s="27" t="s">
        <v>25</v>
      </c>
      <c r="J11" s="27" t="s">
        <v>25</v>
      </c>
      <c r="K11" s="30">
        <f t="shared" si="0"/>
        <v>47</v>
      </c>
      <c r="L11" s="28">
        <f t="shared" si="1"/>
        <v>6.11</v>
      </c>
      <c r="M11" s="29">
        <f t="shared" si="2"/>
        <v>53.11</v>
      </c>
      <c r="N11" s="47" t="s">
        <v>71</v>
      </c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>
      <c r="A12" s="9">
        <v>4</v>
      </c>
      <c r="B12" s="23" t="s">
        <v>41</v>
      </c>
      <c r="C12" s="24" t="s">
        <v>42</v>
      </c>
      <c r="D12" s="24"/>
      <c r="E12" s="25" t="s">
        <v>69</v>
      </c>
      <c r="F12" s="26">
        <v>20</v>
      </c>
      <c r="G12" s="26">
        <v>20</v>
      </c>
      <c r="H12" s="27" t="s">
        <v>25</v>
      </c>
      <c r="I12" s="27" t="s">
        <v>25</v>
      </c>
      <c r="J12" s="27" t="s">
        <v>25</v>
      </c>
      <c r="K12" s="30">
        <f t="shared" si="0"/>
        <v>20</v>
      </c>
      <c r="L12" s="28">
        <f t="shared" si="1"/>
        <v>2.6</v>
      </c>
      <c r="M12" s="29">
        <f t="shared" si="2"/>
        <v>22.6</v>
      </c>
      <c r="N12" s="47" t="s">
        <v>71</v>
      </c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>
      <c r="A13" s="9">
        <v>5</v>
      </c>
      <c r="B13" s="23" t="s">
        <v>43</v>
      </c>
      <c r="C13" s="24" t="s">
        <v>42</v>
      </c>
      <c r="D13" s="24"/>
      <c r="E13" s="25" t="s">
        <v>69</v>
      </c>
      <c r="F13" s="26">
        <v>20</v>
      </c>
      <c r="G13" s="26">
        <v>20</v>
      </c>
      <c r="H13" s="27" t="s">
        <v>25</v>
      </c>
      <c r="I13" s="27" t="s">
        <v>25</v>
      </c>
      <c r="J13" s="27" t="s">
        <v>25</v>
      </c>
      <c r="K13" s="30">
        <f t="shared" si="0"/>
        <v>20</v>
      </c>
      <c r="L13" s="28">
        <f t="shared" si="1"/>
        <v>2.6</v>
      </c>
      <c r="M13" s="29">
        <f t="shared" si="2"/>
        <v>22.6</v>
      </c>
      <c r="N13" s="47" t="s">
        <v>71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>
      <c r="A14" s="9">
        <v>6</v>
      </c>
      <c r="B14" s="23" t="s">
        <v>44</v>
      </c>
      <c r="C14" s="24" t="s">
        <v>45</v>
      </c>
      <c r="D14" s="24"/>
      <c r="E14" s="25" t="s">
        <v>69</v>
      </c>
      <c r="F14" s="26">
        <v>47</v>
      </c>
      <c r="G14" s="26">
        <v>47</v>
      </c>
      <c r="H14" s="27" t="s">
        <v>25</v>
      </c>
      <c r="I14" s="27" t="s">
        <v>25</v>
      </c>
      <c r="J14" s="27" t="s">
        <v>25</v>
      </c>
      <c r="K14" s="30">
        <f t="shared" si="0"/>
        <v>47</v>
      </c>
      <c r="L14" s="28">
        <f t="shared" si="1"/>
        <v>6.11</v>
      </c>
      <c r="M14" s="29">
        <f t="shared" si="2"/>
        <v>53.11</v>
      </c>
      <c r="N14" s="47" t="s">
        <v>71</v>
      </c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>
      <c r="A15" s="9">
        <v>7</v>
      </c>
      <c r="B15" s="23" t="s">
        <v>46</v>
      </c>
      <c r="C15" s="24" t="s">
        <v>47</v>
      </c>
      <c r="D15" s="24"/>
      <c r="E15" s="25" t="s">
        <v>69</v>
      </c>
      <c r="F15" s="26">
        <v>23</v>
      </c>
      <c r="G15" s="26">
        <v>23</v>
      </c>
      <c r="H15" s="27" t="s">
        <v>25</v>
      </c>
      <c r="I15" s="27" t="s">
        <v>25</v>
      </c>
      <c r="J15" s="27" t="s">
        <v>25</v>
      </c>
      <c r="K15" s="30">
        <f t="shared" si="0"/>
        <v>23</v>
      </c>
      <c r="L15" s="28">
        <f t="shared" si="1"/>
        <v>2.99</v>
      </c>
      <c r="M15" s="29">
        <f t="shared" si="2"/>
        <v>25.990000000000002</v>
      </c>
      <c r="N15" s="47" t="s">
        <v>71</v>
      </c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4" customHeight="1">
      <c r="A16" s="9">
        <v>8</v>
      </c>
      <c r="B16" s="23" t="s">
        <v>48</v>
      </c>
      <c r="C16" s="24" t="s">
        <v>49</v>
      </c>
      <c r="D16" s="24"/>
      <c r="E16" s="25" t="s">
        <v>69</v>
      </c>
      <c r="F16" s="26">
        <v>74</v>
      </c>
      <c r="G16" s="26">
        <v>74</v>
      </c>
      <c r="H16" s="27" t="s">
        <v>25</v>
      </c>
      <c r="I16" s="27" t="s">
        <v>25</v>
      </c>
      <c r="J16" s="27" t="s">
        <v>25</v>
      </c>
      <c r="K16" s="30">
        <f t="shared" si="0"/>
        <v>74</v>
      </c>
      <c r="L16" s="28">
        <f t="shared" ref="L16:L29" si="3">K16*0.13</f>
        <v>9.620000000000001</v>
      </c>
      <c r="M16" s="29">
        <f t="shared" ref="M16:M29" si="4">K16+L16</f>
        <v>83.62</v>
      </c>
      <c r="N16" s="47" t="s">
        <v>71</v>
      </c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4" customHeight="1">
      <c r="A17" s="9">
        <v>9</v>
      </c>
      <c r="B17" s="23" t="s">
        <v>50</v>
      </c>
      <c r="C17" s="24" t="s">
        <v>38</v>
      </c>
      <c r="D17" s="24"/>
      <c r="E17" s="25" t="s">
        <v>69</v>
      </c>
      <c r="F17" s="26">
        <v>46.5</v>
      </c>
      <c r="G17" s="26">
        <v>46.5</v>
      </c>
      <c r="H17" s="27" t="s">
        <v>25</v>
      </c>
      <c r="I17" s="27" t="s">
        <v>25</v>
      </c>
      <c r="J17" s="27" t="s">
        <v>25</v>
      </c>
      <c r="K17" s="30">
        <f t="shared" si="0"/>
        <v>46.5</v>
      </c>
      <c r="L17" s="28">
        <f t="shared" si="3"/>
        <v>6.0449999999999999</v>
      </c>
      <c r="M17" s="29">
        <f t="shared" si="4"/>
        <v>52.545000000000002</v>
      </c>
      <c r="N17" s="47" t="s">
        <v>71</v>
      </c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24" customHeight="1">
      <c r="A18" s="9">
        <v>10</v>
      </c>
      <c r="B18" s="23" t="s">
        <v>51</v>
      </c>
      <c r="C18" s="24" t="s">
        <v>38</v>
      </c>
      <c r="D18" s="24"/>
      <c r="E18" s="25" t="s">
        <v>69</v>
      </c>
      <c r="F18" s="26">
        <v>46.5</v>
      </c>
      <c r="G18" s="26">
        <v>46.5</v>
      </c>
      <c r="H18" s="27" t="s">
        <v>25</v>
      </c>
      <c r="I18" s="27" t="s">
        <v>25</v>
      </c>
      <c r="J18" s="27" t="s">
        <v>25</v>
      </c>
      <c r="K18" s="30">
        <f t="shared" si="0"/>
        <v>46.5</v>
      </c>
      <c r="L18" s="28">
        <f t="shared" si="3"/>
        <v>6.0449999999999999</v>
      </c>
      <c r="M18" s="29">
        <f t="shared" si="4"/>
        <v>52.545000000000002</v>
      </c>
      <c r="N18" s="47" t="s">
        <v>71</v>
      </c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24" customHeight="1">
      <c r="A19" s="9">
        <v>11</v>
      </c>
      <c r="B19" s="23" t="s">
        <v>52</v>
      </c>
      <c r="C19" s="24" t="s">
        <v>38</v>
      </c>
      <c r="D19" s="24"/>
      <c r="E19" s="25" t="s">
        <v>69</v>
      </c>
      <c r="F19" s="26">
        <v>46.5</v>
      </c>
      <c r="G19" s="26">
        <v>46.5</v>
      </c>
      <c r="H19" s="27" t="s">
        <v>25</v>
      </c>
      <c r="I19" s="27" t="s">
        <v>25</v>
      </c>
      <c r="J19" s="27" t="s">
        <v>25</v>
      </c>
      <c r="K19" s="30">
        <f t="shared" si="0"/>
        <v>46.5</v>
      </c>
      <c r="L19" s="28">
        <f t="shared" si="3"/>
        <v>6.0449999999999999</v>
      </c>
      <c r="M19" s="29">
        <f t="shared" si="4"/>
        <v>52.545000000000002</v>
      </c>
      <c r="N19" s="47" t="s">
        <v>71</v>
      </c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24" customHeight="1">
      <c r="A20" s="9">
        <v>12</v>
      </c>
      <c r="B20" s="23" t="s">
        <v>53</v>
      </c>
      <c r="C20" s="24" t="s">
        <v>42</v>
      </c>
      <c r="D20" s="24"/>
      <c r="E20" s="25" t="s">
        <v>69</v>
      </c>
      <c r="F20" s="26">
        <v>20</v>
      </c>
      <c r="G20" s="26">
        <v>20</v>
      </c>
      <c r="H20" s="27" t="s">
        <v>25</v>
      </c>
      <c r="I20" s="27" t="s">
        <v>25</v>
      </c>
      <c r="J20" s="27" t="s">
        <v>25</v>
      </c>
      <c r="K20" s="30">
        <f t="shared" si="0"/>
        <v>20</v>
      </c>
      <c r="L20" s="28">
        <f t="shared" si="3"/>
        <v>2.6</v>
      </c>
      <c r="M20" s="29">
        <f t="shared" si="4"/>
        <v>22.6</v>
      </c>
      <c r="N20" s="47" t="s">
        <v>71</v>
      </c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24" customHeight="1">
      <c r="A21" s="9">
        <v>13</v>
      </c>
      <c r="B21" s="23" t="s">
        <v>54</v>
      </c>
      <c r="C21" s="24" t="s">
        <v>42</v>
      </c>
      <c r="D21" s="24"/>
      <c r="E21" s="25" t="s">
        <v>69</v>
      </c>
      <c r="F21" s="26">
        <v>20</v>
      </c>
      <c r="G21" s="26">
        <v>20</v>
      </c>
      <c r="H21" s="27" t="s">
        <v>25</v>
      </c>
      <c r="I21" s="27" t="s">
        <v>25</v>
      </c>
      <c r="J21" s="27" t="s">
        <v>25</v>
      </c>
      <c r="K21" s="30">
        <f t="shared" si="0"/>
        <v>20</v>
      </c>
      <c r="L21" s="28">
        <f t="shared" si="3"/>
        <v>2.6</v>
      </c>
      <c r="M21" s="29">
        <f t="shared" si="4"/>
        <v>22.6</v>
      </c>
      <c r="N21" s="47" t="s">
        <v>71</v>
      </c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24" customHeight="1">
      <c r="A22" s="9">
        <v>14</v>
      </c>
      <c r="B22" s="23" t="s">
        <v>55</v>
      </c>
      <c r="C22" s="24" t="s">
        <v>45</v>
      </c>
      <c r="D22" s="24"/>
      <c r="E22" s="25" t="s">
        <v>69</v>
      </c>
      <c r="F22" s="26">
        <v>47</v>
      </c>
      <c r="G22" s="26">
        <v>47</v>
      </c>
      <c r="H22" s="27" t="s">
        <v>25</v>
      </c>
      <c r="I22" s="27" t="s">
        <v>25</v>
      </c>
      <c r="J22" s="27" t="s">
        <v>25</v>
      </c>
      <c r="K22" s="30">
        <f t="shared" si="0"/>
        <v>47</v>
      </c>
      <c r="L22" s="28">
        <f t="shared" si="3"/>
        <v>6.11</v>
      </c>
      <c r="M22" s="29">
        <f t="shared" si="4"/>
        <v>53.11</v>
      </c>
      <c r="N22" s="47" t="s">
        <v>71</v>
      </c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24" customHeight="1">
      <c r="A23" s="9">
        <v>15</v>
      </c>
      <c r="B23" s="23" t="s">
        <v>56</v>
      </c>
      <c r="C23" s="24" t="s">
        <v>47</v>
      </c>
      <c r="D23" s="24"/>
      <c r="E23" s="25" t="s">
        <v>69</v>
      </c>
      <c r="F23" s="26">
        <v>23.25</v>
      </c>
      <c r="G23" s="26">
        <v>23.25</v>
      </c>
      <c r="H23" s="27" t="s">
        <v>25</v>
      </c>
      <c r="I23" s="27" t="s">
        <v>25</v>
      </c>
      <c r="J23" s="27" t="s">
        <v>25</v>
      </c>
      <c r="K23" s="30">
        <f t="shared" si="0"/>
        <v>23.25</v>
      </c>
      <c r="L23" s="28">
        <f t="shared" si="3"/>
        <v>3.0225</v>
      </c>
      <c r="M23" s="29">
        <f t="shared" si="4"/>
        <v>26.272500000000001</v>
      </c>
      <c r="N23" s="47" t="s">
        <v>71</v>
      </c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24" customHeight="1">
      <c r="A24" s="9">
        <v>16</v>
      </c>
      <c r="B24" s="23" t="s">
        <v>57</v>
      </c>
      <c r="C24" s="24" t="s">
        <v>58</v>
      </c>
      <c r="D24" s="24"/>
      <c r="E24" s="25" t="s">
        <v>69</v>
      </c>
      <c r="F24" s="26">
        <v>83.137799999999999</v>
      </c>
      <c r="G24" s="26">
        <v>83.137799999999999</v>
      </c>
      <c r="H24" s="27" t="s">
        <v>25</v>
      </c>
      <c r="I24" s="27" t="s">
        <v>25</v>
      </c>
      <c r="J24" s="27" t="s">
        <v>25</v>
      </c>
      <c r="K24" s="30">
        <f t="shared" si="0"/>
        <v>83.137799999999999</v>
      </c>
      <c r="L24" s="28">
        <f t="shared" si="3"/>
        <v>10.807914</v>
      </c>
      <c r="M24" s="29">
        <f t="shared" si="4"/>
        <v>93.945713999999995</v>
      </c>
      <c r="N24" s="47" t="s">
        <v>72</v>
      </c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24" customHeight="1">
      <c r="A25" s="9">
        <v>17</v>
      </c>
      <c r="B25" s="23" t="s">
        <v>59</v>
      </c>
      <c r="C25" s="24" t="s">
        <v>60</v>
      </c>
      <c r="D25" s="24"/>
      <c r="E25" s="25" t="s">
        <v>69</v>
      </c>
      <c r="F25" s="26">
        <v>33.397799999999997</v>
      </c>
      <c r="G25" s="26">
        <v>33.397799999999997</v>
      </c>
      <c r="H25" s="27" t="s">
        <v>25</v>
      </c>
      <c r="I25" s="27" t="s">
        <v>25</v>
      </c>
      <c r="J25" s="27" t="s">
        <v>25</v>
      </c>
      <c r="K25" s="30">
        <f t="shared" si="0"/>
        <v>33.397799999999997</v>
      </c>
      <c r="L25" s="28">
        <f t="shared" si="3"/>
        <v>4.3417139999999996</v>
      </c>
      <c r="M25" s="29">
        <f t="shared" si="4"/>
        <v>37.739514</v>
      </c>
      <c r="N25" s="47" t="s">
        <v>72</v>
      </c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24" customHeight="1">
      <c r="A26" s="9">
        <v>18</v>
      </c>
      <c r="B26" s="23" t="s">
        <v>61</v>
      </c>
      <c r="C26" s="24" t="s">
        <v>62</v>
      </c>
      <c r="D26" s="24"/>
      <c r="E26" s="25" t="s">
        <v>69</v>
      </c>
      <c r="F26" s="26">
        <v>79.738299999999995</v>
      </c>
      <c r="G26" s="26">
        <v>79.738299999999995</v>
      </c>
      <c r="H26" s="27" t="s">
        <v>25</v>
      </c>
      <c r="I26" s="27" t="s">
        <v>25</v>
      </c>
      <c r="J26" s="27" t="s">
        <v>25</v>
      </c>
      <c r="K26" s="30">
        <f t="shared" si="0"/>
        <v>79.738299999999995</v>
      </c>
      <c r="L26" s="28">
        <f t="shared" si="3"/>
        <v>10.365978999999999</v>
      </c>
      <c r="M26" s="29">
        <f t="shared" si="4"/>
        <v>90.104278999999991</v>
      </c>
      <c r="N26" s="47" t="s">
        <v>72</v>
      </c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3" customFormat="1" ht="24" customHeight="1">
      <c r="A27" s="9">
        <v>19</v>
      </c>
      <c r="B27" s="23" t="s">
        <v>63</v>
      </c>
      <c r="C27" s="24" t="s">
        <v>64</v>
      </c>
      <c r="D27" s="24"/>
      <c r="E27" s="25" t="s">
        <v>69</v>
      </c>
      <c r="F27" s="26">
        <v>44.703899999999997</v>
      </c>
      <c r="G27" s="26">
        <v>44.703899999999997</v>
      </c>
      <c r="H27" s="27" t="s">
        <v>25</v>
      </c>
      <c r="I27" s="27" t="s">
        <v>25</v>
      </c>
      <c r="J27" s="27" t="s">
        <v>25</v>
      </c>
      <c r="K27" s="30">
        <f t="shared" si="0"/>
        <v>44.703899999999997</v>
      </c>
      <c r="L27" s="28">
        <f t="shared" si="3"/>
        <v>5.8115069999999998</v>
      </c>
      <c r="M27" s="29">
        <f t="shared" si="4"/>
        <v>50.515406999999996</v>
      </c>
      <c r="N27" s="47" t="s">
        <v>72</v>
      </c>
      <c r="O27" s="10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</row>
    <row r="28" spans="1:205" s="13" customFormat="1" ht="24" customHeight="1">
      <c r="A28" s="9">
        <v>20</v>
      </c>
      <c r="B28" s="23" t="s">
        <v>65</v>
      </c>
      <c r="C28" s="24" t="s">
        <v>66</v>
      </c>
      <c r="D28" s="24"/>
      <c r="E28" s="25" t="s">
        <v>69</v>
      </c>
      <c r="F28" s="26">
        <v>93.5</v>
      </c>
      <c r="G28" s="26">
        <v>93.5</v>
      </c>
      <c r="H28" s="27" t="s">
        <v>25</v>
      </c>
      <c r="I28" s="27" t="s">
        <v>25</v>
      </c>
      <c r="J28" s="27" t="s">
        <v>25</v>
      </c>
      <c r="K28" s="30">
        <f t="shared" si="0"/>
        <v>93.5</v>
      </c>
      <c r="L28" s="28">
        <f t="shared" si="3"/>
        <v>12.155000000000001</v>
      </c>
      <c r="M28" s="29">
        <f t="shared" si="4"/>
        <v>105.655</v>
      </c>
      <c r="N28" s="47" t="s">
        <v>73</v>
      </c>
      <c r="O28" s="10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</row>
    <row r="29" spans="1:205" s="13" customFormat="1" ht="24" customHeight="1">
      <c r="A29" s="9">
        <v>21</v>
      </c>
      <c r="B29" s="23" t="s">
        <v>67</v>
      </c>
      <c r="C29" s="24" t="s">
        <v>68</v>
      </c>
      <c r="D29" s="24"/>
      <c r="E29" s="25" t="s">
        <v>69</v>
      </c>
      <c r="F29" s="26">
        <v>44.2288</v>
      </c>
      <c r="G29" s="26">
        <v>44.2288</v>
      </c>
      <c r="H29" s="27" t="s">
        <v>25</v>
      </c>
      <c r="I29" s="27" t="s">
        <v>25</v>
      </c>
      <c r="J29" s="27" t="s">
        <v>25</v>
      </c>
      <c r="K29" s="30">
        <f t="shared" si="0"/>
        <v>44.2288</v>
      </c>
      <c r="L29" s="28">
        <f t="shared" si="3"/>
        <v>5.7497439999999997</v>
      </c>
      <c r="M29" s="29">
        <f t="shared" si="4"/>
        <v>49.978543999999999</v>
      </c>
      <c r="N29" s="47" t="s">
        <v>73</v>
      </c>
      <c r="O29" s="10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</row>
    <row r="30" spans="1:205" s="15" customFormat="1" ht="20.25" customHeight="1">
      <c r="A30" s="71" t="s">
        <v>27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34"/>
      <c r="P30" s="14"/>
    </row>
    <row r="31" spans="1:205" s="15" customFormat="1" ht="20.25" customHeight="1">
      <c r="A31" s="72" t="s">
        <v>70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35"/>
      <c r="P31" s="14"/>
    </row>
    <row r="32" spans="1:205" s="15" customFormat="1" ht="20.25" customHeight="1">
      <c r="A32" s="63" t="s">
        <v>21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35"/>
      <c r="P32" s="14"/>
    </row>
    <row r="33" spans="1:16" s="15" customFormat="1" ht="20.25" customHeight="1">
      <c r="A33" s="72" t="s">
        <v>28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35"/>
      <c r="P33" s="14"/>
    </row>
    <row r="34" spans="1:16" s="15" customFormat="1" ht="20.25" customHeight="1">
      <c r="A34" s="72" t="s">
        <v>24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35"/>
      <c r="P34" s="14"/>
    </row>
    <row r="35" spans="1:16" s="15" customFormat="1" ht="20.25" customHeight="1">
      <c r="A35" s="72" t="s">
        <v>22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35"/>
      <c r="P35" s="14"/>
    </row>
    <row r="36" spans="1:16" s="15" customFormat="1" ht="20.25" customHeight="1">
      <c r="A36" s="73" t="s">
        <v>23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36"/>
      <c r="P36" s="14"/>
    </row>
    <row r="37" spans="1:16" s="15" customFormat="1" ht="20.2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7"/>
      <c r="L37" s="36"/>
      <c r="M37" s="36"/>
      <c r="N37" s="36"/>
      <c r="O37" s="36"/>
      <c r="P37" s="14"/>
    </row>
    <row r="38" spans="1:16" s="15" customFormat="1" ht="20.25" customHeight="1">
      <c r="A38" s="38" t="s">
        <v>33</v>
      </c>
      <c r="B38" s="39"/>
      <c r="C38" s="40"/>
      <c r="H38" s="15" t="s">
        <v>36</v>
      </c>
      <c r="I38" s="41"/>
      <c r="J38" s="40"/>
      <c r="K38" s="42"/>
      <c r="L38" s="43"/>
      <c r="M38" s="43"/>
      <c r="N38" s="44"/>
      <c r="O38" s="45"/>
      <c r="P38" s="14"/>
    </row>
    <row r="39" spans="1:16" s="15" customFormat="1" ht="20.25" customHeight="1">
      <c r="A39" s="40" t="s">
        <v>19</v>
      </c>
      <c r="B39" s="39"/>
      <c r="C39" s="40"/>
      <c r="H39" s="15" t="s">
        <v>15</v>
      </c>
      <c r="I39" s="40"/>
      <c r="J39" s="40"/>
      <c r="K39" s="42"/>
      <c r="L39" s="40"/>
      <c r="M39" s="40"/>
      <c r="N39" s="16"/>
      <c r="O39" s="17"/>
      <c r="P39" s="14"/>
    </row>
    <row r="40" spans="1:16" s="15" customFormat="1" ht="20.25" customHeight="1">
      <c r="A40" s="40"/>
      <c r="B40" s="39"/>
      <c r="C40" s="40"/>
      <c r="I40" s="40"/>
      <c r="J40" s="40"/>
      <c r="K40" s="42"/>
      <c r="L40" s="40"/>
      <c r="M40" s="40"/>
      <c r="N40" s="16"/>
      <c r="O40" s="17"/>
      <c r="P40" s="14"/>
    </row>
    <row r="41" spans="1:16" s="15" customFormat="1" ht="20.25" customHeight="1">
      <c r="A41" s="38" t="s">
        <v>20</v>
      </c>
      <c r="B41" s="38"/>
      <c r="C41" s="46"/>
      <c r="H41" s="15" t="s">
        <v>16</v>
      </c>
      <c r="I41" s="38"/>
      <c r="J41" s="46"/>
      <c r="K41" s="42"/>
      <c r="L41" s="43"/>
      <c r="M41" s="43"/>
      <c r="N41" s="16"/>
      <c r="O41" s="17"/>
      <c r="P41" s="14"/>
    </row>
    <row r="42" spans="1:16" s="15" customFormat="1" ht="20.25" customHeight="1">
      <c r="A42" s="43"/>
      <c r="B42" s="43" t="s">
        <v>18</v>
      </c>
      <c r="C42" s="43"/>
      <c r="I42" s="43" t="s">
        <v>17</v>
      </c>
      <c r="J42" s="43"/>
      <c r="K42" s="42"/>
      <c r="L42" s="43"/>
      <c r="M42" s="43"/>
      <c r="N42" s="16"/>
      <c r="O42" s="17"/>
      <c r="P42" s="14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</sheetData>
  <mergeCells count="22">
    <mergeCell ref="A33:N33"/>
    <mergeCell ref="A31:N31"/>
    <mergeCell ref="A35:N35"/>
    <mergeCell ref="A36:N36"/>
    <mergeCell ref="K8:M8"/>
    <mergeCell ref="A34:N34"/>
    <mergeCell ref="A6:N6"/>
    <mergeCell ref="A32:N32"/>
    <mergeCell ref="H7:J7"/>
    <mergeCell ref="N7:N8"/>
    <mergeCell ref="A7:A8"/>
    <mergeCell ref="B7:B8"/>
    <mergeCell ref="C7:C8"/>
    <mergeCell ref="D7:D8"/>
    <mergeCell ref="E7:E8"/>
    <mergeCell ref="F7:G7"/>
    <mergeCell ref="A30:N30"/>
    <mergeCell ref="A1:N1"/>
    <mergeCell ref="A2:N2"/>
    <mergeCell ref="A3:N3"/>
    <mergeCell ref="A4:N4"/>
    <mergeCell ref="A5:N5"/>
  </mergeCells>
  <phoneticPr fontId="5" type="noConversion"/>
  <conditionalFormatting sqref="D43:D1048576 I38:I42 D1:D37">
    <cfRule type="duplicateValues" dxfId="0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2023-05-27T05:20:42Z</cp:lastPrinted>
  <dcterms:created xsi:type="dcterms:W3CDTF">2006-09-13T11:21:00Z</dcterms:created>
  <dcterms:modified xsi:type="dcterms:W3CDTF">2023-08-07T09:35:14Z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