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EE0F8BA-3E6F-463E-8636-927E11EAC1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G51" i="1"/>
  <c r="E73" i="1"/>
  <c r="G73" i="1"/>
  <c r="C2" i="1"/>
  <c r="D50" i="1"/>
  <c r="F53" i="1"/>
  <c r="F60" i="1"/>
  <c r="D65" i="1"/>
  <c r="D61" i="1"/>
  <c r="D60" i="1"/>
  <c r="D57" i="1"/>
  <c r="D55" i="1"/>
  <c r="D52" i="1"/>
  <c r="D53" i="1"/>
  <c r="D51" i="1"/>
  <c r="D39" i="1"/>
  <c r="D33" i="1"/>
  <c r="D32" i="1"/>
  <c r="D24" i="1"/>
  <c r="D13" i="1"/>
  <c r="D12" i="1"/>
  <c r="C14" i="1"/>
  <c r="D14" i="1" s="1"/>
  <c r="C9" i="1"/>
  <c r="D9" i="1" s="1"/>
  <c r="C8" i="1"/>
  <c r="D8" i="1" s="1"/>
  <c r="C7" i="1"/>
  <c r="C5" i="1"/>
  <c r="C11" i="1"/>
  <c r="D11" i="1" s="1"/>
  <c r="C6" i="1"/>
  <c r="C4" i="1"/>
  <c r="D4" i="1" s="1"/>
  <c r="D73" i="1" s="1"/>
  <c r="F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E28" authorId="0" shapeId="0" xr:uid="{760C89AB-1265-4D2C-8F9B-CCB8C9A114E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无油票</t>
        </r>
      </text>
    </comment>
    <comment ref="E30" authorId="0" shapeId="0" xr:uid="{40B1B226-BA3A-4E6F-BD55-E2AEAF328F9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无油票</t>
        </r>
      </text>
    </comment>
    <comment ref="E49" authorId="0" shapeId="0" xr:uid="{DF645467-A6C9-40A5-903C-DE09B6A3C69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皮卡加柴油，无票</t>
        </r>
      </text>
    </comment>
    <comment ref="E58" authorId="0" shapeId="0" xr:uid="{7D515CC9-6DE2-4E41-BE6D-691EE4BF2EB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无油票</t>
        </r>
      </text>
    </comment>
    <comment ref="G58" authorId="0" shapeId="0" xr:uid="{ECAC99A0-D46F-4413-AF0A-284271CD775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皮卡补胎</t>
        </r>
      </text>
    </comment>
    <comment ref="G70" authorId="0" shapeId="0" xr:uid="{F9006B49-3C99-4D69-B82B-ABA300D1BF1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饭补</t>
        </r>
      </text>
    </comment>
  </commentList>
</comments>
</file>

<file path=xl/sharedStrings.xml><?xml version="1.0" encoding="utf-8"?>
<sst xmlns="http://schemas.openxmlformats.org/spreadsheetml/2006/main" count="151" uniqueCount="132">
  <si>
    <t>序号</t>
    <phoneticPr fontId="1" type="noConversion"/>
  </si>
  <si>
    <t>出差时间</t>
    <phoneticPr fontId="1" type="noConversion"/>
  </si>
  <si>
    <t>事由</t>
    <phoneticPr fontId="1" type="noConversion"/>
  </si>
  <si>
    <t>2023.6.7</t>
    <phoneticPr fontId="1" type="noConversion"/>
  </si>
  <si>
    <t>里程数km</t>
    <phoneticPr fontId="1" type="noConversion"/>
  </si>
  <si>
    <t>2023.6.9</t>
    <phoneticPr fontId="1" type="noConversion"/>
  </si>
  <si>
    <t>开公车，去黄骅正祥拉货</t>
    <phoneticPr fontId="1" type="noConversion"/>
  </si>
  <si>
    <t>开公车，去万昌取货</t>
    <phoneticPr fontId="1" type="noConversion"/>
  </si>
  <si>
    <t>开私车，去海兴中盛取货</t>
    <phoneticPr fontId="1" type="noConversion"/>
  </si>
  <si>
    <t>2023.6.10</t>
  </si>
  <si>
    <t>开公车，去黄骅万昌拉货</t>
    <phoneticPr fontId="1" type="noConversion"/>
  </si>
  <si>
    <t>开公车，去黄骅正大谈商务，拉货</t>
    <phoneticPr fontId="1" type="noConversion"/>
  </si>
  <si>
    <t>2023.6.10</t>
    <phoneticPr fontId="1" type="noConversion"/>
  </si>
  <si>
    <t>开公车，去黄骅正祥，润晨拉货</t>
    <phoneticPr fontId="1" type="noConversion"/>
  </si>
  <si>
    <t>2023.6.14</t>
    <phoneticPr fontId="1" type="noConversion"/>
  </si>
  <si>
    <t>2023.8.14</t>
  </si>
  <si>
    <t>开私车，去黄骅成卓洽谈年降</t>
    <phoneticPr fontId="1" type="noConversion"/>
  </si>
  <si>
    <t>2023.6.15</t>
  </si>
  <si>
    <t>开私车，去黄骅鑫昌取货</t>
    <phoneticPr fontId="1" type="noConversion"/>
  </si>
  <si>
    <t>2023.6.16</t>
  </si>
  <si>
    <t>2023.6.15</t>
    <phoneticPr fontId="1" type="noConversion"/>
  </si>
  <si>
    <t>开公车，去海兴中盛取货</t>
    <phoneticPr fontId="1" type="noConversion"/>
  </si>
  <si>
    <t>开私车，去南皮宇诺、航天宏达盯产</t>
    <phoneticPr fontId="1" type="noConversion"/>
  </si>
  <si>
    <t>2023.6.17</t>
  </si>
  <si>
    <t>开私车，去新强力拉货</t>
    <phoneticPr fontId="1" type="noConversion"/>
  </si>
  <si>
    <t>2023.6.18</t>
  </si>
  <si>
    <t>开私车，去黄骅正祥拉货</t>
    <phoneticPr fontId="1" type="noConversion"/>
  </si>
  <si>
    <t>2023.6.19</t>
  </si>
  <si>
    <t>开私车，去买螺栓</t>
    <phoneticPr fontId="1" type="noConversion"/>
  </si>
  <si>
    <t>2023.6.20</t>
  </si>
  <si>
    <t>2023.6.21</t>
    <phoneticPr fontId="1" type="noConversion"/>
  </si>
  <si>
    <t>开公车，去黄骅兴岳、黄骅创合、正大取货</t>
    <phoneticPr fontId="1" type="noConversion"/>
  </si>
  <si>
    <t>2023.6.25</t>
    <phoneticPr fontId="1" type="noConversion"/>
  </si>
  <si>
    <t>开公车，去黄骅万昌取货</t>
    <phoneticPr fontId="1" type="noConversion"/>
  </si>
  <si>
    <t>2023.6.26</t>
  </si>
  <si>
    <t>开公车，去黄骅成卓，再兴取货</t>
    <phoneticPr fontId="1" type="noConversion"/>
  </si>
  <si>
    <t>开公车，去黄骅正祥、南皮宇诺、航天宏达取货</t>
    <phoneticPr fontId="1" type="noConversion"/>
  </si>
  <si>
    <t>2023.6.27</t>
  </si>
  <si>
    <t>其他费用</t>
    <phoneticPr fontId="1" type="noConversion"/>
  </si>
  <si>
    <t>2023.6.28</t>
  </si>
  <si>
    <t>2023.6.27</t>
    <phoneticPr fontId="1" type="noConversion"/>
  </si>
  <si>
    <t>开公车，去黄骅正祥、万昌、再兴取货</t>
    <phoneticPr fontId="1" type="noConversion"/>
  </si>
  <si>
    <t>开公车，去南皮宇诺取货</t>
    <phoneticPr fontId="1" type="noConversion"/>
  </si>
  <si>
    <t>开公车，去黄骅再兴洽谈供货</t>
    <phoneticPr fontId="1" type="noConversion"/>
  </si>
  <si>
    <t>开私车，去黄骅再兴、万昌拉货</t>
    <phoneticPr fontId="1" type="noConversion"/>
  </si>
  <si>
    <t>2023.6.29</t>
  </si>
  <si>
    <t>开公车，去黄骅创合、万昌、再兴取货</t>
    <phoneticPr fontId="1" type="noConversion"/>
  </si>
  <si>
    <t>开公车，去万昌、再兴取货</t>
    <phoneticPr fontId="1" type="noConversion"/>
  </si>
  <si>
    <t>2023.6.30</t>
  </si>
  <si>
    <t>2023.7.1</t>
    <phoneticPr fontId="1" type="noConversion"/>
  </si>
  <si>
    <t>开公车，去万昌、成卓、再兴取货</t>
    <phoneticPr fontId="1" type="noConversion"/>
  </si>
  <si>
    <t>开公车，去黄骅再兴取货</t>
    <phoneticPr fontId="1" type="noConversion"/>
  </si>
  <si>
    <t>2023.7.3</t>
  </si>
  <si>
    <t>2023.7.3</t>
    <phoneticPr fontId="1" type="noConversion"/>
  </si>
  <si>
    <t>开公车，去黄骅万昌洽谈</t>
    <phoneticPr fontId="1" type="noConversion"/>
  </si>
  <si>
    <t>2023.7.4</t>
  </si>
  <si>
    <t>开私车，去黄骅再兴取货</t>
    <phoneticPr fontId="1" type="noConversion"/>
  </si>
  <si>
    <t>2023.7.5</t>
  </si>
  <si>
    <t>开私车，去黄骅成卓洽谈</t>
    <phoneticPr fontId="1" type="noConversion"/>
  </si>
  <si>
    <t>2023.7.6</t>
  </si>
  <si>
    <t>开公车，去黄骅宏达取货</t>
    <phoneticPr fontId="1" type="noConversion"/>
  </si>
  <si>
    <t>2023.7.6</t>
    <phoneticPr fontId="1" type="noConversion"/>
  </si>
  <si>
    <t>开公车，去黄骅正祥、南皮宇诺取货</t>
    <phoneticPr fontId="1" type="noConversion"/>
  </si>
  <si>
    <t>2023.7.8</t>
  </si>
  <si>
    <t>开公车，去航天宏达取货</t>
    <phoneticPr fontId="1" type="noConversion"/>
  </si>
  <si>
    <t>2023.7.7</t>
    <phoneticPr fontId="1" type="noConversion"/>
  </si>
  <si>
    <t>开公车，去润晨、新强力、黄骅兴岳取货</t>
    <phoneticPr fontId="1" type="noConversion"/>
  </si>
  <si>
    <t>2023.7.10</t>
    <phoneticPr fontId="1" type="noConversion"/>
  </si>
  <si>
    <t>开公车，去黄骅市，取北京三浦的货</t>
    <phoneticPr fontId="1" type="noConversion"/>
  </si>
  <si>
    <t>开私车，去航天宏达取货</t>
    <phoneticPr fontId="1" type="noConversion"/>
  </si>
  <si>
    <t>2023.7.14</t>
    <phoneticPr fontId="1" type="noConversion"/>
  </si>
  <si>
    <t>开公车，去鑫昌取货</t>
    <phoneticPr fontId="1" type="noConversion"/>
  </si>
  <si>
    <t>2023.7.15</t>
  </si>
  <si>
    <t>开公车，去南皮宇诺、航天宏达取货</t>
    <phoneticPr fontId="1" type="noConversion"/>
  </si>
  <si>
    <t>2023.7.17</t>
    <phoneticPr fontId="1" type="noConversion"/>
  </si>
  <si>
    <t>开公车，去黄骅正祥取货</t>
    <phoneticPr fontId="1" type="noConversion"/>
  </si>
  <si>
    <t>2023.7.18</t>
  </si>
  <si>
    <t>开公车，去万昌洽谈</t>
    <phoneticPr fontId="1" type="noConversion"/>
  </si>
  <si>
    <t>开公车，去万昌盘点模具（4趟）</t>
    <phoneticPr fontId="1" type="noConversion"/>
  </si>
  <si>
    <t>2023.7.19</t>
  </si>
  <si>
    <t>2023.7.20</t>
  </si>
  <si>
    <t>开私车，去万昌洽谈</t>
    <phoneticPr fontId="1" type="noConversion"/>
  </si>
  <si>
    <t>2023.7.21</t>
  </si>
  <si>
    <t>开私车，去黄骅市买焊丝、去万昌、新强力、润晨、再兴取货</t>
    <phoneticPr fontId="1" type="noConversion"/>
  </si>
  <si>
    <t>2023.7.23</t>
    <phoneticPr fontId="1" type="noConversion"/>
  </si>
  <si>
    <t>2023.7.24</t>
  </si>
  <si>
    <t>开私车，去黄骅创合取货</t>
    <phoneticPr fontId="1" type="noConversion"/>
  </si>
  <si>
    <t>开私车，去新强力、再兴、京港机电取货</t>
    <phoneticPr fontId="1" type="noConversion"/>
  </si>
  <si>
    <t>开公车，去沧州旭兴取货</t>
    <phoneticPr fontId="1" type="noConversion"/>
  </si>
  <si>
    <t>2023.7.27</t>
    <phoneticPr fontId="1" type="noConversion"/>
  </si>
  <si>
    <t>开私车，去黄骅万昌洽谈</t>
    <phoneticPr fontId="1" type="noConversion"/>
  </si>
  <si>
    <t>2023.7.28</t>
  </si>
  <si>
    <t>2023.8.3</t>
    <phoneticPr fontId="1" type="noConversion"/>
  </si>
  <si>
    <t>开私车，去航天宏达核价</t>
    <phoneticPr fontId="1" type="noConversion"/>
  </si>
  <si>
    <t>2023.8.6</t>
    <phoneticPr fontId="1" type="noConversion"/>
  </si>
  <si>
    <t>开公车，去黄骅润晨、正祥、鑫昌取货</t>
    <phoneticPr fontId="1" type="noConversion"/>
  </si>
  <si>
    <t>2023.8.7</t>
  </si>
  <si>
    <t>开公车，去航天宏达洽谈</t>
  </si>
  <si>
    <t>开公车，去航天宏达洽谈</t>
    <phoneticPr fontId="1" type="noConversion"/>
  </si>
  <si>
    <t>2023.8.8</t>
  </si>
  <si>
    <t>开私车，去东光锐翰催货</t>
    <phoneticPr fontId="1" type="noConversion"/>
  </si>
  <si>
    <t>2023.8.10</t>
    <phoneticPr fontId="1" type="noConversion"/>
  </si>
  <si>
    <t>开私车，去南皮宇诺洽谈年降</t>
    <phoneticPr fontId="1" type="noConversion"/>
  </si>
  <si>
    <t>2023.8.11</t>
  </si>
  <si>
    <t>开公车，去南皮利达核价</t>
    <phoneticPr fontId="1" type="noConversion"/>
  </si>
  <si>
    <t>2023.8.12</t>
  </si>
  <si>
    <t>2023.8.15</t>
    <phoneticPr fontId="1" type="noConversion"/>
  </si>
  <si>
    <t>开私车，去南皮利达洽谈</t>
    <phoneticPr fontId="1" type="noConversion"/>
  </si>
  <si>
    <t>2023.8.16</t>
  </si>
  <si>
    <t>开公车，去南皮利达洽谈</t>
    <phoneticPr fontId="1" type="noConversion"/>
  </si>
  <si>
    <t>2023.8.17</t>
  </si>
  <si>
    <t>2023.8.17</t>
    <phoneticPr fontId="1" type="noConversion"/>
  </si>
  <si>
    <t>开公车，去黄骅峰霞洽谈</t>
    <phoneticPr fontId="1" type="noConversion"/>
  </si>
  <si>
    <t>2023.8.19</t>
    <phoneticPr fontId="1" type="noConversion"/>
  </si>
  <si>
    <t>2023.8.21</t>
    <phoneticPr fontId="1" type="noConversion"/>
  </si>
  <si>
    <t>2023.8.22</t>
  </si>
  <si>
    <t>开公车，去沧州智凯、泊头捷润洽谈</t>
    <phoneticPr fontId="1" type="noConversion"/>
  </si>
  <si>
    <t>油费-自带车</t>
    <phoneticPr fontId="1" type="noConversion"/>
  </si>
  <si>
    <t>油费-公车</t>
    <phoneticPr fontId="1" type="noConversion"/>
  </si>
  <si>
    <t>开公车，去文安恒德盯产</t>
    <phoneticPr fontId="1" type="noConversion"/>
  </si>
  <si>
    <t>过路费</t>
    <phoneticPr fontId="1" type="noConversion"/>
  </si>
  <si>
    <t>2023.6.5</t>
    <phoneticPr fontId="1" type="noConversion"/>
  </si>
  <si>
    <t>开公车，去南皮宇诺拉货</t>
    <phoneticPr fontId="1" type="noConversion"/>
  </si>
  <si>
    <t>去五金店买螺栓</t>
    <phoneticPr fontId="1" type="noConversion"/>
  </si>
  <si>
    <t>在五金店买螺母</t>
    <phoneticPr fontId="1" type="noConversion"/>
  </si>
  <si>
    <t>2023.7.12</t>
    <phoneticPr fontId="1" type="noConversion"/>
  </si>
  <si>
    <t>在网上买易格斯衬套</t>
    <phoneticPr fontId="1" type="noConversion"/>
  </si>
  <si>
    <t>往江苏力乐寄H6项目锁止板（顺丰1504847652281）</t>
    <phoneticPr fontId="1" type="noConversion"/>
  </si>
  <si>
    <t>NX项目，伟士通发送冲压件，紧急，故发跨越次日达，集团商定的价格不含运费，需河北工厂自行承担</t>
    <phoneticPr fontId="1" type="noConversion"/>
  </si>
  <si>
    <t>在五金店买螺纹胶</t>
    <phoneticPr fontId="1" type="noConversion"/>
  </si>
  <si>
    <t>要求江苏凌派紧急发送的欧马可紧固件，跨越速运到付</t>
    <phoneticPr fontId="1" type="noConversion"/>
  </si>
  <si>
    <t>用车申请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</si>
</sst>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</xdr:colOff>
      <xdr:row>2</xdr:row>
      <xdr:rowOff>53341</xdr:rowOff>
    </xdr:from>
    <xdr:to>
      <xdr:col>8</xdr:col>
      <xdr:colOff>1158240</xdr:colOff>
      <xdr:row>2</xdr:row>
      <xdr:rowOff>198121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AD3160-FD9B-CF9E-3D16-D95E4D7C4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0" y="228601"/>
          <a:ext cx="1074420" cy="14478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3</xdr:row>
      <xdr:rowOff>45720</xdr:rowOff>
    </xdr:from>
    <xdr:to>
      <xdr:col>8</xdr:col>
      <xdr:colOff>1280160</xdr:colOff>
      <xdr:row>3</xdr:row>
      <xdr:rowOff>251460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9C30590-1D41-5984-8356-F002F4307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04320" y="746760"/>
          <a:ext cx="1203960" cy="205740"/>
        </a:xfrm>
        <a:prstGeom prst="rect">
          <a:avLst/>
        </a:prstGeom>
      </xdr:spPr>
    </xdr:pic>
    <xdr:clientData/>
  </xdr:twoCellAnchor>
  <xdr:twoCellAnchor editAs="oneCell">
    <xdr:from>
      <xdr:col>9</xdr:col>
      <xdr:colOff>158327</xdr:colOff>
      <xdr:row>14</xdr:row>
      <xdr:rowOff>65194</xdr:rowOff>
    </xdr:from>
    <xdr:to>
      <xdr:col>10</xdr:col>
      <xdr:colOff>89747</xdr:colOff>
      <xdr:row>15</xdr:row>
      <xdr:rowOff>36260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C2C5B88-A80A-3506-1D1A-3F7DAA5D7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48927" y="3756661"/>
          <a:ext cx="541020" cy="335132"/>
        </a:xfrm>
        <a:prstGeom prst="rect">
          <a:avLst/>
        </a:prstGeom>
      </xdr:spPr>
    </xdr:pic>
    <xdr:clientData/>
  </xdr:twoCellAnchor>
  <xdr:twoCellAnchor editAs="oneCell">
    <xdr:from>
      <xdr:col>8</xdr:col>
      <xdr:colOff>121920</xdr:colOff>
      <xdr:row>4</xdr:row>
      <xdr:rowOff>15240</xdr:rowOff>
    </xdr:from>
    <xdr:to>
      <xdr:col>8</xdr:col>
      <xdr:colOff>607920</xdr:colOff>
      <xdr:row>4</xdr:row>
      <xdr:rowOff>243840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39FCA2B-0320-5D4B-42FC-B4E6C28B2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50040" y="982980"/>
          <a:ext cx="4860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</xdr:colOff>
      <xdr:row>5</xdr:row>
      <xdr:rowOff>30480</xdr:rowOff>
    </xdr:from>
    <xdr:to>
      <xdr:col>8</xdr:col>
      <xdr:colOff>800100</xdr:colOff>
      <xdr:row>5</xdr:row>
      <xdr:rowOff>236220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5F5A8E9-39EF-040D-0ABF-D499F8F5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81460" y="1264920"/>
          <a:ext cx="746760" cy="2057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486000</xdr:colOff>
      <xdr:row>10</xdr:row>
      <xdr:rowOff>267200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F915121-1F13-B2B3-91E5-9374CFC99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41667" y="1794933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660400</xdr:colOff>
      <xdr:row>7</xdr:row>
      <xdr:rowOff>33867</xdr:rowOff>
    </xdr:from>
    <xdr:to>
      <xdr:col>8</xdr:col>
      <xdr:colOff>1146400</xdr:colOff>
      <xdr:row>11</xdr:row>
      <xdr:rowOff>30133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B92A34B6-7BA8-D707-82F0-97A555C5C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02067" y="1828800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486000</xdr:colOff>
      <xdr:row>15</xdr:row>
      <xdr:rowOff>174067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F063044B-19D0-2172-9D4F-8D8DF6771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41667" y="3149600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702733</xdr:colOff>
      <xdr:row>12</xdr:row>
      <xdr:rowOff>0</xdr:rowOff>
    </xdr:from>
    <xdr:to>
      <xdr:col>8</xdr:col>
      <xdr:colOff>1188733</xdr:colOff>
      <xdr:row>15</xdr:row>
      <xdr:rowOff>174067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25DAF30-1F80-7E6B-114D-50D9CDCE0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44400" y="3149600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486000</xdr:colOff>
      <xdr:row>19</xdr:row>
      <xdr:rowOff>267200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2C941864-BE09-4AFF-CF97-FA9245DAE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641667" y="4326467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762001</xdr:colOff>
      <xdr:row>16</xdr:row>
      <xdr:rowOff>25401</xdr:rowOff>
    </xdr:from>
    <xdr:to>
      <xdr:col>8</xdr:col>
      <xdr:colOff>1248001</xdr:colOff>
      <xdr:row>20</xdr:row>
      <xdr:rowOff>21668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1D2BBC1-91E8-5925-FF87-28AD67FCA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403668" y="4351868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486000</xdr:colOff>
      <xdr:row>24</xdr:row>
      <xdr:rowOff>267200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7DBD9017-3108-54D7-FB25-31EB5557A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41667" y="5681133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626534</xdr:colOff>
      <xdr:row>21</xdr:row>
      <xdr:rowOff>50800</xdr:rowOff>
    </xdr:from>
    <xdr:to>
      <xdr:col>8</xdr:col>
      <xdr:colOff>1112534</xdr:colOff>
      <xdr:row>25</xdr:row>
      <xdr:rowOff>47066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A5063317-DF7A-7CBC-84B3-57B8BE6ED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268201" y="5731933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486000</xdr:colOff>
      <xdr:row>29</xdr:row>
      <xdr:rowOff>267200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BFDBF871-A6C3-2CF9-1C8A-62CFABFB7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641667" y="7035800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626533</xdr:colOff>
      <xdr:row>26</xdr:row>
      <xdr:rowOff>0</xdr:rowOff>
    </xdr:from>
    <xdr:to>
      <xdr:col>8</xdr:col>
      <xdr:colOff>1112533</xdr:colOff>
      <xdr:row>29</xdr:row>
      <xdr:rowOff>267200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2D8BFAEE-2615-386E-C6CA-9AE4C39CC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68200" y="7035800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486000</xdr:colOff>
      <xdr:row>34</xdr:row>
      <xdr:rowOff>267200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A63AE44-CE63-87DC-0773-69CB0E8DB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641667" y="8390467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711199</xdr:colOff>
      <xdr:row>31</xdr:row>
      <xdr:rowOff>8466</xdr:rowOff>
    </xdr:from>
    <xdr:to>
      <xdr:col>8</xdr:col>
      <xdr:colOff>1197199</xdr:colOff>
      <xdr:row>35</xdr:row>
      <xdr:rowOff>4733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72BB2547-CFCE-A4AB-2EE1-2472C8DBC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352866" y="8398933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486000</xdr:colOff>
      <xdr:row>39</xdr:row>
      <xdr:rowOff>267200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97707366-A78C-8C3C-42CC-9161882AB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641667" y="9745133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694267</xdr:colOff>
      <xdr:row>36</xdr:row>
      <xdr:rowOff>33866</xdr:rowOff>
    </xdr:from>
    <xdr:to>
      <xdr:col>8</xdr:col>
      <xdr:colOff>1180267</xdr:colOff>
      <xdr:row>40</xdr:row>
      <xdr:rowOff>30132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54F1A528-62C1-B0C2-9DD3-1B521DEA7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335934" y="9778999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486000</xdr:colOff>
      <xdr:row>44</xdr:row>
      <xdr:rowOff>267200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EFBE9EE4-A38A-A461-AB8A-53C5BB00D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641667" y="11099800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41</xdr:row>
      <xdr:rowOff>42333</xdr:rowOff>
    </xdr:from>
    <xdr:to>
      <xdr:col>8</xdr:col>
      <xdr:colOff>1121000</xdr:colOff>
      <xdr:row>45</xdr:row>
      <xdr:rowOff>38600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284D3BE-8C0A-0C07-B0D0-BECE492D6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276667" y="11142133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486000</xdr:colOff>
      <xdr:row>49</xdr:row>
      <xdr:rowOff>267200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8834D199-4DEE-325F-3876-72D98095D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641667" y="12454467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618066</xdr:colOff>
      <xdr:row>46</xdr:row>
      <xdr:rowOff>8467</xdr:rowOff>
    </xdr:from>
    <xdr:to>
      <xdr:col>8</xdr:col>
      <xdr:colOff>1104066</xdr:colOff>
      <xdr:row>50</xdr:row>
      <xdr:rowOff>4734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1857FF4B-E04C-AFAC-B95F-154587E0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59733" y="12462934"/>
          <a:ext cx="486000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486000</xdr:colOff>
      <xdr:row>54</xdr:row>
      <xdr:rowOff>267200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4AEBAD87-645F-A95B-7FF5-412617644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641667" y="13919200"/>
          <a:ext cx="486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tabSelected="1" zoomScale="90" zoomScaleNormal="90" workbookViewId="0">
      <pane xSplit="9" ySplit="1" topLeftCell="J65" activePane="bottomRight" state="frozen"/>
      <selection pane="topRight" activeCell="G1" sqref="G1"/>
      <selection pane="bottomLeft" activeCell="A2" sqref="A2"/>
      <selection pane="bottomRight" activeCell="C73" sqref="C73"/>
    </sheetView>
  </sheetViews>
  <sheetFormatPr defaultRowHeight="13.8" x14ac:dyDescent="0.25"/>
  <cols>
    <col min="1" max="1" width="6.6640625" customWidth="1"/>
    <col min="2" max="2" width="18.109375" customWidth="1"/>
    <col min="3" max="3" width="18.77734375" customWidth="1"/>
    <col min="4" max="7" width="19.33203125" customWidth="1"/>
    <col min="8" max="8" width="51.5546875" style="5" customWidth="1"/>
    <col min="9" max="9" width="29.88671875" customWidth="1"/>
  </cols>
  <sheetData>
    <row r="1" spans="1:9" x14ac:dyDescent="0.25">
      <c r="A1" s="2" t="s">
        <v>0</v>
      </c>
      <c r="B1" s="2" t="s">
        <v>1</v>
      </c>
      <c r="C1" s="2" t="s">
        <v>4</v>
      </c>
      <c r="D1" s="2" t="s">
        <v>117</v>
      </c>
      <c r="E1" s="2" t="s">
        <v>118</v>
      </c>
      <c r="F1" s="2" t="s">
        <v>120</v>
      </c>
      <c r="G1" s="2" t="s">
        <v>38</v>
      </c>
      <c r="H1" s="2" t="s">
        <v>2</v>
      </c>
      <c r="I1" s="2" t="s">
        <v>131</v>
      </c>
    </row>
    <row r="2" spans="1:9" ht="20.399999999999999" customHeight="1" x14ac:dyDescent="0.25">
      <c r="A2" s="2">
        <v>1</v>
      </c>
      <c r="B2" s="2" t="s">
        <v>121</v>
      </c>
      <c r="C2" s="2">
        <f>77*2+24</f>
        <v>178</v>
      </c>
      <c r="D2" s="2"/>
      <c r="E2" s="2">
        <v>100</v>
      </c>
      <c r="F2" s="2"/>
      <c r="G2" s="2"/>
      <c r="H2" s="3" t="s">
        <v>122</v>
      </c>
      <c r="I2" s="2"/>
    </row>
    <row r="3" spans="1:9" ht="21" customHeight="1" x14ac:dyDescent="0.25">
      <c r="A3" s="2">
        <v>2</v>
      </c>
      <c r="B3" s="2" t="s">
        <v>3</v>
      </c>
      <c r="C3" s="2">
        <v>25</v>
      </c>
      <c r="D3" s="2"/>
      <c r="E3" s="2"/>
      <c r="F3" s="2"/>
      <c r="G3" s="2"/>
      <c r="H3" s="3" t="s">
        <v>6</v>
      </c>
      <c r="I3" s="2"/>
    </row>
    <row r="4" spans="1:9" ht="21" customHeight="1" x14ac:dyDescent="0.25">
      <c r="A4" s="2">
        <v>3</v>
      </c>
      <c r="B4" s="2" t="s">
        <v>5</v>
      </c>
      <c r="C4" s="2">
        <f>25.7*2</f>
        <v>51.4</v>
      </c>
      <c r="D4" s="2">
        <f>C4*0.8</f>
        <v>41.120000000000005</v>
      </c>
      <c r="E4" s="2"/>
      <c r="F4" s="2"/>
      <c r="G4" s="2"/>
      <c r="H4" s="3" t="s">
        <v>8</v>
      </c>
      <c r="I4" s="2"/>
    </row>
    <row r="5" spans="1:9" ht="21" customHeight="1" x14ac:dyDescent="0.25">
      <c r="A5" s="2">
        <v>4</v>
      </c>
      <c r="B5" s="2" t="s">
        <v>5</v>
      </c>
      <c r="C5" s="2">
        <f>13*2</f>
        <v>26</v>
      </c>
      <c r="D5" s="2"/>
      <c r="E5" s="2"/>
      <c r="F5" s="2"/>
      <c r="G5" s="2"/>
      <c r="H5" s="3" t="s">
        <v>10</v>
      </c>
      <c r="I5" s="2"/>
    </row>
    <row r="6" spans="1:9" ht="21" customHeight="1" x14ac:dyDescent="0.25">
      <c r="A6" s="2">
        <v>5</v>
      </c>
      <c r="B6" s="2" t="s">
        <v>9</v>
      </c>
      <c r="C6" s="2">
        <f>27.3*2</f>
        <v>54.6</v>
      </c>
      <c r="D6" s="2"/>
      <c r="E6" s="2"/>
      <c r="F6" s="2"/>
      <c r="G6" s="2"/>
      <c r="H6" s="4" t="s">
        <v>11</v>
      </c>
      <c r="I6" s="2"/>
    </row>
    <row r="7" spans="1:9" ht="21" customHeight="1" x14ac:dyDescent="0.25">
      <c r="A7" s="2">
        <v>6</v>
      </c>
      <c r="B7" s="2" t="s">
        <v>12</v>
      </c>
      <c r="C7" s="2">
        <f>13*2</f>
        <v>26</v>
      </c>
      <c r="D7" s="2"/>
      <c r="E7" s="2"/>
      <c r="F7" s="2"/>
      <c r="G7" s="2"/>
      <c r="H7" s="4" t="s">
        <v>13</v>
      </c>
      <c r="I7" s="2"/>
    </row>
    <row r="8" spans="1:9" ht="21" customHeight="1" x14ac:dyDescent="0.25">
      <c r="A8" s="2">
        <v>7</v>
      </c>
      <c r="B8" s="2" t="s">
        <v>14</v>
      </c>
      <c r="C8" s="2">
        <f>13*2</f>
        <v>26</v>
      </c>
      <c r="D8" s="2">
        <f>C8*0.8</f>
        <v>20.8</v>
      </c>
      <c r="E8" s="2"/>
      <c r="F8" s="2"/>
      <c r="G8" s="2"/>
      <c r="H8" s="4" t="s">
        <v>16</v>
      </c>
      <c r="I8" s="2"/>
    </row>
    <row r="9" spans="1:9" ht="21" customHeight="1" x14ac:dyDescent="0.25">
      <c r="A9" s="2">
        <v>8</v>
      </c>
      <c r="B9" s="2" t="s">
        <v>17</v>
      </c>
      <c r="C9" s="2">
        <f>13*2</f>
        <v>26</v>
      </c>
      <c r="D9" s="2">
        <f>C9*0.8</f>
        <v>20.8</v>
      </c>
      <c r="E9" s="2"/>
      <c r="F9" s="2"/>
      <c r="G9" s="2"/>
      <c r="H9" s="4" t="s">
        <v>18</v>
      </c>
      <c r="I9" s="2"/>
    </row>
    <row r="10" spans="1:9" ht="21" customHeight="1" x14ac:dyDescent="0.25">
      <c r="A10" s="2">
        <v>9</v>
      </c>
      <c r="B10" s="2" t="s">
        <v>20</v>
      </c>
      <c r="C10" s="2">
        <v>51.4</v>
      </c>
      <c r="D10" s="2"/>
      <c r="E10" s="2"/>
      <c r="F10" s="2"/>
      <c r="G10" s="2"/>
      <c r="H10" s="3" t="s">
        <v>21</v>
      </c>
      <c r="I10" s="2"/>
    </row>
    <row r="11" spans="1:9" ht="21" customHeight="1" x14ac:dyDescent="0.25">
      <c r="A11" s="2">
        <v>10</v>
      </c>
      <c r="B11" s="2" t="s">
        <v>19</v>
      </c>
      <c r="C11" s="2">
        <f>77*2+24</f>
        <v>178</v>
      </c>
      <c r="D11" s="2">
        <f>C11*0.8</f>
        <v>142.4</v>
      </c>
      <c r="E11" s="2"/>
      <c r="F11" s="2"/>
      <c r="G11" s="2"/>
      <c r="H11" s="3" t="s">
        <v>22</v>
      </c>
      <c r="I11" s="2"/>
    </row>
    <row r="12" spans="1:9" ht="21" customHeight="1" x14ac:dyDescent="0.25">
      <c r="A12" s="2">
        <v>11</v>
      </c>
      <c r="B12" s="2" t="s">
        <v>23</v>
      </c>
      <c r="C12" s="2">
        <v>26</v>
      </c>
      <c r="D12" s="2">
        <f>C12*0.8</f>
        <v>20.8</v>
      </c>
      <c r="E12" s="2"/>
      <c r="F12" s="2"/>
      <c r="G12" s="2"/>
      <c r="H12" s="3" t="s">
        <v>24</v>
      </c>
      <c r="I12" s="2"/>
    </row>
    <row r="13" spans="1:9" ht="21" customHeight="1" x14ac:dyDescent="0.25">
      <c r="A13" s="2">
        <v>12</v>
      </c>
      <c r="B13" s="2" t="s">
        <v>25</v>
      </c>
      <c r="C13" s="2">
        <v>26</v>
      </c>
      <c r="D13" s="2">
        <f>C13*0.8</f>
        <v>20.8</v>
      </c>
      <c r="E13" s="2"/>
      <c r="F13" s="2"/>
      <c r="G13" s="2"/>
      <c r="H13" s="3" t="s">
        <v>26</v>
      </c>
      <c r="I13" s="2"/>
    </row>
    <row r="14" spans="1:9" ht="21" customHeight="1" x14ac:dyDescent="0.25">
      <c r="A14" s="2">
        <v>13</v>
      </c>
      <c r="B14" s="2" t="s">
        <v>27</v>
      </c>
      <c r="C14" s="2">
        <f>5.9*2</f>
        <v>11.8</v>
      </c>
      <c r="D14" s="2">
        <f>C14*0.8</f>
        <v>9.4400000000000013</v>
      </c>
      <c r="E14" s="2"/>
      <c r="F14" s="2"/>
      <c r="G14" s="2"/>
      <c r="H14" s="3" t="s">
        <v>28</v>
      </c>
      <c r="I14" s="2"/>
    </row>
    <row r="15" spans="1:9" ht="28.8" customHeight="1" x14ac:dyDescent="0.25">
      <c r="A15" s="2">
        <v>14</v>
      </c>
      <c r="B15" s="2" t="s">
        <v>29</v>
      </c>
      <c r="C15" s="2"/>
      <c r="D15" s="2"/>
      <c r="E15" s="2"/>
      <c r="F15" s="2"/>
      <c r="G15" s="2">
        <v>162</v>
      </c>
      <c r="H15" s="4" t="s">
        <v>130</v>
      </c>
      <c r="I15" s="2"/>
    </row>
    <row r="16" spans="1:9" ht="21" customHeight="1" x14ac:dyDescent="0.25">
      <c r="A16" s="2">
        <v>15</v>
      </c>
      <c r="B16" s="2" t="s">
        <v>30</v>
      </c>
      <c r="C16" s="2">
        <v>66</v>
      </c>
      <c r="D16" s="2"/>
      <c r="E16" s="2">
        <v>100</v>
      </c>
      <c r="F16" s="2"/>
      <c r="G16" s="2"/>
      <c r="H16" s="3" t="s">
        <v>31</v>
      </c>
      <c r="I16" s="2"/>
    </row>
    <row r="17" spans="1:9" ht="21" customHeight="1" x14ac:dyDescent="0.25">
      <c r="A17" s="2">
        <v>16</v>
      </c>
      <c r="B17" s="2" t="s">
        <v>32</v>
      </c>
      <c r="C17" s="2">
        <v>25</v>
      </c>
      <c r="D17" s="2"/>
      <c r="E17" s="2"/>
      <c r="F17" s="2"/>
      <c r="G17" s="2"/>
      <c r="H17" s="3" t="s">
        <v>33</v>
      </c>
      <c r="I17" s="2"/>
    </row>
    <row r="18" spans="1:9" ht="21" customHeight="1" x14ac:dyDescent="0.25">
      <c r="A18" s="2">
        <v>17</v>
      </c>
      <c r="B18" s="2" t="s">
        <v>32</v>
      </c>
      <c r="C18" s="2">
        <v>44</v>
      </c>
      <c r="D18" s="2"/>
      <c r="E18" s="2"/>
      <c r="F18" s="2"/>
      <c r="G18" s="2"/>
      <c r="H18" s="3" t="s">
        <v>35</v>
      </c>
      <c r="I18" s="2"/>
    </row>
    <row r="19" spans="1:9" ht="21" customHeight="1" x14ac:dyDescent="0.25">
      <c r="A19" s="2">
        <v>18</v>
      </c>
      <c r="B19" s="2" t="s">
        <v>32</v>
      </c>
      <c r="C19" s="2"/>
      <c r="D19" s="2"/>
      <c r="E19" s="2"/>
      <c r="F19" s="2"/>
      <c r="G19" s="2">
        <v>701</v>
      </c>
      <c r="H19" s="3" t="s">
        <v>123</v>
      </c>
      <c r="I19" s="2"/>
    </row>
    <row r="20" spans="1:9" ht="21" customHeight="1" x14ac:dyDescent="0.25">
      <c r="A20" s="2">
        <v>19</v>
      </c>
      <c r="B20" s="2" t="s">
        <v>34</v>
      </c>
      <c r="C20" s="2">
        <v>263</v>
      </c>
      <c r="D20" s="2"/>
      <c r="E20" s="2"/>
      <c r="F20" s="2"/>
      <c r="G20" s="2"/>
      <c r="H20" s="3" t="s">
        <v>36</v>
      </c>
      <c r="I20" s="2"/>
    </row>
    <row r="21" spans="1:9" ht="21" customHeight="1" x14ac:dyDescent="0.25">
      <c r="A21" s="2">
        <v>20</v>
      </c>
      <c r="B21" s="2" t="s">
        <v>37</v>
      </c>
      <c r="C21" s="2">
        <v>55</v>
      </c>
      <c r="E21" s="2">
        <v>113</v>
      </c>
      <c r="F21" s="2"/>
      <c r="G21" s="2"/>
      <c r="H21" s="3" t="s">
        <v>41</v>
      </c>
      <c r="I21" s="2"/>
    </row>
    <row r="22" spans="1:9" ht="21" customHeight="1" x14ac:dyDescent="0.25">
      <c r="A22" s="2">
        <v>21</v>
      </c>
      <c r="B22" s="2" t="s">
        <v>40</v>
      </c>
      <c r="C22" s="2">
        <v>155</v>
      </c>
      <c r="D22" s="2"/>
      <c r="E22" s="2"/>
      <c r="F22" s="2"/>
      <c r="G22" s="2"/>
      <c r="H22" s="3" t="s">
        <v>42</v>
      </c>
      <c r="I22" s="2"/>
    </row>
    <row r="23" spans="1:9" ht="21" customHeight="1" x14ac:dyDescent="0.25">
      <c r="A23" s="2">
        <v>22</v>
      </c>
      <c r="B23" s="2" t="s">
        <v>39</v>
      </c>
      <c r="C23" s="2">
        <v>32</v>
      </c>
      <c r="D23" s="2"/>
      <c r="E23" s="2"/>
      <c r="F23" s="2"/>
      <c r="G23" s="2"/>
      <c r="H23" s="3" t="s">
        <v>43</v>
      </c>
      <c r="I23" s="2"/>
    </row>
    <row r="24" spans="1:9" ht="21" customHeight="1" x14ac:dyDescent="0.25">
      <c r="A24" s="2">
        <v>23</v>
      </c>
      <c r="B24" s="2" t="s">
        <v>39</v>
      </c>
      <c r="C24" s="2">
        <v>32</v>
      </c>
      <c r="D24" s="2">
        <f>C24*0.8</f>
        <v>25.6</v>
      </c>
      <c r="E24" s="2"/>
      <c r="F24" s="2"/>
      <c r="G24" s="2"/>
      <c r="H24" s="3" t="s">
        <v>44</v>
      </c>
      <c r="I24" s="2"/>
    </row>
    <row r="25" spans="1:9" ht="21" customHeight="1" x14ac:dyDescent="0.25">
      <c r="A25" s="2">
        <v>24</v>
      </c>
      <c r="B25" s="2" t="s">
        <v>45</v>
      </c>
      <c r="C25" s="2">
        <v>89</v>
      </c>
      <c r="D25" s="2"/>
      <c r="E25" s="2"/>
      <c r="F25" s="2"/>
      <c r="G25" s="2"/>
      <c r="H25" s="3" t="s">
        <v>46</v>
      </c>
      <c r="I25" s="2"/>
    </row>
    <row r="26" spans="1:9" ht="21" customHeight="1" x14ac:dyDescent="0.25">
      <c r="A26" s="2">
        <v>25</v>
      </c>
      <c r="B26" s="2" t="s">
        <v>45</v>
      </c>
      <c r="C26" s="2">
        <v>27</v>
      </c>
      <c r="D26" s="2"/>
      <c r="E26" s="2"/>
      <c r="F26" s="2"/>
      <c r="G26" s="2"/>
      <c r="H26" s="3" t="s">
        <v>47</v>
      </c>
      <c r="I26" s="2"/>
    </row>
    <row r="27" spans="1:9" s="1" customFormat="1" ht="21" customHeight="1" x14ac:dyDescent="0.25">
      <c r="A27" s="2">
        <v>26</v>
      </c>
      <c r="B27" s="2" t="s">
        <v>48</v>
      </c>
      <c r="C27" s="2">
        <v>287</v>
      </c>
      <c r="D27" s="2"/>
      <c r="E27" s="2"/>
      <c r="F27" s="2"/>
      <c r="G27" s="2"/>
      <c r="H27" s="3" t="s">
        <v>119</v>
      </c>
      <c r="I27" s="2"/>
    </row>
    <row r="28" spans="1:9" s="1" customFormat="1" ht="21" customHeight="1" x14ac:dyDescent="0.25">
      <c r="A28" s="2">
        <v>27</v>
      </c>
      <c r="B28" s="2" t="s">
        <v>49</v>
      </c>
      <c r="C28" s="2">
        <v>27</v>
      </c>
      <c r="D28" s="2"/>
      <c r="E28" s="2">
        <v>100</v>
      </c>
      <c r="F28" s="2"/>
      <c r="G28" s="2"/>
      <c r="H28" s="3" t="s">
        <v>50</v>
      </c>
      <c r="I28" s="2"/>
    </row>
    <row r="29" spans="1:9" s="1" customFormat="1" ht="21" customHeight="1" x14ac:dyDescent="0.25">
      <c r="A29" s="2">
        <v>28</v>
      </c>
      <c r="B29" s="2" t="s">
        <v>49</v>
      </c>
      <c r="C29" s="2">
        <v>30</v>
      </c>
      <c r="D29" s="2"/>
      <c r="E29" s="2"/>
      <c r="F29" s="2"/>
      <c r="G29" s="2"/>
      <c r="H29" s="3" t="s">
        <v>51</v>
      </c>
      <c r="I29" s="2"/>
    </row>
    <row r="30" spans="1:9" s="1" customFormat="1" ht="21" customHeight="1" x14ac:dyDescent="0.25">
      <c r="A30" s="2">
        <v>29</v>
      </c>
      <c r="B30" s="2" t="s">
        <v>53</v>
      </c>
      <c r="C30" s="2">
        <v>21</v>
      </c>
      <c r="D30" s="2"/>
      <c r="E30" s="2">
        <v>100</v>
      </c>
      <c r="F30" s="2"/>
      <c r="G30" s="2"/>
      <c r="H30" s="3" t="s">
        <v>54</v>
      </c>
      <c r="I30" s="2"/>
    </row>
    <row r="31" spans="1:9" s="1" customFormat="1" ht="21" customHeight="1" x14ac:dyDescent="0.25">
      <c r="A31" s="2">
        <v>30</v>
      </c>
      <c r="B31" s="2" t="s">
        <v>52</v>
      </c>
      <c r="C31" s="2">
        <v>21</v>
      </c>
      <c r="D31" s="2"/>
      <c r="E31" s="2"/>
      <c r="F31" s="2"/>
      <c r="G31" s="2"/>
      <c r="H31" s="3" t="s">
        <v>51</v>
      </c>
      <c r="I31" s="2"/>
    </row>
    <row r="32" spans="1:9" s="1" customFormat="1" ht="21" customHeight="1" x14ac:dyDescent="0.25">
      <c r="A32" s="2">
        <v>31</v>
      </c>
      <c r="B32" s="2" t="s">
        <v>55</v>
      </c>
      <c r="C32" s="2">
        <v>21</v>
      </c>
      <c r="D32" s="2">
        <f>C32*0.8</f>
        <v>16.8</v>
      </c>
      <c r="E32" s="2"/>
      <c r="F32" s="2"/>
      <c r="G32" s="2"/>
      <c r="H32" s="3" t="s">
        <v>56</v>
      </c>
      <c r="I32" s="2"/>
    </row>
    <row r="33" spans="1:9" s="1" customFormat="1" ht="21" customHeight="1" x14ac:dyDescent="0.25">
      <c r="A33" s="2">
        <v>32</v>
      </c>
      <c r="B33" s="2" t="s">
        <v>57</v>
      </c>
      <c r="C33" s="2">
        <v>25</v>
      </c>
      <c r="D33" s="2">
        <f>C33*0.8</f>
        <v>20</v>
      </c>
      <c r="E33" s="2"/>
      <c r="F33" s="2"/>
      <c r="G33" s="2"/>
      <c r="H33" s="3" t="s">
        <v>58</v>
      </c>
      <c r="I33" s="2"/>
    </row>
    <row r="34" spans="1:9" s="1" customFormat="1" ht="21" customHeight="1" x14ac:dyDescent="0.25">
      <c r="A34" s="2">
        <v>33</v>
      </c>
      <c r="B34" s="2" t="s">
        <v>59</v>
      </c>
      <c r="C34" s="2">
        <v>29</v>
      </c>
      <c r="D34" s="2"/>
      <c r="E34" s="2"/>
      <c r="F34" s="2"/>
      <c r="G34" s="2"/>
      <c r="H34" s="3" t="s">
        <v>60</v>
      </c>
      <c r="I34" s="2"/>
    </row>
    <row r="35" spans="1:9" s="1" customFormat="1" ht="21" customHeight="1" x14ac:dyDescent="0.25">
      <c r="A35" s="2">
        <v>34</v>
      </c>
      <c r="B35" s="2" t="s">
        <v>61</v>
      </c>
      <c r="C35" s="2">
        <v>323</v>
      </c>
      <c r="D35" s="2"/>
      <c r="E35" s="2">
        <v>100</v>
      </c>
      <c r="F35" s="2"/>
      <c r="G35" s="2"/>
      <c r="H35" s="3" t="s">
        <v>62</v>
      </c>
      <c r="I35" s="2"/>
    </row>
    <row r="36" spans="1:9" s="1" customFormat="1" ht="21" customHeight="1" x14ac:dyDescent="0.25">
      <c r="A36" s="2">
        <v>35</v>
      </c>
      <c r="B36" s="2" t="s">
        <v>65</v>
      </c>
      <c r="C36" s="2">
        <v>187</v>
      </c>
      <c r="D36" s="2"/>
      <c r="E36" s="2">
        <v>100</v>
      </c>
      <c r="F36" s="2"/>
      <c r="G36" s="2">
        <v>115</v>
      </c>
      <c r="H36" s="3" t="s">
        <v>64</v>
      </c>
      <c r="I36" s="2"/>
    </row>
    <row r="37" spans="1:9" s="1" customFormat="1" ht="21" customHeight="1" x14ac:dyDescent="0.25">
      <c r="A37" s="2">
        <v>36</v>
      </c>
      <c r="B37" s="2" t="s">
        <v>63</v>
      </c>
      <c r="C37" s="2">
        <v>288</v>
      </c>
      <c r="D37" s="2"/>
      <c r="E37" s="2">
        <v>313</v>
      </c>
      <c r="F37" s="2"/>
      <c r="G37" s="2"/>
      <c r="H37" s="3" t="s">
        <v>66</v>
      </c>
      <c r="I37" s="2"/>
    </row>
    <row r="38" spans="1:9" s="1" customFormat="1" ht="21" customHeight="1" x14ac:dyDescent="0.25">
      <c r="A38" s="2">
        <v>37</v>
      </c>
      <c r="B38" s="2" t="s">
        <v>67</v>
      </c>
      <c r="C38" s="2">
        <v>8</v>
      </c>
      <c r="D38" s="2"/>
      <c r="E38" s="2">
        <v>100</v>
      </c>
      <c r="F38" s="2"/>
      <c r="G38" s="2"/>
      <c r="H38" s="3" t="s">
        <v>68</v>
      </c>
      <c r="I38" s="2"/>
    </row>
    <row r="39" spans="1:9" s="1" customFormat="1" ht="21" customHeight="1" x14ac:dyDescent="0.25">
      <c r="A39" s="2">
        <v>38</v>
      </c>
      <c r="B39" s="2" t="s">
        <v>67</v>
      </c>
      <c r="C39" s="2">
        <v>142</v>
      </c>
      <c r="D39" s="2">
        <f>C39*0.8</f>
        <v>113.60000000000001</v>
      </c>
      <c r="E39" s="2"/>
      <c r="F39" s="2"/>
      <c r="G39" s="2"/>
      <c r="H39" s="3" t="s">
        <v>69</v>
      </c>
      <c r="I39" s="2"/>
    </row>
    <row r="40" spans="1:9" s="1" customFormat="1" ht="21" customHeight="1" x14ac:dyDescent="0.25">
      <c r="A40" s="2">
        <v>39</v>
      </c>
      <c r="B40" s="2" t="s">
        <v>125</v>
      </c>
      <c r="C40" s="2"/>
      <c r="D40" s="2"/>
      <c r="E40" s="2"/>
      <c r="F40" s="2"/>
      <c r="G40" s="2">
        <v>220</v>
      </c>
      <c r="H40" s="3" t="s">
        <v>124</v>
      </c>
      <c r="I40" s="2"/>
    </row>
    <row r="41" spans="1:9" s="1" customFormat="1" ht="21" customHeight="1" x14ac:dyDescent="0.25">
      <c r="A41" s="2">
        <v>40</v>
      </c>
      <c r="B41" s="2" t="s">
        <v>70</v>
      </c>
      <c r="C41" s="2">
        <v>33</v>
      </c>
      <c r="D41" s="2"/>
      <c r="E41" s="2"/>
      <c r="F41" s="2"/>
      <c r="G41" s="2"/>
      <c r="H41" s="3" t="s">
        <v>71</v>
      </c>
      <c r="I41" s="2"/>
    </row>
    <row r="42" spans="1:9" s="1" customFormat="1" ht="21" customHeight="1" x14ac:dyDescent="0.25">
      <c r="A42" s="2">
        <v>41</v>
      </c>
      <c r="B42" s="2" t="s">
        <v>70</v>
      </c>
      <c r="C42" s="2">
        <v>27</v>
      </c>
      <c r="D42" s="2"/>
      <c r="E42" s="2"/>
      <c r="F42" s="2"/>
      <c r="G42" s="2"/>
      <c r="H42" s="3" t="s">
        <v>7</v>
      </c>
      <c r="I42" s="2"/>
    </row>
    <row r="43" spans="1:9" s="1" customFormat="1" ht="21" customHeight="1" x14ac:dyDescent="0.25">
      <c r="A43" s="2">
        <v>42</v>
      </c>
      <c r="B43" s="2" t="s">
        <v>72</v>
      </c>
      <c r="C43" s="2">
        <v>289</v>
      </c>
      <c r="D43" s="2"/>
      <c r="E43" s="2">
        <v>100</v>
      </c>
      <c r="F43" s="2"/>
      <c r="G43" s="2"/>
      <c r="H43" s="3" t="s">
        <v>73</v>
      </c>
      <c r="I43" s="2"/>
    </row>
    <row r="44" spans="1:9" s="1" customFormat="1" ht="21" customHeight="1" x14ac:dyDescent="0.25">
      <c r="A44" s="2">
        <v>43</v>
      </c>
      <c r="B44" s="2" t="s">
        <v>74</v>
      </c>
      <c r="C44" s="2">
        <v>32</v>
      </c>
      <c r="D44" s="2"/>
      <c r="E44" s="2"/>
      <c r="F44" s="2"/>
      <c r="G44" s="2"/>
      <c r="H44" s="3" t="s">
        <v>75</v>
      </c>
      <c r="I44" s="2"/>
    </row>
    <row r="45" spans="1:9" s="1" customFormat="1" ht="21" customHeight="1" x14ac:dyDescent="0.25">
      <c r="A45" s="2">
        <v>44</v>
      </c>
      <c r="B45" s="2" t="s">
        <v>74</v>
      </c>
      <c r="C45" s="2">
        <v>22</v>
      </c>
      <c r="D45" s="2"/>
      <c r="E45" s="2"/>
      <c r="F45" s="2"/>
      <c r="G45" s="2"/>
      <c r="H45" s="3" t="s">
        <v>77</v>
      </c>
      <c r="I45" s="2"/>
    </row>
    <row r="46" spans="1:9" s="1" customFormat="1" ht="21" customHeight="1" x14ac:dyDescent="0.25">
      <c r="A46" s="2">
        <v>45</v>
      </c>
      <c r="B46" s="2" t="s">
        <v>74</v>
      </c>
      <c r="C46" s="2"/>
      <c r="D46" s="2"/>
      <c r="E46" s="2"/>
      <c r="F46" s="2"/>
      <c r="G46" s="2">
        <v>880</v>
      </c>
      <c r="H46" s="3" t="s">
        <v>124</v>
      </c>
      <c r="I46" s="2"/>
    </row>
    <row r="47" spans="1:9" s="1" customFormat="1" ht="21" customHeight="1" x14ac:dyDescent="0.25">
      <c r="A47" s="2">
        <v>46</v>
      </c>
      <c r="B47" s="2" t="s">
        <v>76</v>
      </c>
      <c r="C47" s="2">
        <v>50</v>
      </c>
      <c r="D47" s="2"/>
      <c r="E47" s="2"/>
      <c r="F47" s="2"/>
      <c r="G47" s="2"/>
      <c r="H47" s="3" t="s">
        <v>78</v>
      </c>
      <c r="I47" s="2"/>
    </row>
    <row r="48" spans="1:9" s="1" customFormat="1" ht="21" customHeight="1" x14ac:dyDescent="0.25">
      <c r="A48" s="2">
        <v>47</v>
      </c>
      <c r="B48" s="2" t="s">
        <v>76</v>
      </c>
      <c r="C48" s="2"/>
      <c r="D48" s="2"/>
      <c r="E48" s="2"/>
      <c r="F48" s="2"/>
      <c r="G48" s="2">
        <v>480</v>
      </c>
      <c r="H48" s="3" t="s">
        <v>129</v>
      </c>
      <c r="I48" s="2"/>
    </row>
    <row r="49" spans="1:9" s="1" customFormat="1" ht="21" customHeight="1" x14ac:dyDescent="0.25">
      <c r="A49" s="2">
        <v>48</v>
      </c>
      <c r="B49" s="2" t="s">
        <v>79</v>
      </c>
      <c r="C49" s="2">
        <v>289</v>
      </c>
      <c r="D49" s="2"/>
      <c r="E49" s="2">
        <v>230</v>
      </c>
      <c r="F49" s="2"/>
      <c r="G49" s="2"/>
      <c r="H49" s="3" t="s">
        <v>73</v>
      </c>
      <c r="I49" s="2"/>
    </row>
    <row r="50" spans="1:9" s="1" customFormat="1" ht="21" customHeight="1" x14ac:dyDescent="0.25">
      <c r="A50" s="2">
        <v>49</v>
      </c>
      <c r="B50" s="2" t="s">
        <v>80</v>
      </c>
      <c r="C50" s="2">
        <v>26</v>
      </c>
      <c r="D50" s="2">
        <f>C50*0.8</f>
        <v>20.8</v>
      </c>
      <c r="E50" s="2"/>
      <c r="F50" s="2"/>
      <c r="G50" s="2"/>
      <c r="H50" s="3" t="s">
        <v>81</v>
      </c>
      <c r="I50" s="2"/>
    </row>
    <row r="51" spans="1:9" s="1" customFormat="1" ht="30" customHeight="1" x14ac:dyDescent="0.25">
      <c r="A51" s="2">
        <v>50</v>
      </c>
      <c r="B51" s="2" t="s">
        <v>82</v>
      </c>
      <c r="C51" s="2">
        <v>97</v>
      </c>
      <c r="D51" s="2">
        <f>C51*0.8</f>
        <v>77.600000000000009</v>
      </c>
      <c r="E51" s="2"/>
      <c r="F51" s="2"/>
      <c r="G51" s="2">
        <f>1455+1455</f>
        <v>2910</v>
      </c>
      <c r="H51" s="4" t="s">
        <v>83</v>
      </c>
      <c r="I51" s="2"/>
    </row>
    <row r="52" spans="1:9" s="1" customFormat="1" ht="21" customHeight="1" x14ac:dyDescent="0.25">
      <c r="A52" s="2">
        <v>51</v>
      </c>
      <c r="B52" s="2" t="s">
        <v>84</v>
      </c>
      <c r="C52" s="2">
        <v>80</v>
      </c>
      <c r="D52" s="2">
        <f t="shared" ref="D52:D57" si="0">C52*0.8</f>
        <v>64</v>
      </c>
      <c r="E52" s="2"/>
      <c r="F52" s="2"/>
      <c r="G52" s="2"/>
      <c r="H52" s="3" t="s">
        <v>87</v>
      </c>
      <c r="I52" s="2"/>
    </row>
    <row r="53" spans="1:9" s="1" customFormat="1" ht="21" customHeight="1" x14ac:dyDescent="0.25">
      <c r="A53" s="2">
        <v>52</v>
      </c>
      <c r="B53" s="2" t="s">
        <v>85</v>
      </c>
      <c r="C53" s="2">
        <v>97</v>
      </c>
      <c r="D53" s="2">
        <f t="shared" si="0"/>
        <v>77.600000000000009</v>
      </c>
      <c r="E53" s="2"/>
      <c r="F53" s="2">
        <f>31+14</f>
        <v>45</v>
      </c>
      <c r="G53" s="2"/>
      <c r="H53" s="3" t="s">
        <v>86</v>
      </c>
      <c r="I53" s="2"/>
    </row>
    <row r="54" spans="1:9" s="1" customFormat="1" ht="21" customHeight="1" x14ac:dyDescent="0.25">
      <c r="A54" s="2">
        <v>53</v>
      </c>
      <c r="B54" s="2" t="s">
        <v>85</v>
      </c>
      <c r="C54" s="2">
        <v>239</v>
      </c>
      <c r="D54" s="2"/>
      <c r="E54" s="2">
        <v>100</v>
      </c>
      <c r="F54" s="2"/>
      <c r="G54" s="2"/>
      <c r="H54" s="3" t="s">
        <v>88</v>
      </c>
      <c r="I54" s="2"/>
    </row>
    <row r="55" spans="1:9" s="1" customFormat="1" ht="21" customHeight="1" x14ac:dyDescent="0.25">
      <c r="A55" s="2">
        <v>54</v>
      </c>
      <c r="B55" s="2" t="s">
        <v>89</v>
      </c>
      <c r="C55" s="2">
        <v>27</v>
      </c>
      <c r="D55" s="2">
        <f t="shared" si="0"/>
        <v>21.6</v>
      </c>
      <c r="E55" s="2"/>
      <c r="F55" s="2"/>
      <c r="G55" s="2"/>
      <c r="H55" s="3" t="s">
        <v>90</v>
      </c>
      <c r="I55" s="2"/>
    </row>
    <row r="56" spans="1:9" s="1" customFormat="1" ht="21" customHeight="1" x14ac:dyDescent="0.25">
      <c r="A56" s="2">
        <v>55</v>
      </c>
      <c r="B56" s="2" t="s">
        <v>91</v>
      </c>
      <c r="C56" s="2"/>
      <c r="D56" s="2"/>
      <c r="E56" s="2"/>
      <c r="F56" s="2"/>
      <c r="G56" s="2">
        <v>2690</v>
      </c>
      <c r="H56" s="3" t="s">
        <v>126</v>
      </c>
      <c r="I56" s="2"/>
    </row>
    <row r="57" spans="1:9" s="1" customFormat="1" ht="21" customHeight="1" x14ac:dyDescent="0.25">
      <c r="A57" s="2">
        <v>56</v>
      </c>
      <c r="B57" s="2" t="s">
        <v>92</v>
      </c>
      <c r="C57" s="2">
        <v>140</v>
      </c>
      <c r="D57" s="2">
        <f t="shared" si="0"/>
        <v>112</v>
      </c>
      <c r="E57" s="2"/>
      <c r="F57" s="2"/>
      <c r="G57" s="2"/>
      <c r="H57" s="3" t="s">
        <v>93</v>
      </c>
      <c r="I57" s="2"/>
    </row>
    <row r="58" spans="1:9" s="1" customFormat="1" ht="21" customHeight="1" x14ac:dyDescent="0.25">
      <c r="A58" s="2">
        <v>57</v>
      </c>
      <c r="B58" s="2" t="s">
        <v>94</v>
      </c>
      <c r="C58" s="2">
        <v>43</v>
      </c>
      <c r="D58" s="2"/>
      <c r="E58" s="2">
        <v>100</v>
      </c>
      <c r="F58" s="2"/>
      <c r="G58" s="2">
        <v>30</v>
      </c>
      <c r="H58" s="3" t="s">
        <v>95</v>
      </c>
      <c r="I58" s="2"/>
    </row>
    <row r="59" spans="1:9" s="1" customFormat="1" ht="21" customHeight="1" x14ac:dyDescent="0.25">
      <c r="A59" s="2">
        <v>58</v>
      </c>
      <c r="B59" s="2" t="s">
        <v>96</v>
      </c>
      <c r="C59" s="2">
        <v>139</v>
      </c>
      <c r="D59" s="2"/>
      <c r="F59" s="2"/>
      <c r="G59" s="2"/>
      <c r="H59" s="3" t="s">
        <v>98</v>
      </c>
      <c r="I59" s="2"/>
    </row>
    <row r="60" spans="1:9" s="1" customFormat="1" ht="21" customHeight="1" x14ac:dyDescent="0.25">
      <c r="A60" s="2">
        <v>59</v>
      </c>
      <c r="B60" s="2" t="s">
        <v>99</v>
      </c>
      <c r="C60" s="2">
        <v>224</v>
      </c>
      <c r="D60" s="2">
        <f t="shared" ref="D60:D61" si="1">C60*0.8</f>
        <v>179.20000000000002</v>
      </c>
      <c r="E60" s="2"/>
      <c r="F60" s="2">
        <f>40+40</f>
        <v>80</v>
      </c>
      <c r="G60" s="2"/>
      <c r="H60" s="3" t="s">
        <v>100</v>
      </c>
      <c r="I60" s="2"/>
    </row>
    <row r="61" spans="1:9" s="1" customFormat="1" ht="21" customHeight="1" x14ac:dyDescent="0.25">
      <c r="A61" s="2">
        <v>60</v>
      </c>
      <c r="B61" s="2" t="s">
        <v>101</v>
      </c>
      <c r="C61" s="2">
        <v>162</v>
      </c>
      <c r="D61" s="2">
        <f t="shared" si="1"/>
        <v>129.6</v>
      </c>
      <c r="E61" s="2"/>
      <c r="F61" s="2"/>
      <c r="G61" s="2"/>
      <c r="H61" s="3" t="s">
        <v>102</v>
      </c>
      <c r="I61" s="2"/>
    </row>
    <row r="62" spans="1:9" s="1" customFormat="1" ht="21" customHeight="1" x14ac:dyDescent="0.25">
      <c r="A62" s="2">
        <v>61</v>
      </c>
      <c r="B62" s="2" t="s">
        <v>103</v>
      </c>
      <c r="C62" s="2">
        <v>155</v>
      </c>
      <c r="D62" s="2"/>
      <c r="E62" s="2"/>
      <c r="F62" s="2"/>
      <c r="G62" s="2"/>
      <c r="H62" s="3" t="s">
        <v>104</v>
      </c>
      <c r="I62" s="2"/>
    </row>
    <row r="63" spans="1:9" s="1" customFormat="1" ht="21" customHeight="1" x14ac:dyDescent="0.25">
      <c r="A63" s="2">
        <v>62</v>
      </c>
      <c r="B63" s="2" t="s">
        <v>105</v>
      </c>
      <c r="C63" s="2">
        <v>28</v>
      </c>
      <c r="D63" s="2"/>
      <c r="E63" s="2">
        <v>100</v>
      </c>
      <c r="F63" s="2"/>
      <c r="G63" s="2"/>
      <c r="H63" s="3" t="s">
        <v>75</v>
      </c>
      <c r="I63" s="2"/>
    </row>
    <row r="64" spans="1:9" s="1" customFormat="1" ht="31.8" customHeight="1" x14ac:dyDescent="0.25">
      <c r="A64" s="2">
        <v>63</v>
      </c>
      <c r="B64" s="2" t="s">
        <v>15</v>
      </c>
      <c r="C64" s="2"/>
      <c r="D64" s="2"/>
      <c r="E64" s="2"/>
      <c r="F64" s="2"/>
      <c r="G64" s="2">
        <v>2160</v>
      </c>
      <c r="H64" s="4" t="s">
        <v>128</v>
      </c>
      <c r="I64" s="2"/>
    </row>
    <row r="65" spans="1:9" s="1" customFormat="1" ht="21" customHeight="1" x14ac:dyDescent="0.25">
      <c r="A65" s="2">
        <v>64</v>
      </c>
      <c r="B65" s="2" t="s">
        <v>106</v>
      </c>
      <c r="C65" s="2">
        <v>211</v>
      </c>
      <c r="D65" s="2">
        <f t="shared" ref="D65" si="2">C65*0.8</f>
        <v>168.8</v>
      </c>
      <c r="E65" s="2"/>
      <c r="F65" s="2">
        <v>19</v>
      </c>
      <c r="G65" s="2"/>
      <c r="H65" s="3" t="s">
        <v>107</v>
      </c>
      <c r="I65" s="2"/>
    </row>
    <row r="66" spans="1:9" s="1" customFormat="1" ht="21" customHeight="1" x14ac:dyDescent="0.25">
      <c r="A66" s="2">
        <v>65</v>
      </c>
      <c r="B66" s="2" t="s">
        <v>106</v>
      </c>
      <c r="C66" s="2"/>
      <c r="D66" s="2"/>
      <c r="E66" s="2"/>
      <c r="F66" s="2"/>
      <c r="G66" s="2">
        <v>231</v>
      </c>
      <c r="H66" s="3" t="s">
        <v>127</v>
      </c>
      <c r="I66" s="2"/>
    </row>
    <row r="67" spans="1:9" s="1" customFormat="1" ht="21" customHeight="1" x14ac:dyDescent="0.25">
      <c r="A67" s="2">
        <v>66</v>
      </c>
      <c r="B67" s="2" t="s">
        <v>108</v>
      </c>
      <c r="C67" s="2">
        <v>233</v>
      </c>
      <c r="D67" s="2"/>
      <c r="E67" s="2"/>
      <c r="F67" s="2"/>
      <c r="G67" s="2"/>
      <c r="H67" s="3" t="s">
        <v>109</v>
      </c>
      <c r="I67" s="2"/>
    </row>
    <row r="68" spans="1:9" s="1" customFormat="1" ht="21" customHeight="1" x14ac:dyDescent="0.25">
      <c r="A68" s="2">
        <v>67</v>
      </c>
      <c r="B68" s="2" t="s">
        <v>110</v>
      </c>
      <c r="C68" s="2">
        <v>139</v>
      </c>
      <c r="D68" s="2"/>
      <c r="E68" s="2">
        <v>100</v>
      </c>
      <c r="F68" s="2"/>
      <c r="G68" s="2"/>
      <c r="H68" s="3" t="s">
        <v>98</v>
      </c>
      <c r="I68" s="2"/>
    </row>
    <row r="69" spans="1:9" s="1" customFormat="1" ht="21" customHeight="1" x14ac:dyDescent="0.25">
      <c r="A69" s="2">
        <v>68</v>
      </c>
      <c r="B69" s="2" t="s">
        <v>111</v>
      </c>
      <c r="C69" s="2">
        <v>12</v>
      </c>
      <c r="D69" s="2"/>
      <c r="E69" s="2"/>
      <c r="F69" s="2"/>
      <c r="G69" s="2"/>
      <c r="H69" s="3" t="s">
        <v>112</v>
      </c>
      <c r="I69" s="2"/>
    </row>
    <row r="70" spans="1:9" s="1" customFormat="1" ht="21" customHeight="1" x14ac:dyDescent="0.25">
      <c r="A70" s="2">
        <v>69</v>
      </c>
      <c r="B70" s="2" t="s">
        <v>113</v>
      </c>
      <c r="C70" s="2">
        <v>149</v>
      </c>
      <c r="D70" s="2"/>
      <c r="E70" s="2"/>
      <c r="F70" s="2">
        <v>19</v>
      </c>
      <c r="G70" s="2">
        <v>71</v>
      </c>
      <c r="H70" s="3" t="s">
        <v>97</v>
      </c>
      <c r="I70" s="2"/>
    </row>
    <row r="71" spans="1:9" s="1" customFormat="1" ht="21" customHeight="1" x14ac:dyDescent="0.25">
      <c r="A71" s="2">
        <v>70</v>
      </c>
      <c r="B71" s="2" t="s">
        <v>114</v>
      </c>
      <c r="C71" s="2">
        <v>151</v>
      </c>
      <c r="D71" s="2"/>
      <c r="E71" s="2"/>
      <c r="F71" s="2"/>
      <c r="G71" s="2"/>
      <c r="H71" s="3" t="s">
        <v>97</v>
      </c>
      <c r="I71" s="2"/>
    </row>
    <row r="72" spans="1:9" s="1" customFormat="1" ht="21" customHeight="1" x14ac:dyDescent="0.25">
      <c r="A72" s="2">
        <v>71</v>
      </c>
      <c r="B72" s="2" t="s">
        <v>115</v>
      </c>
      <c r="C72" s="2">
        <v>183</v>
      </c>
      <c r="D72" s="2"/>
      <c r="E72" s="2"/>
      <c r="F72" s="2"/>
      <c r="G72" s="2"/>
      <c r="H72" s="3" t="s">
        <v>116</v>
      </c>
      <c r="I72" s="2"/>
    </row>
    <row r="73" spans="1:9" s="1" customFormat="1" ht="21" customHeight="1" x14ac:dyDescent="0.25">
      <c r="A73" s="2"/>
      <c r="B73" s="2"/>
      <c r="C73" s="2"/>
      <c r="D73" s="2">
        <f t="shared" ref="D73:G73" si="3">SUM(D2:D72)</f>
        <v>1303.3600000000001</v>
      </c>
      <c r="E73" s="2">
        <f t="shared" si="3"/>
        <v>1856</v>
      </c>
      <c r="F73" s="2">
        <f t="shared" si="3"/>
        <v>163</v>
      </c>
      <c r="G73" s="2">
        <f t="shared" si="3"/>
        <v>10650</v>
      </c>
      <c r="H73" s="3">
        <f>SUM(C73:G73)</f>
        <v>13972.36</v>
      </c>
      <c r="I73" s="2"/>
    </row>
    <row r="74" spans="1:9" s="1" customFormat="1" ht="33" customHeight="1" x14ac:dyDescent="0.25">
      <c r="A74" s="2"/>
      <c r="B74" s="2"/>
      <c r="C74" s="2"/>
      <c r="D74" s="2"/>
      <c r="E74" s="2"/>
      <c r="F74" s="2"/>
      <c r="G74" s="2"/>
      <c r="H74" s="3"/>
      <c r="I74" s="2"/>
    </row>
    <row r="75" spans="1:9" s="1" customFormat="1" ht="33" customHeight="1" x14ac:dyDescent="0.25">
      <c r="A75" s="2"/>
      <c r="B75" s="2"/>
      <c r="C75" s="2"/>
      <c r="D75" s="2"/>
      <c r="E75" s="2"/>
      <c r="F75" s="2"/>
      <c r="G75" s="2"/>
      <c r="H75" s="3"/>
      <c r="I75" s="2"/>
    </row>
    <row r="76" spans="1:9" s="1" customFormat="1" ht="33" customHeight="1" x14ac:dyDescent="0.25">
      <c r="A76" s="2"/>
      <c r="B76" s="2"/>
      <c r="C76" s="2"/>
      <c r="D76" s="2"/>
      <c r="E76" s="2"/>
      <c r="F76" s="2"/>
      <c r="G76" s="2"/>
      <c r="H76" s="3"/>
      <c r="I76" s="2"/>
    </row>
    <row r="77" spans="1:9" s="1" customFormat="1" ht="33" customHeight="1" x14ac:dyDescent="0.25">
      <c r="A77" s="2"/>
      <c r="B77" s="2"/>
      <c r="C77" s="2"/>
      <c r="D77" s="2"/>
      <c r="E77" s="2"/>
      <c r="F77" s="2"/>
      <c r="G77" s="2"/>
      <c r="H77" s="3"/>
      <c r="I77" s="2"/>
    </row>
    <row r="78" spans="1:9" s="1" customFormat="1" ht="33" customHeight="1" x14ac:dyDescent="0.25">
      <c r="A78" s="2"/>
      <c r="B78" s="2"/>
      <c r="C78" s="2"/>
      <c r="D78" s="2"/>
      <c r="E78" s="2"/>
      <c r="F78" s="2"/>
      <c r="G78" s="2"/>
      <c r="H78" s="3"/>
      <c r="I78" s="2"/>
    </row>
    <row r="79" spans="1:9" s="1" customFormat="1" ht="33" customHeight="1" x14ac:dyDescent="0.25">
      <c r="A79" s="2"/>
      <c r="B79" s="2"/>
      <c r="C79" s="2"/>
      <c r="D79" s="2"/>
      <c r="E79" s="2"/>
      <c r="F79" s="2"/>
      <c r="G79" s="2"/>
      <c r="H79" s="3"/>
      <c r="I79" s="2"/>
    </row>
    <row r="80" spans="1:9" s="1" customFormat="1" ht="33" customHeight="1" x14ac:dyDescent="0.25">
      <c r="A80" s="2"/>
      <c r="B80" s="2"/>
      <c r="C80" s="2"/>
      <c r="D80" s="2"/>
      <c r="E80" s="2"/>
      <c r="F80" s="2"/>
      <c r="G80" s="2"/>
      <c r="H80" s="3"/>
      <c r="I80" s="2"/>
    </row>
    <row r="81" spans="1:9" s="1" customFormat="1" ht="33" customHeight="1" x14ac:dyDescent="0.25">
      <c r="A81" s="2"/>
      <c r="B81" s="2"/>
      <c r="C81" s="2"/>
      <c r="D81" s="2"/>
      <c r="E81" s="2"/>
      <c r="F81" s="2"/>
      <c r="G81" s="2"/>
      <c r="H81" s="3"/>
      <c r="I81" s="2"/>
    </row>
    <row r="82" spans="1:9" s="1" customFormat="1" ht="33" customHeight="1" x14ac:dyDescent="0.25">
      <c r="A82" s="2"/>
      <c r="B82" s="2"/>
      <c r="C82" s="2"/>
      <c r="D82" s="2"/>
      <c r="E82" s="2"/>
      <c r="F82" s="2"/>
      <c r="G82" s="2"/>
      <c r="H82" s="3"/>
      <c r="I82" s="2"/>
    </row>
    <row r="83" spans="1:9" s="1" customFormat="1" ht="33" customHeight="1" x14ac:dyDescent="0.25">
      <c r="A83" s="2"/>
      <c r="B83" s="2"/>
      <c r="C83" s="2"/>
      <c r="D83" s="2"/>
      <c r="E83" s="2"/>
      <c r="F83" s="2"/>
      <c r="G83" s="2"/>
      <c r="H83" s="3"/>
      <c r="I83" s="2"/>
    </row>
    <row r="84" spans="1:9" s="1" customFormat="1" ht="33" customHeight="1" x14ac:dyDescent="0.25">
      <c r="A84" s="2"/>
      <c r="B84" s="2"/>
      <c r="C84" s="2"/>
      <c r="D84" s="2"/>
      <c r="E84" s="2"/>
      <c r="F84" s="2"/>
      <c r="G84" s="2"/>
      <c r="H84" s="3"/>
      <c r="I84" s="2"/>
    </row>
    <row r="85" spans="1:9" s="1" customFormat="1" ht="33" customHeight="1" x14ac:dyDescent="0.25">
      <c r="A85" s="2"/>
      <c r="B85" s="2"/>
      <c r="C85" s="2"/>
      <c r="D85" s="2"/>
      <c r="E85" s="2"/>
      <c r="F85" s="2"/>
      <c r="G85" s="2"/>
      <c r="H85" s="3"/>
      <c r="I85" s="2"/>
    </row>
    <row r="86" spans="1:9" s="1" customFormat="1" x14ac:dyDescent="0.25">
      <c r="H86" s="6"/>
    </row>
  </sheetData>
  <phoneticPr fontId="1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F73C-0F5F-47FA-A2DC-67D2E487C7C4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2023-08-22T14:42:49Z</dcterms:modified>
</cp:coreProperties>
</file>