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系统操作数量参考" sheetId="1" r:id="rId1"/>
    <sheet name="力乐开票明细" sheetId="2" r:id="rId2"/>
    <sheet name="力乐提供开票数据" sheetId="3" r:id="rId3"/>
  </sheets>
  <definedNames>
    <definedName name="_xlnm._FilterDatabase" localSheetId="1" hidden="1">力乐开票明细!$A$1:$I$27</definedName>
  </definedNames>
  <calcPr calcId="144525"/>
</workbook>
</file>

<file path=xl/sharedStrings.xml><?xml version="1.0" encoding="utf-8"?>
<sst xmlns="http://schemas.openxmlformats.org/spreadsheetml/2006/main" count="442" uniqueCount="224">
  <si>
    <t>关于江苏力乐XCTemp库位调整的说明</t>
  </si>
  <si>
    <t>序号</t>
  </si>
  <si>
    <t>QAD代码</t>
  </si>
  <si>
    <t>材料名称</t>
  </si>
  <si>
    <t>规格</t>
  </si>
  <si>
    <t>代存/非代存</t>
  </si>
  <si>
    <t>供应商名称</t>
  </si>
  <si>
    <t>供应商代码</t>
  </si>
  <si>
    <t>单位</t>
  </si>
  <si>
    <t>潍坊账面库存
-XCTemp/2023/8/24</t>
  </si>
  <si>
    <t>力乐实际开票数量
转实仓（FGTemp）</t>
  </si>
  <si>
    <t>剩余数量
直接从虚仓退库</t>
  </si>
  <si>
    <t>备注</t>
  </si>
  <si>
    <t>SLT0000272</t>
  </si>
  <si>
    <t>6480折叠器（右主动）</t>
  </si>
  <si>
    <t>代存</t>
  </si>
  <si>
    <t>江苏力乐汽车部件股份有限公司</t>
  </si>
  <si>
    <t>件</t>
  </si>
  <si>
    <t>SLT0000273</t>
  </si>
  <si>
    <t>6480右主动罩壳</t>
  </si>
  <si>
    <t>SLT0000274</t>
  </si>
  <si>
    <t>6480解锁把手</t>
  </si>
  <si>
    <t>SLT0000328</t>
  </si>
  <si>
    <t>K1正司机调角器主动</t>
  </si>
  <si>
    <t>SLT0000329</t>
  </si>
  <si>
    <t>K1正司机调角器被动</t>
  </si>
  <si>
    <t>SLT0000330</t>
  </si>
  <si>
    <t>连接杆295</t>
  </si>
  <si>
    <t>SLT0000352</t>
  </si>
  <si>
    <t>连接杆265</t>
  </si>
  <si>
    <t>SLT0000363</t>
  </si>
  <si>
    <t>K1副司机调角器主动</t>
  </si>
  <si>
    <t>SLT0000364</t>
  </si>
  <si>
    <t>K1副司机调角器被动</t>
  </si>
  <si>
    <t>SLT0000396</t>
  </si>
  <si>
    <t>K1通用左主动调角器</t>
  </si>
  <si>
    <t>SLT0000397</t>
  </si>
  <si>
    <t>K1左舵双人左背右被动</t>
  </si>
  <si>
    <t>SLT0000398</t>
  </si>
  <si>
    <t>K1通用右主动调角器</t>
  </si>
  <si>
    <t>SLT0000399</t>
  </si>
  <si>
    <t>左舵双人右背左被动调角器</t>
  </si>
  <si>
    <t>SLT0000410</t>
  </si>
  <si>
    <t>K1左舵单人右被动调角器</t>
  </si>
  <si>
    <t>SLT0000427</t>
  </si>
  <si>
    <t>6480折叠器（右被动）</t>
  </si>
  <si>
    <t>SLT0000428</t>
  </si>
  <si>
    <t>6480右被动罩壳</t>
  </si>
  <si>
    <t>SLT0000519</t>
  </si>
  <si>
    <t>K1侧翻左调角器主动</t>
  </si>
  <si>
    <t>SLT0000520</t>
  </si>
  <si>
    <t>K1侧翻左调角器被动</t>
  </si>
  <si>
    <t>SLT0000542</t>
  </si>
  <si>
    <t>K1侧翻右调角器主动</t>
  </si>
  <si>
    <t>SLT0000543</t>
  </si>
  <si>
    <t>K1侧翻右调角器被动</t>
  </si>
  <si>
    <t>SLT0001050</t>
  </si>
  <si>
    <t>右舵双人左背右被动调角器</t>
  </si>
  <si>
    <t>SLT0001051</t>
  </si>
  <si>
    <t>K1右舵双人右背左被动</t>
  </si>
  <si>
    <t>SLT0001054</t>
  </si>
  <si>
    <t>K1右舵单人左被动调角器</t>
  </si>
  <si>
    <t>SLT0002122</t>
  </si>
  <si>
    <t>驾驶员左侧滑轨总成</t>
  </si>
  <si>
    <t>SLT0002123</t>
  </si>
  <si>
    <t>驾驶员右侧滑轨总成</t>
  </si>
  <si>
    <t>SLT0002124</t>
  </si>
  <si>
    <t>驾驶员U型把手</t>
  </si>
  <si>
    <t>SLT0002351</t>
  </si>
  <si>
    <t>640连接杆</t>
  </si>
  <si>
    <t>SLT0000326</t>
  </si>
  <si>
    <t>K1宽体司机右侧滑轨</t>
  </si>
  <si>
    <t>SLT0000327</t>
  </si>
  <si>
    <t>K1宽体司机左侧滑轨</t>
  </si>
  <si>
    <t>SLT0000350</t>
  </si>
  <si>
    <t>K1窄车司机右侧滑轨</t>
  </si>
  <si>
    <t>SLT0000351</t>
  </si>
  <si>
    <t>K1窄车司机左侧滑轨</t>
  </si>
  <si>
    <t>SLT0000361</t>
  </si>
  <si>
    <t>K1宽体副司机左侧滑轨</t>
  </si>
  <si>
    <t>SLT0000362</t>
  </si>
  <si>
    <t>K1宽体副司机右侧滑轨</t>
  </si>
  <si>
    <t>SLT0000370</t>
  </si>
  <si>
    <t>K1窄车副司机左侧滑轨</t>
  </si>
  <si>
    <t>SLT0000371</t>
  </si>
  <si>
    <t>K1窄车副司机右侧滑轨</t>
  </si>
  <si>
    <t>合计</t>
  </si>
  <si>
    <r>
      <rPr>
        <sz val="11"/>
        <color theme="1"/>
        <rFont val="宋体"/>
        <charset val="134"/>
        <scheme val="minor"/>
      </rPr>
      <t>供应商确认并签字盖章：</t>
    </r>
    <r>
      <rPr>
        <u/>
        <sz val="11"/>
        <color indexed="8"/>
        <rFont val="宋体"/>
        <charset val="134"/>
      </rPr>
      <t xml:space="preserve">            </t>
    </r>
    <r>
      <rPr>
        <b/>
        <u/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日期：</t>
    </r>
    <r>
      <rPr>
        <u/>
        <sz val="11"/>
        <color indexed="8"/>
        <rFont val="宋体"/>
        <charset val="134"/>
      </rPr>
      <t xml:space="preserve">           
</t>
    </r>
    <r>
      <rPr>
        <sz val="11"/>
        <color theme="1"/>
        <rFont val="宋体"/>
        <charset val="134"/>
        <scheme val="minor"/>
      </rPr>
      <t xml:space="preserve">
常务副厂长签字：</t>
    </r>
    <r>
      <rPr>
        <u/>
        <sz val="11"/>
        <color indexed="8"/>
        <rFont val="宋体"/>
        <charset val="134"/>
      </rPr>
      <t xml:space="preserve">                   </t>
    </r>
    <r>
      <rPr>
        <sz val="11"/>
        <color theme="1"/>
        <rFont val="宋体"/>
        <charset val="134"/>
        <scheme val="minor"/>
      </rPr>
      <t xml:space="preserve">         日期：</t>
    </r>
    <r>
      <rPr>
        <u/>
        <sz val="11"/>
        <color indexed="8"/>
        <rFont val="宋体"/>
        <charset val="134"/>
      </rPr>
      <t xml:space="preserve">           
</t>
    </r>
    <r>
      <rPr>
        <sz val="11"/>
        <color theme="1"/>
        <rFont val="宋体"/>
        <charset val="134"/>
        <scheme val="minor"/>
      </rPr>
      <t>财务签字：</t>
    </r>
    <r>
      <rPr>
        <u/>
        <sz val="11"/>
        <color indexed="8"/>
        <rFont val="宋体"/>
        <charset val="134"/>
      </rPr>
      <t xml:space="preserve">                         </t>
    </r>
    <r>
      <rPr>
        <sz val="11"/>
        <color theme="1"/>
        <rFont val="宋体"/>
        <charset val="134"/>
        <scheme val="minor"/>
      </rPr>
      <t xml:space="preserve">         日期：</t>
    </r>
    <r>
      <rPr>
        <u/>
        <sz val="11"/>
        <color indexed="8"/>
        <rFont val="宋体"/>
        <charset val="134"/>
      </rPr>
      <t xml:space="preserve">           </t>
    </r>
  </si>
  <si>
    <r>
      <rPr>
        <sz val="11"/>
        <color theme="1"/>
        <rFont val="宋体"/>
        <charset val="134"/>
        <scheme val="minor"/>
      </rPr>
      <t>序号</t>
    </r>
  </si>
  <si>
    <r>
      <rPr>
        <sz val="11"/>
        <color theme="1"/>
        <rFont val="宋体"/>
        <charset val="134"/>
        <scheme val="minor"/>
      </rPr>
      <t>货物（劳务）名称</t>
    </r>
  </si>
  <si>
    <r>
      <rPr>
        <sz val="11"/>
        <color theme="1"/>
        <rFont val="宋体"/>
        <charset val="134"/>
        <scheme val="minor"/>
      </rPr>
      <t>规格型号</t>
    </r>
  </si>
  <si>
    <r>
      <rPr>
        <sz val="11"/>
        <color theme="1"/>
        <rFont val="宋体"/>
        <charset val="134"/>
        <scheme val="minor"/>
      </rPr>
      <t>单位</t>
    </r>
  </si>
  <si>
    <r>
      <rPr>
        <sz val="11"/>
        <color theme="1"/>
        <rFont val="宋体"/>
        <charset val="134"/>
        <scheme val="minor"/>
      </rPr>
      <t>数量</t>
    </r>
  </si>
  <si>
    <r>
      <rPr>
        <sz val="11"/>
        <color theme="1"/>
        <rFont val="宋体"/>
        <charset val="134"/>
        <scheme val="minor"/>
      </rPr>
      <t>单价</t>
    </r>
  </si>
  <si>
    <r>
      <rPr>
        <sz val="11"/>
        <color theme="1"/>
        <rFont val="宋体"/>
        <charset val="134"/>
        <scheme val="minor"/>
      </rPr>
      <t>金额</t>
    </r>
  </si>
  <si>
    <r>
      <rPr>
        <sz val="11"/>
        <color theme="1"/>
        <rFont val="宋体"/>
        <charset val="134"/>
        <scheme val="minor"/>
      </rPr>
      <t>税率</t>
    </r>
  </si>
  <si>
    <r>
      <rPr>
        <sz val="11"/>
        <color theme="1"/>
        <rFont val="宋体"/>
        <charset val="134"/>
        <scheme val="minor"/>
      </rPr>
      <t>税额</t>
    </r>
  </si>
  <si>
    <r>
      <rPr>
        <sz val="11"/>
        <color theme="1"/>
        <rFont val="宋体"/>
        <charset val="134"/>
        <scheme val="minor"/>
      </rPr>
      <t>*交通运输设备*司机靠背调角器总成（左主动）</t>
    </r>
  </si>
  <si>
    <r>
      <rPr>
        <sz val="11"/>
        <color theme="1"/>
        <rFont val="宋体"/>
        <charset val="134"/>
        <scheme val="minor"/>
      </rPr>
      <t>SLT0000328</t>
    </r>
  </si>
  <si>
    <r>
      <rPr>
        <sz val="11"/>
        <color theme="1"/>
        <rFont val="宋体"/>
        <charset val="134"/>
        <scheme val="minor"/>
      </rPr>
      <t>件</t>
    </r>
  </si>
  <si>
    <r>
      <rPr>
        <sz val="11"/>
        <color theme="1"/>
        <rFont val="宋体"/>
        <charset val="134"/>
        <scheme val="minor"/>
      </rPr>
      <t>*交通运输设备*司机靠背调角器总成（左被动）</t>
    </r>
  </si>
  <si>
    <r>
      <rPr>
        <sz val="11"/>
        <color theme="1"/>
        <rFont val="宋体"/>
        <charset val="134"/>
        <scheme val="minor"/>
      </rPr>
      <t>SLT0000329</t>
    </r>
  </si>
  <si>
    <r>
      <rPr>
        <sz val="11"/>
        <color theme="1"/>
        <rFont val="宋体"/>
        <charset val="134"/>
        <scheme val="minor"/>
      </rPr>
      <t>*交通运输设备*副司机靠背调角器总成（右主动）</t>
    </r>
  </si>
  <si>
    <r>
      <rPr>
        <sz val="11"/>
        <color theme="1"/>
        <rFont val="宋体"/>
        <charset val="134"/>
        <scheme val="minor"/>
      </rPr>
      <t>SLT0000363</t>
    </r>
  </si>
  <si>
    <r>
      <rPr>
        <sz val="11"/>
        <color theme="1"/>
        <rFont val="宋体"/>
        <charset val="134"/>
        <scheme val="minor"/>
      </rPr>
      <t>*交通运输设备*副司机靠背调角器总成（右被动）</t>
    </r>
  </si>
  <si>
    <r>
      <rPr>
        <sz val="11"/>
        <color theme="1"/>
        <rFont val="宋体"/>
        <charset val="134"/>
        <scheme val="minor"/>
      </rPr>
      <t>SLT0000364</t>
    </r>
  </si>
  <si>
    <r>
      <rPr>
        <sz val="11"/>
        <color theme="1"/>
        <rFont val="宋体"/>
        <charset val="134"/>
        <scheme val="minor"/>
      </rPr>
      <t>*交通运输设备*K1乘客座左舵双人右被动调角器</t>
    </r>
  </si>
  <si>
    <r>
      <rPr>
        <sz val="11"/>
        <color theme="1"/>
        <rFont val="宋体"/>
        <charset val="134"/>
        <scheme val="minor"/>
      </rPr>
      <t>SLT0000399</t>
    </r>
  </si>
  <si>
    <r>
      <rPr>
        <sz val="11"/>
        <color theme="1"/>
        <rFont val="宋体"/>
        <charset val="134"/>
        <scheme val="minor"/>
      </rPr>
      <t>*交通运输设备*K1乘客座左舵单人被动调角器</t>
    </r>
  </si>
  <si>
    <r>
      <rPr>
        <sz val="11"/>
        <color theme="1"/>
        <rFont val="宋体"/>
        <charset val="134"/>
        <scheme val="minor"/>
      </rPr>
      <t>SLT0000410</t>
    </r>
  </si>
  <si>
    <r>
      <rPr>
        <sz val="11"/>
        <color theme="1"/>
        <rFont val="宋体"/>
        <charset val="134"/>
        <scheme val="minor"/>
      </rPr>
      <t>*交通运输设备*K1乘客座左舵双人左被动调角器</t>
    </r>
  </si>
  <si>
    <r>
      <rPr>
        <sz val="11"/>
        <color theme="1"/>
        <rFont val="宋体"/>
        <charset val="134"/>
        <scheme val="minor"/>
      </rPr>
      <t>SLT0000397</t>
    </r>
  </si>
  <si>
    <r>
      <rPr>
        <sz val="11"/>
        <color theme="1"/>
        <rFont val="宋体"/>
        <charset val="134"/>
        <scheme val="minor"/>
      </rPr>
      <t>*交通运输设备*K1右舵双人右背左被动</t>
    </r>
  </si>
  <si>
    <r>
      <rPr>
        <sz val="11"/>
        <color theme="1"/>
        <rFont val="宋体"/>
        <charset val="134"/>
        <scheme val="minor"/>
      </rPr>
      <t>SLT0001051</t>
    </r>
  </si>
  <si>
    <r>
      <rPr>
        <sz val="11"/>
        <color theme="1"/>
        <rFont val="宋体"/>
        <charset val="134"/>
        <scheme val="minor"/>
      </rPr>
      <t>*交通运输设备*K1侧翻左调角器主动</t>
    </r>
  </si>
  <si>
    <r>
      <rPr>
        <sz val="11"/>
        <color theme="1"/>
        <rFont val="宋体"/>
        <charset val="134"/>
        <scheme val="minor"/>
      </rPr>
      <t>SLT0000519</t>
    </r>
  </si>
  <si>
    <r>
      <rPr>
        <sz val="11"/>
        <color theme="1"/>
        <rFont val="宋体"/>
        <charset val="134"/>
        <scheme val="minor"/>
      </rPr>
      <t>*交通运输设备*K1侧翻右调角器主动</t>
    </r>
  </si>
  <si>
    <r>
      <rPr>
        <sz val="11"/>
        <color theme="1"/>
        <rFont val="宋体"/>
        <charset val="134"/>
        <scheme val="minor"/>
      </rPr>
      <t>SLT0000542</t>
    </r>
  </si>
  <si>
    <r>
      <rPr>
        <sz val="11"/>
        <color theme="1"/>
        <rFont val="宋体"/>
        <charset val="134"/>
        <scheme val="minor"/>
      </rPr>
      <t>*交通运输设备*连接杆265</t>
    </r>
  </si>
  <si>
    <r>
      <rPr>
        <sz val="11"/>
        <color theme="1"/>
        <rFont val="宋体"/>
        <charset val="134"/>
        <scheme val="minor"/>
      </rPr>
      <t>SLT0000352</t>
    </r>
  </si>
  <si>
    <r>
      <rPr>
        <sz val="11"/>
        <color theme="1"/>
        <rFont val="宋体"/>
        <charset val="134"/>
        <scheme val="minor"/>
      </rPr>
      <t>*交通运输设备*6480双人放倒器（右主动）</t>
    </r>
  </si>
  <si>
    <r>
      <rPr>
        <sz val="11"/>
        <color theme="1"/>
        <rFont val="宋体"/>
        <charset val="134"/>
        <scheme val="minor"/>
      </rPr>
      <t>SLT0000272</t>
    </r>
  </si>
  <si>
    <r>
      <rPr>
        <sz val="11"/>
        <color theme="1"/>
        <rFont val="宋体"/>
        <charset val="134"/>
        <scheme val="minor"/>
      </rPr>
      <t>*交通运输设备*6480双人放倒器（右从动）</t>
    </r>
  </si>
  <si>
    <r>
      <rPr>
        <sz val="11"/>
        <color theme="1"/>
        <rFont val="宋体"/>
        <charset val="134"/>
        <scheme val="minor"/>
      </rPr>
      <t>SLT0000427</t>
    </r>
  </si>
  <si>
    <r>
      <rPr>
        <sz val="11"/>
        <color theme="1"/>
        <rFont val="宋体"/>
        <charset val="134"/>
        <scheme val="minor"/>
      </rPr>
      <t>*交通运输设备*6480双人放倒器（右从动罩壳）</t>
    </r>
  </si>
  <si>
    <r>
      <rPr>
        <sz val="11"/>
        <color theme="1"/>
        <rFont val="宋体"/>
        <charset val="134"/>
        <scheme val="minor"/>
      </rPr>
      <t>SLT0000428</t>
    </r>
  </si>
  <si>
    <r>
      <rPr>
        <sz val="11"/>
        <color theme="1"/>
        <rFont val="宋体"/>
        <charset val="134"/>
        <scheme val="minor"/>
      </rPr>
      <t>*交通运输设备*驾驶员左侧滑轨总成</t>
    </r>
  </si>
  <si>
    <r>
      <rPr>
        <sz val="11"/>
        <color theme="1"/>
        <rFont val="宋体"/>
        <charset val="134"/>
        <scheme val="minor"/>
      </rPr>
      <t>SLT0002122</t>
    </r>
  </si>
  <si>
    <r>
      <rPr>
        <sz val="11"/>
        <color theme="1"/>
        <rFont val="宋体"/>
        <charset val="134"/>
        <scheme val="minor"/>
      </rPr>
      <t>*交通运输设备*驾驶员右侧滑轨总成</t>
    </r>
  </si>
  <si>
    <r>
      <rPr>
        <sz val="11"/>
        <color theme="1"/>
        <rFont val="宋体"/>
        <charset val="134"/>
        <scheme val="minor"/>
      </rPr>
      <t>SLT0002123</t>
    </r>
  </si>
  <si>
    <r>
      <rPr>
        <sz val="11"/>
        <color theme="1"/>
        <rFont val="宋体"/>
        <charset val="134"/>
        <scheme val="minor"/>
      </rPr>
      <t>*交通运输设备*驾驶员U型把手</t>
    </r>
  </si>
  <si>
    <r>
      <rPr>
        <sz val="11"/>
        <color theme="1"/>
        <rFont val="宋体"/>
        <charset val="134"/>
        <scheme val="minor"/>
      </rPr>
      <t>SLT0002124</t>
    </r>
  </si>
  <si>
    <r>
      <rPr>
        <sz val="11"/>
        <color theme="1"/>
        <rFont val="宋体"/>
        <charset val="134"/>
        <scheme val="minor"/>
      </rPr>
      <t>原价合计</t>
    </r>
  </si>
  <si>
    <r>
      <rPr>
        <sz val="11"/>
        <color theme="1"/>
        <rFont val="宋体"/>
        <charset val="134"/>
        <scheme val="minor"/>
      </rPr>
      <t>折扣额合计</t>
    </r>
  </si>
  <si>
    <r>
      <rPr>
        <sz val="11"/>
        <color theme="1"/>
        <rFont val="宋体"/>
        <charset val="134"/>
        <scheme val="minor"/>
      </rPr>
      <t>小计</t>
    </r>
  </si>
  <si>
    <r>
      <rPr>
        <sz val="11"/>
        <color theme="1"/>
        <rFont val="宋体"/>
        <charset val="134"/>
        <scheme val="minor"/>
      </rPr>
      <t>总计</t>
    </r>
  </si>
  <si>
    <t>产品名称</t>
  </si>
  <si>
    <t>潍坊新代码</t>
  </si>
  <si>
    <t>开票数</t>
  </si>
  <si>
    <t>单价 （未税）</t>
  </si>
  <si>
    <t>金额</t>
  </si>
  <si>
    <t>未结算</t>
  </si>
  <si>
    <t>转河北</t>
  </si>
  <si>
    <t>退货</t>
  </si>
  <si>
    <t>司机靠背调角器总成（左主动）</t>
  </si>
  <si>
    <t>04.02.361</t>
  </si>
  <si>
    <t>司机靠背调角器总成（左被动）</t>
  </si>
  <si>
    <t>04.02.362</t>
  </si>
  <si>
    <t>副司机靠背调角器总成（右主动）</t>
  </si>
  <si>
    <t>04.02.363</t>
  </si>
  <si>
    <t>副司机靠背调角器总成（右被动）</t>
  </si>
  <si>
    <t>04.02.364</t>
  </si>
  <si>
    <t>04.02.401</t>
  </si>
  <si>
    <t>04.02.402</t>
  </si>
  <si>
    <t>单人通用调角器总成A（主动）</t>
  </si>
  <si>
    <t>单人通用调角器总成A(被动）</t>
  </si>
  <si>
    <t>04.02.371</t>
  </si>
  <si>
    <t>右主</t>
  </si>
  <si>
    <t>04.02.405</t>
  </si>
  <si>
    <t>双人左调角器</t>
  </si>
  <si>
    <t>04.02.372</t>
  </si>
  <si>
    <t>右被动</t>
  </si>
  <si>
    <t>04.02.366</t>
  </si>
  <si>
    <t>K1单人右</t>
  </si>
  <si>
    <t>双人右调角器（右主动）</t>
  </si>
  <si>
    <t>双人右调角器（右被动）</t>
  </si>
  <si>
    <t>K1后排双人调角器（左被动）</t>
  </si>
  <si>
    <t>04.02.369</t>
  </si>
  <si>
    <t>左主</t>
  </si>
  <si>
    <t>K1后排双人调角器（右被动）</t>
  </si>
  <si>
    <t>04.02.370</t>
  </si>
  <si>
    <t>左被动</t>
  </si>
  <si>
    <t>K1右舵双人左背右被动调角器（带螺丝）</t>
  </si>
  <si>
    <t>04.02.403</t>
  </si>
  <si>
    <t>04.02.404</t>
  </si>
  <si>
    <t>04.02.377</t>
  </si>
  <si>
    <t>04.02.378</t>
  </si>
  <si>
    <t>04.02.379</t>
  </si>
  <si>
    <t>04.02.380</t>
  </si>
  <si>
    <t>K1连动杆640MM</t>
  </si>
  <si>
    <t>05.02.048</t>
  </si>
  <si>
    <t>6480双人放倒器（右主动）</t>
  </si>
  <si>
    <t>04.02.088</t>
  </si>
  <si>
    <t>6480双人放倒器（右从动）</t>
  </si>
  <si>
    <t>04.02.089</t>
  </si>
  <si>
    <t>6480双人放倒器（右主动罩壳）</t>
  </si>
  <si>
    <t>04.02.090</t>
  </si>
  <si>
    <t>6480双人放倒器（右从动罩壳）</t>
  </si>
  <si>
    <t>04.02.091</t>
  </si>
  <si>
    <t>6480双人放倒器（搬手拄壳）</t>
  </si>
  <si>
    <t>04.02.092</t>
  </si>
  <si>
    <t>6486后排活节总成（主动边）</t>
  </si>
  <si>
    <t>SLT0000277</t>
  </si>
  <si>
    <t>04.02.095</t>
  </si>
  <si>
    <t>6486后排活节总成（副边）</t>
  </si>
  <si>
    <t>SLT0000278</t>
  </si>
  <si>
    <t>04.02.096</t>
  </si>
  <si>
    <t>6486中间座调角器（放倒器左主动）</t>
  </si>
  <si>
    <t>SLT0000884</t>
  </si>
  <si>
    <t>04.02.100</t>
  </si>
  <si>
    <t>6486中间座调角器（罩壳）</t>
  </si>
  <si>
    <t>04.02.101</t>
  </si>
  <si>
    <t>6486中间座调角器（手柄）</t>
  </si>
  <si>
    <t>04.02.410</t>
  </si>
  <si>
    <t>04.02.411</t>
  </si>
  <si>
    <t>04.02.412</t>
  </si>
  <si>
    <t>通道14人中意前排调角器（左主动）</t>
  </si>
  <si>
    <t>SLT0002347</t>
  </si>
  <si>
    <t>04.02.406</t>
  </si>
  <si>
    <t>01050074</t>
  </si>
  <si>
    <t>通道14人中意前排调角器（左手柄）</t>
  </si>
  <si>
    <t>通道14人中意前排调角器（左罩壳）</t>
  </si>
  <si>
    <t>通道14人中意前排调角器（左从动）</t>
  </si>
  <si>
    <t>SLT0002348</t>
  </si>
  <si>
    <t>04.02.407</t>
  </si>
  <si>
    <t>通道14人中意前排调角器（右主动）</t>
  </si>
  <si>
    <t>SLT0002349</t>
  </si>
  <si>
    <t>04.02.408</t>
  </si>
  <si>
    <t>通道14人中意前排调角器（右手柄）</t>
  </si>
  <si>
    <t>通道14人中意前排调角器（右罩壳）</t>
  </si>
  <si>
    <t>通道14人中意前排调角器（右从动）</t>
  </si>
  <si>
    <t>SLT0002350</t>
  </si>
  <si>
    <t>04.02.409</t>
  </si>
  <si>
    <t>合     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</si>
</sst>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);\(0\)"/>
    <numFmt numFmtId="178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楷体"/>
      <charset val="134"/>
    </font>
    <font>
      <sz val="10"/>
      <name val="宋体"/>
      <charset val="134"/>
    </font>
    <font>
      <sz val="10"/>
      <name val="楷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8"/>
      <name val="微软雅黑"/>
      <charset val="134"/>
    </font>
    <font>
      <sz val="10"/>
      <color rgb="FFFF0000"/>
      <name val="宋体"/>
      <charset val="134"/>
    </font>
    <font>
      <sz val="8"/>
      <color rgb="FFFF0000"/>
      <name val="微软雅黑"/>
      <charset val="134"/>
    </font>
    <font>
      <sz val="10"/>
      <name val="宋体"/>
      <charset val="134"/>
      <scheme val="minor"/>
    </font>
    <font>
      <sz val="8"/>
      <color theme="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8"/>
      <name val="宋体"/>
      <charset val="134"/>
    </font>
    <font>
      <b/>
      <u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8" fontId="0" fillId="0" borderId="0" xfId="0" applyNumberForma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shrinkToFit="1"/>
    </xf>
    <xf numFmtId="0" fontId="7" fillId="0" borderId="10" xfId="0" applyFont="1" applyFill="1" applyBorder="1" applyAlignment="1">
      <alignment horizontal="center"/>
    </xf>
    <xf numFmtId="0" fontId="7" fillId="0" borderId="10" xfId="0" applyNumberFormat="1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178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43" fontId="3" fillId="0" borderId="10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/>
    </xf>
    <xf numFmtId="41" fontId="0" fillId="0" borderId="0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3" fontId="3" fillId="2" borderId="1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vertical="center" wrapText="1"/>
    </xf>
    <xf numFmtId="0" fontId="3" fillId="3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"/>
  <sheetViews>
    <sheetView tabSelected="1" workbookViewId="0">
      <selection activeCell="J5" sqref="J5"/>
    </sheetView>
  </sheetViews>
  <sheetFormatPr defaultColWidth="9" defaultRowHeight="13.5"/>
  <cols>
    <col min="1" max="1" width="4.125" style="29" customWidth="1"/>
    <col min="2" max="2" width="10.125" style="29" customWidth="1"/>
    <col min="3" max="3" width="20.25" style="29" customWidth="1"/>
    <col min="4" max="4" width="4.875" style="29" hidden="1" customWidth="1"/>
    <col min="5" max="5" width="7.375" style="29" customWidth="1"/>
    <col min="6" max="6" width="21.875" style="29" customWidth="1"/>
    <col min="7" max="7" width="10.125" style="29" customWidth="1"/>
    <col min="8" max="8" width="4.125" style="29" customWidth="1"/>
    <col min="9" max="9" width="28.125" style="29" customWidth="1"/>
    <col min="10" max="10" width="16.625" style="29" customWidth="1"/>
    <col min="11" max="11" width="13.75" style="29" customWidth="1"/>
    <col min="12" max="12" width="9" style="29" customWidth="1"/>
    <col min="13" max="13" width="9" style="29"/>
    <col min="14" max="14" width="7.5" style="29" customWidth="1"/>
    <col min="15" max="15" width="11.25" style="29" customWidth="1"/>
    <col min="16" max="16" width="11.375" style="29" customWidth="1"/>
    <col min="17" max="16384" width="9" style="29"/>
  </cols>
  <sheetData>
    <row r="1" s="29" customFormat="1" ht="28" customHeight="1" spans="1:1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="29" customFormat="1" spans="1:12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1" t="s">
        <v>8</v>
      </c>
      <c r="I2" s="48" t="s">
        <v>9</v>
      </c>
      <c r="J2" s="31" t="s">
        <v>10</v>
      </c>
      <c r="K2" s="31" t="s">
        <v>11</v>
      </c>
      <c r="L2" s="49" t="s">
        <v>12</v>
      </c>
    </row>
    <row r="3" s="29" customFormat="1" spans="1:18">
      <c r="A3" s="31"/>
      <c r="B3" s="32"/>
      <c r="C3" s="32"/>
      <c r="D3" s="32"/>
      <c r="E3" s="32"/>
      <c r="F3" s="32"/>
      <c r="G3" s="32"/>
      <c r="H3" s="31"/>
      <c r="I3" s="48"/>
      <c r="J3" s="49"/>
      <c r="K3" s="49"/>
      <c r="L3" s="49"/>
      <c r="R3" s="56"/>
    </row>
    <row r="4" s="29" customFormat="1" spans="1:18">
      <c r="A4" s="33">
        <v>1</v>
      </c>
      <c r="B4" s="34" t="s">
        <v>13</v>
      </c>
      <c r="C4" s="35" t="s">
        <v>14</v>
      </c>
      <c r="D4" s="36"/>
      <c r="E4" s="35" t="s">
        <v>15</v>
      </c>
      <c r="F4" s="35" t="s">
        <v>16</v>
      </c>
      <c r="G4" s="34">
        <v>1932313</v>
      </c>
      <c r="H4" s="34" t="s">
        <v>17</v>
      </c>
      <c r="I4" s="50">
        <v>309</v>
      </c>
      <c r="J4" s="50">
        <v>309</v>
      </c>
      <c r="K4" s="50">
        <f>I4-J4</f>
        <v>0</v>
      </c>
      <c r="L4" s="51"/>
      <c r="M4" s="52"/>
      <c r="N4" s="52"/>
      <c r="O4" s="53"/>
      <c r="P4" s="54"/>
      <c r="R4" s="54"/>
    </row>
    <row r="5" s="29" customFormat="1" spans="1:15">
      <c r="A5" s="33">
        <v>2</v>
      </c>
      <c r="B5" s="34" t="s">
        <v>18</v>
      </c>
      <c r="C5" s="35" t="s">
        <v>19</v>
      </c>
      <c r="D5" s="37"/>
      <c r="E5" s="35" t="s">
        <v>15</v>
      </c>
      <c r="F5" s="38" t="s">
        <v>16</v>
      </c>
      <c r="G5" s="34">
        <v>1932313</v>
      </c>
      <c r="H5" s="33" t="s">
        <v>17</v>
      </c>
      <c r="I5" s="50">
        <v>0</v>
      </c>
      <c r="J5" s="50">
        <v>0</v>
      </c>
      <c r="K5" s="50">
        <f t="shared" ref="K5:K37" si="0">I5-J5</f>
        <v>0</v>
      </c>
      <c r="L5" s="51"/>
      <c r="M5" s="52"/>
      <c r="N5" s="52"/>
      <c r="O5" s="52"/>
    </row>
    <row r="6" s="29" customFormat="1" spans="1:15">
      <c r="A6" s="33">
        <v>3</v>
      </c>
      <c r="B6" s="34" t="s">
        <v>20</v>
      </c>
      <c r="C6" s="35" t="s">
        <v>21</v>
      </c>
      <c r="D6" s="37"/>
      <c r="E6" s="35" t="s">
        <v>15</v>
      </c>
      <c r="F6" s="38" t="s">
        <v>16</v>
      </c>
      <c r="G6" s="34">
        <v>1932313</v>
      </c>
      <c r="H6" s="33" t="s">
        <v>17</v>
      </c>
      <c r="I6" s="50">
        <v>0</v>
      </c>
      <c r="J6" s="50">
        <v>0</v>
      </c>
      <c r="K6" s="50">
        <f t="shared" si="0"/>
        <v>0</v>
      </c>
      <c r="L6" s="51"/>
      <c r="M6" s="52"/>
      <c r="N6" s="52"/>
      <c r="O6" s="52"/>
    </row>
    <row r="7" s="29" customFormat="1" spans="1:18">
      <c r="A7" s="33">
        <v>4</v>
      </c>
      <c r="B7" s="34" t="s">
        <v>22</v>
      </c>
      <c r="C7" s="35" t="s">
        <v>23</v>
      </c>
      <c r="D7" s="39"/>
      <c r="E7" s="39" t="s">
        <v>15</v>
      </c>
      <c r="F7" s="38" t="s">
        <v>16</v>
      </c>
      <c r="G7" s="34">
        <v>1932313</v>
      </c>
      <c r="H7" s="33" t="s">
        <v>17</v>
      </c>
      <c r="I7" s="50">
        <v>350</v>
      </c>
      <c r="J7" s="50">
        <v>350</v>
      </c>
      <c r="K7" s="50">
        <f t="shared" si="0"/>
        <v>0</v>
      </c>
      <c r="L7" s="51"/>
      <c r="M7" s="52"/>
      <c r="N7" s="52"/>
      <c r="O7" s="53"/>
      <c r="P7" s="54"/>
      <c r="R7" s="54"/>
    </row>
    <row r="8" s="29" customFormat="1" spans="1:18">
      <c r="A8" s="33">
        <v>5</v>
      </c>
      <c r="B8" s="34" t="s">
        <v>24</v>
      </c>
      <c r="C8" s="35" t="s">
        <v>25</v>
      </c>
      <c r="D8" s="40"/>
      <c r="E8" s="39" t="s">
        <v>15</v>
      </c>
      <c r="F8" s="35" t="s">
        <v>16</v>
      </c>
      <c r="G8" s="34">
        <v>1932313</v>
      </c>
      <c r="H8" s="33" t="s">
        <v>17</v>
      </c>
      <c r="I8" s="50">
        <v>161</v>
      </c>
      <c r="J8" s="50">
        <v>161</v>
      </c>
      <c r="K8" s="50">
        <f t="shared" si="0"/>
        <v>0</v>
      </c>
      <c r="L8" s="51"/>
      <c r="M8" s="52"/>
      <c r="N8" s="52"/>
      <c r="O8" s="53"/>
      <c r="P8" s="54"/>
      <c r="R8" s="54"/>
    </row>
    <row r="9" s="29" customFormat="1" spans="1:15">
      <c r="A9" s="33">
        <v>6</v>
      </c>
      <c r="B9" s="34" t="s">
        <v>26</v>
      </c>
      <c r="C9" s="35" t="s">
        <v>27</v>
      </c>
      <c r="D9" s="40"/>
      <c r="E9" s="39" t="s">
        <v>15</v>
      </c>
      <c r="F9" s="35" t="s">
        <v>16</v>
      </c>
      <c r="G9" s="34">
        <v>1932313</v>
      </c>
      <c r="H9" s="33" t="s">
        <v>17</v>
      </c>
      <c r="I9" s="50">
        <v>0</v>
      </c>
      <c r="J9" s="50">
        <v>0</v>
      </c>
      <c r="K9" s="50">
        <f t="shared" si="0"/>
        <v>0</v>
      </c>
      <c r="L9" s="51"/>
      <c r="M9" s="52"/>
      <c r="N9" s="52"/>
      <c r="O9" s="52"/>
    </row>
    <row r="10" s="29" customFormat="1" spans="1:18">
      <c r="A10" s="33">
        <v>7</v>
      </c>
      <c r="B10" s="34" t="s">
        <v>28</v>
      </c>
      <c r="C10" s="35" t="s">
        <v>29</v>
      </c>
      <c r="D10" s="37"/>
      <c r="E10" s="35" t="s">
        <v>15</v>
      </c>
      <c r="F10" s="38" t="s">
        <v>16</v>
      </c>
      <c r="G10" s="34">
        <v>1932313</v>
      </c>
      <c r="H10" s="33" t="s">
        <v>17</v>
      </c>
      <c r="I10" s="50">
        <v>511</v>
      </c>
      <c r="J10" s="50">
        <v>511</v>
      </c>
      <c r="K10" s="50">
        <f t="shared" si="0"/>
        <v>0</v>
      </c>
      <c r="L10" s="51"/>
      <c r="M10" s="52"/>
      <c r="N10" s="52"/>
      <c r="O10" s="52"/>
      <c r="P10" s="54"/>
      <c r="R10" s="54"/>
    </row>
    <row r="11" s="29" customFormat="1" spans="1:18">
      <c r="A11" s="33">
        <v>8</v>
      </c>
      <c r="B11" s="34" t="s">
        <v>30</v>
      </c>
      <c r="C11" s="35" t="s">
        <v>31</v>
      </c>
      <c r="D11" s="38"/>
      <c r="E11" s="38" t="s">
        <v>15</v>
      </c>
      <c r="F11" s="38" t="s">
        <v>16</v>
      </c>
      <c r="G11" s="34">
        <v>1932313</v>
      </c>
      <c r="H11" s="33" t="s">
        <v>17</v>
      </c>
      <c r="I11" s="50">
        <v>429</v>
      </c>
      <c r="J11" s="50">
        <v>429</v>
      </c>
      <c r="K11" s="50">
        <f t="shared" si="0"/>
        <v>0</v>
      </c>
      <c r="L11" s="51"/>
      <c r="M11" s="52"/>
      <c r="N11" s="52"/>
      <c r="O11" s="52"/>
      <c r="R11" s="54"/>
    </row>
    <row r="12" s="29" customFormat="1" spans="1:15">
      <c r="A12" s="33">
        <v>9</v>
      </c>
      <c r="B12" s="34" t="s">
        <v>32</v>
      </c>
      <c r="C12" s="35" t="s">
        <v>33</v>
      </c>
      <c r="D12" s="38"/>
      <c r="E12" s="38" t="s">
        <v>15</v>
      </c>
      <c r="F12" s="38" t="s">
        <v>16</v>
      </c>
      <c r="G12" s="34">
        <v>1932313</v>
      </c>
      <c r="H12" s="33" t="s">
        <v>17</v>
      </c>
      <c r="I12" s="50">
        <v>19</v>
      </c>
      <c r="J12" s="50">
        <v>19</v>
      </c>
      <c r="K12" s="50">
        <f t="shared" si="0"/>
        <v>0</v>
      </c>
      <c r="L12" s="51"/>
      <c r="M12" s="52"/>
      <c r="N12" s="52"/>
      <c r="O12" s="52"/>
    </row>
    <row r="13" s="29" customFormat="1" spans="1:15">
      <c r="A13" s="33">
        <v>10</v>
      </c>
      <c r="B13" s="34" t="s">
        <v>34</v>
      </c>
      <c r="C13" s="35" t="s">
        <v>35</v>
      </c>
      <c r="D13" s="38"/>
      <c r="E13" s="38" t="s">
        <v>15</v>
      </c>
      <c r="F13" s="38" t="s">
        <v>16</v>
      </c>
      <c r="G13" s="34">
        <v>1932313</v>
      </c>
      <c r="H13" s="33" t="s">
        <v>17</v>
      </c>
      <c r="I13" s="50">
        <v>0</v>
      </c>
      <c r="J13" s="50">
        <v>0</v>
      </c>
      <c r="K13" s="50">
        <f t="shared" si="0"/>
        <v>0</v>
      </c>
      <c r="L13" s="51"/>
      <c r="M13" s="52"/>
      <c r="N13" s="52"/>
      <c r="O13" s="52"/>
    </row>
    <row r="14" s="29" customFormat="1" spans="1:18">
      <c r="A14" s="33">
        <v>11</v>
      </c>
      <c r="B14" s="34" t="s">
        <v>36</v>
      </c>
      <c r="C14" s="35" t="s">
        <v>37</v>
      </c>
      <c r="D14" s="38"/>
      <c r="E14" s="38" t="s">
        <v>15</v>
      </c>
      <c r="F14" s="38" t="s">
        <v>16</v>
      </c>
      <c r="G14" s="34">
        <v>1932313</v>
      </c>
      <c r="H14" s="33" t="s">
        <v>17</v>
      </c>
      <c r="I14" s="50">
        <v>533</v>
      </c>
      <c r="J14" s="50">
        <v>533</v>
      </c>
      <c r="K14" s="50">
        <f t="shared" si="0"/>
        <v>0</v>
      </c>
      <c r="L14" s="51"/>
      <c r="M14" s="52"/>
      <c r="N14" s="52"/>
      <c r="O14" s="53"/>
      <c r="P14" s="54"/>
      <c r="R14" s="54"/>
    </row>
    <row r="15" s="29" customFormat="1" spans="1:15">
      <c r="A15" s="33">
        <v>12</v>
      </c>
      <c r="B15" s="34" t="s">
        <v>38</v>
      </c>
      <c r="C15" s="35" t="s">
        <v>39</v>
      </c>
      <c r="D15" s="38"/>
      <c r="E15" s="38" t="s">
        <v>15</v>
      </c>
      <c r="F15" s="38" t="s">
        <v>16</v>
      </c>
      <c r="G15" s="34">
        <v>1932313</v>
      </c>
      <c r="H15" s="33" t="s">
        <v>17</v>
      </c>
      <c r="I15" s="50">
        <v>0</v>
      </c>
      <c r="J15" s="50">
        <v>0</v>
      </c>
      <c r="K15" s="50">
        <f t="shared" si="0"/>
        <v>0</v>
      </c>
      <c r="L15" s="51"/>
      <c r="M15" s="52"/>
      <c r="N15" s="52"/>
      <c r="O15" s="52"/>
    </row>
    <row r="16" s="29" customFormat="1" spans="1:18">
      <c r="A16" s="33">
        <v>13</v>
      </c>
      <c r="B16" s="41" t="s">
        <v>40</v>
      </c>
      <c r="C16" s="42" t="s">
        <v>41</v>
      </c>
      <c r="D16" s="38"/>
      <c r="E16" s="38" t="s">
        <v>15</v>
      </c>
      <c r="F16" s="38" t="s">
        <v>16</v>
      </c>
      <c r="G16" s="34">
        <v>1932313</v>
      </c>
      <c r="H16" s="33" t="s">
        <v>17</v>
      </c>
      <c r="I16" s="50">
        <v>1095</v>
      </c>
      <c r="J16" s="50">
        <v>1095</v>
      </c>
      <c r="K16" s="50">
        <f t="shared" si="0"/>
        <v>0</v>
      </c>
      <c r="L16" s="51"/>
      <c r="M16" s="52"/>
      <c r="N16" s="52"/>
      <c r="O16" s="52"/>
      <c r="P16" s="54"/>
      <c r="R16" s="54"/>
    </row>
    <row r="17" s="29" customFormat="1" spans="1:18">
      <c r="A17" s="33">
        <v>14</v>
      </c>
      <c r="B17" s="41" t="s">
        <v>42</v>
      </c>
      <c r="C17" s="42" t="s">
        <v>43</v>
      </c>
      <c r="D17" s="40"/>
      <c r="E17" s="39" t="s">
        <v>15</v>
      </c>
      <c r="F17" s="35" t="s">
        <v>16</v>
      </c>
      <c r="G17" s="34">
        <v>1932313</v>
      </c>
      <c r="H17" s="33" t="s">
        <v>17</v>
      </c>
      <c r="I17" s="50">
        <v>980</v>
      </c>
      <c r="J17" s="50">
        <v>980</v>
      </c>
      <c r="K17" s="50">
        <f t="shared" si="0"/>
        <v>0</v>
      </c>
      <c r="L17" s="51"/>
      <c r="M17" s="52"/>
      <c r="N17" s="52"/>
      <c r="O17" s="52"/>
      <c r="P17" s="54"/>
      <c r="R17" s="54"/>
    </row>
    <row r="18" s="29" customFormat="1" spans="1:18">
      <c r="A18" s="33">
        <v>15</v>
      </c>
      <c r="B18" s="34" t="s">
        <v>44</v>
      </c>
      <c r="C18" s="42" t="s">
        <v>45</v>
      </c>
      <c r="D18" s="40"/>
      <c r="E18" s="39" t="s">
        <v>15</v>
      </c>
      <c r="F18" s="35" t="s">
        <v>16</v>
      </c>
      <c r="G18" s="34">
        <v>1932313</v>
      </c>
      <c r="H18" s="33" t="s">
        <v>17</v>
      </c>
      <c r="I18" s="50">
        <v>215</v>
      </c>
      <c r="J18" s="50">
        <v>215</v>
      </c>
      <c r="K18" s="50">
        <f t="shared" si="0"/>
        <v>0</v>
      </c>
      <c r="L18" s="51"/>
      <c r="M18" s="52"/>
      <c r="N18" s="52"/>
      <c r="O18" s="52"/>
      <c r="P18" s="54"/>
      <c r="R18" s="54"/>
    </row>
    <row r="19" s="29" customFormat="1" spans="1:18">
      <c r="A19" s="33">
        <v>16</v>
      </c>
      <c r="B19" s="41" t="s">
        <v>46</v>
      </c>
      <c r="C19" s="42" t="s">
        <v>47</v>
      </c>
      <c r="D19" s="40"/>
      <c r="E19" s="39" t="s">
        <v>15</v>
      </c>
      <c r="F19" s="35" t="s">
        <v>16</v>
      </c>
      <c r="G19" s="34">
        <v>1932313</v>
      </c>
      <c r="H19" s="33" t="s">
        <v>17</v>
      </c>
      <c r="I19" s="50">
        <v>826</v>
      </c>
      <c r="J19" s="50">
        <v>826</v>
      </c>
      <c r="K19" s="50">
        <f t="shared" si="0"/>
        <v>0</v>
      </c>
      <c r="L19" s="51"/>
      <c r="M19" s="52"/>
      <c r="N19" s="52"/>
      <c r="O19" s="52"/>
      <c r="P19" s="54"/>
      <c r="R19" s="54"/>
    </row>
    <row r="20" s="29" customFormat="1" spans="1:18">
      <c r="A20" s="33">
        <v>17</v>
      </c>
      <c r="B20" s="34" t="s">
        <v>48</v>
      </c>
      <c r="C20" s="42" t="s">
        <v>49</v>
      </c>
      <c r="D20" s="40"/>
      <c r="E20" s="39" t="s">
        <v>15</v>
      </c>
      <c r="F20" s="35" t="s">
        <v>16</v>
      </c>
      <c r="G20" s="34">
        <v>1932313</v>
      </c>
      <c r="H20" s="33" t="s">
        <v>17</v>
      </c>
      <c r="I20" s="50">
        <v>464</v>
      </c>
      <c r="J20" s="50">
        <v>464</v>
      </c>
      <c r="K20" s="50">
        <f t="shared" si="0"/>
        <v>0</v>
      </c>
      <c r="L20" s="51"/>
      <c r="M20" s="52"/>
      <c r="N20" s="52"/>
      <c r="O20" s="52"/>
      <c r="P20" s="54"/>
      <c r="R20" s="54"/>
    </row>
    <row r="21" s="29" customFormat="1" spans="1:15">
      <c r="A21" s="33">
        <v>18</v>
      </c>
      <c r="B21" s="34" t="s">
        <v>50</v>
      </c>
      <c r="C21" s="35" t="s">
        <v>51</v>
      </c>
      <c r="D21" s="37"/>
      <c r="E21" s="35" t="s">
        <v>15</v>
      </c>
      <c r="F21" s="35" t="s">
        <v>16</v>
      </c>
      <c r="G21" s="34">
        <v>1932313</v>
      </c>
      <c r="H21" s="33" t="s">
        <v>17</v>
      </c>
      <c r="I21" s="50">
        <v>0</v>
      </c>
      <c r="J21" s="50">
        <v>0</v>
      </c>
      <c r="K21" s="50">
        <f t="shared" si="0"/>
        <v>0</v>
      </c>
      <c r="L21" s="51"/>
      <c r="M21" s="52"/>
      <c r="N21" s="52"/>
      <c r="O21" s="52"/>
    </row>
    <row r="22" s="29" customFormat="1" spans="1:18">
      <c r="A22" s="33">
        <v>19</v>
      </c>
      <c r="B22" s="34" t="s">
        <v>52</v>
      </c>
      <c r="C22" s="35" t="s">
        <v>53</v>
      </c>
      <c r="D22" s="39"/>
      <c r="E22" s="39" t="s">
        <v>15</v>
      </c>
      <c r="F22" s="35" t="s">
        <v>16</v>
      </c>
      <c r="G22" s="34">
        <v>1932313</v>
      </c>
      <c r="H22" s="33" t="s">
        <v>17</v>
      </c>
      <c r="I22" s="50">
        <v>571</v>
      </c>
      <c r="J22" s="50">
        <v>571</v>
      </c>
      <c r="K22" s="50">
        <f t="shared" si="0"/>
        <v>0</v>
      </c>
      <c r="L22" s="51"/>
      <c r="M22" s="52"/>
      <c r="N22" s="52"/>
      <c r="O22" s="52"/>
      <c r="P22" s="54"/>
      <c r="R22" s="54"/>
    </row>
    <row r="23" s="29" customFormat="1" spans="1:15">
      <c r="A23" s="33">
        <v>20</v>
      </c>
      <c r="B23" s="34" t="s">
        <v>54</v>
      </c>
      <c r="C23" s="35" t="s">
        <v>55</v>
      </c>
      <c r="D23" s="37"/>
      <c r="E23" s="35" t="s">
        <v>15</v>
      </c>
      <c r="F23" s="35" t="s">
        <v>16</v>
      </c>
      <c r="G23" s="34">
        <v>1932313</v>
      </c>
      <c r="H23" s="33" t="s">
        <v>17</v>
      </c>
      <c r="I23" s="50">
        <v>0</v>
      </c>
      <c r="J23" s="50">
        <v>0</v>
      </c>
      <c r="K23" s="50">
        <f t="shared" si="0"/>
        <v>0</v>
      </c>
      <c r="L23" s="51"/>
      <c r="M23" s="52"/>
      <c r="N23" s="52"/>
      <c r="O23" s="52"/>
    </row>
    <row r="24" s="29" customFormat="1" spans="1:15">
      <c r="A24" s="33">
        <v>21</v>
      </c>
      <c r="B24" s="34" t="s">
        <v>56</v>
      </c>
      <c r="C24" s="35" t="s">
        <v>57</v>
      </c>
      <c r="D24" s="37"/>
      <c r="E24" s="35" t="s">
        <v>15</v>
      </c>
      <c r="F24" s="35" t="s">
        <v>16</v>
      </c>
      <c r="G24" s="34">
        <v>1932313</v>
      </c>
      <c r="H24" s="33" t="s">
        <v>17</v>
      </c>
      <c r="I24" s="55">
        <v>32</v>
      </c>
      <c r="J24" s="50">
        <v>0</v>
      </c>
      <c r="K24" s="50">
        <f t="shared" si="0"/>
        <v>32</v>
      </c>
      <c r="L24" s="51"/>
      <c r="M24" s="52"/>
      <c r="N24" s="52"/>
      <c r="O24" s="52"/>
    </row>
    <row r="25" s="29" customFormat="1" spans="1:18">
      <c r="A25" s="33">
        <v>22</v>
      </c>
      <c r="B25" s="34" t="s">
        <v>58</v>
      </c>
      <c r="C25" s="35" t="s">
        <v>59</v>
      </c>
      <c r="D25" s="37"/>
      <c r="E25" s="35" t="s">
        <v>15</v>
      </c>
      <c r="F25" s="35" t="s">
        <v>16</v>
      </c>
      <c r="G25" s="34">
        <v>1932313</v>
      </c>
      <c r="H25" s="33" t="s">
        <v>17</v>
      </c>
      <c r="I25" s="50">
        <v>86</v>
      </c>
      <c r="J25" s="50">
        <v>86</v>
      </c>
      <c r="K25" s="50">
        <f t="shared" si="0"/>
        <v>0</v>
      </c>
      <c r="L25" s="51"/>
      <c r="M25" s="52"/>
      <c r="N25" s="52"/>
      <c r="O25" s="52"/>
      <c r="R25" s="54"/>
    </row>
    <row r="26" s="29" customFormat="1" spans="1:15">
      <c r="A26" s="33">
        <v>23</v>
      </c>
      <c r="B26" s="34" t="s">
        <v>60</v>
      </c>
      <c r="C26" s="35" t="s">
        <v>61</v>
      </c>
      <c r="D26" s="37"/>
      <c r="E26" s="35" t="s">
        <v>15</v>
      </c>
      <c r="F26" s="35" t="s">
        <v>16</v>
      </c>
      <c r="G26" s="34">
        <v>1932313</v>
      </c>
      <c r="H26" s="33" t="s">
        <v>17</v>
      </c>
      <c r="I26" s="50">
        <v>0</v>
      </c>
      <c r="J26" s="50">
        <v>0</v>
      </c>
      <c r="K26" s="50">
        <f t="shared" si="0"/>
        <v>0</v>
      </c>
      <c r="L26" s="51"/>
      <c r="M26" s="52"/>
      <c r="N26" s="52"/>
      <c r="O26" s="52"/>
    </row>
    <row r="27" s="29" customFormat="1" spans="1:18">
      <c r="A27" s="33">
        <v>24</v>
      </c>
      <c r="B27" s="41" t="s">
        <v>62</v>
      </c>
      <c r="C27" s="42" t="s">
        <v>63</v>
      </c>
      <c r="D27" s="37"/>
      <c r="E27" s="35" t="s">
        <v>15</v>
      </c>
      <c r="F27" s="35" t="s">
        <v>16</v>
      </c>
      <c r="G27" s="34">
        <v>1932313</v>
      </c>
      <c r="H27" s="33" t="s">
        <v>17</v>
      </c>
      <c r="I27" s="50">
        <v>2005</v>
      </c>
      <c r="J27" s="50">
        <v>2005</v>
      </c>
      <c r="K27" s="50">
        <f t="shared" si="0"/>
        <v>0</v>
      </c>
      <c r="L27" s="51"/>
      <c r="M27" s="53"/>
      <c r="N27" s="52"/>
      <c r="O27" s="52"/>
      <c r="P27" s="54"/>
      <c r="R27" s="54"/>
    </row>
    <row r="28" s="29" customFormat="1" spans="1:18">
      <c r="A28" s="33">
        <v>25</v>
      </c>
      <c r="B28" s="41" t="s">
        <v>64</v>
      </c>
      <c r="C28" s="42" t="s">
        <v>65</v>
      </c>
      <c r="D28" s="37"/>
      <c r="E28" s="35" t="s">
        <v>15</v>
      </c>
      <c r="F28" s="35" t="s">
        <v>16</v>
      </c>
      <c r="G28" s="34">
        <v>1932313</v>
      </c>
      <c r="H28" s="33" t="s">
        <v>17</v>
      </c>
      <c r="I28" s="50">
        <v>2581</v>
      </c>
      <c r="J28" s="50">
        <v>2581</v>
      </c>
      <c r="K28" s="50">
        <f t="shared" si="0"/>
        <v>0</v>
      </c>
      <c r="L28" s="51"/>
      <c r="M28" s="53"/>
      <c r="N28" s="52"/>
      <c r="O28" s="52"/>
      <c r="P28" s="54"/>
      <c r="R28" s="54"/>
    </row>
    <row r="29" s="29" customFormat="1" spans="1:18">
      <c r="A29" s="33">
        <v>26</v>
      </c>
      <c r="B29" s="41" t="s">
        <v>66</v>
      </c>
      <c r="C29" s="42" t="s">
        <v>67</v>
      </c>
      <c r="D29" s="38"/>
      <c r="E29" s="38" t="s">
        <v>15</v>
      </c>
      <c r="F29" s="38" t="s">
        <v>16</v>
      </c>
      <c r="G29" s="34">
        <v>1932313</v>
      </c>
      <c r="H29" s="33" t="s">
        <v>17</v>
      </c>
      <c r="I29" s="50">
        <v>3038</v>
      </c>
      <c r="J29" s="50">
        <v>3038</v>
      </c>
      <c r="K29" s="50">
        <f t="shared" si="0"/>
        <v>0</v>
      </c>
      <c r="L29" s="51"/>
      <c r="M29" s="53"/>
      <c r="N29" s="52"/>
      <c r="O29" s="52"/>
      <c r="P29" s="54"/>
      <c r="R29" s="54"/>
    </row>
    <row r="30" s="29" customFormat="1" spans="1:15">
      <c r="A30" s="33">
        <v>27</v>
      </c>
      <c r="B30" s="34" t="s">
        <v>68</v>
      </c>
      <c r="C30" s="35" t="s">
        <v>69</v>
      </c>
      <c r="D30" s="37"/>
      <c r="E30" s="35" t="s">
        <v>15</v>
      </c>
      <c r="F30" s="35" t="s">
        <v>16</v>
      </c>
      <c r="G30" s="34">
        <v>1932313</v>
      </c>
      <c r="H30" s="33" t="s">
        <v>17</v>
      </c>
      <c r="I30" s="50">
        <v>0</v>
      </c>
      <c r="J30" s="50">
        <v>0</v>
      </c>
      <c r="K30" s="50">
        <f t="shared" si="0"/>
        <v>0</v>
      </c>
      <c r="L30" s="51"/>
      <c r="M30" s="52"/>
      <c r="N30" s="52"/>
      <c r="O30" s="52"/>
    </row>
    <row r="31" s="29" customFormat="1" spans="1:15">
      <c r="A31" s="33">
        <v>28</v>
      </c>
      <c r="B31" s="43" t="s">
        <v>70</v>
      </c>
      <c r="C31" s="44" t="s">
        <v>71</v>
      </c>
      <c r="D31" s="38"/>
      <c r="E31" s="38" t="s">
        <v>15</v>
      </c>
      <c r="F31" s="35" t="s">
        <v>16</v>
      </c>
      <c r="G31" s="34">
        <v>1932313</v>
      </c>
      <c r="H31" s="33" t="s">
        <v>17</v>
      </c>
      <c r="I31" s="55">
        <v>10</v>
      </c>
      <c r="J31" s="50">
        <v>0</v>
      </c>
      <c r="K31" s="50">
        <f t="shared" si="0"/>
        <v>10</v>
      </c>
      <c r="L31" s="51"/>
      <c r="M31" s="52"/>
      <c r="N31" s="52"/>
      <c r="O31" s="52"/>
    </row>
    <row r="32" s="29" customFormat="1" spans="1:15">
      <c r="A32" s="33">
        <v>29</v>
      </c>
      <c r="B32" s="43" t="s">
        <v>72</v>
      </c>
      <c r="C32" s="44" t="s">
        <v>73</v>
      </c>
      <c r="D32" s="38"/>
      <c r="E32" s="38" t="s">
        <v>15</v>
      </c>
      <c r="F32" s="35" t="s">
        <v>16</v>
      </c>
      <c r="G32" s="34">
        <v>1932313</v>
      </c>
      <c r="H32" s="33" t="s">
        <v>17</v>
      </c>
      <c r="I32" s="55">
        <v>10</v>
      </c>
      <c r="J32" s="50">
        <v>0</v>
      </c>
      <c r="K32" s="50">
        <f t="shared" si="0"/>
        <v>10</v>
      </c>
      <c r="L32" s="51"/>
      <c r="M32" s="52"/>
      <c r="N32" s="52"/>
      <c r="O32" s="52"/>
    </row>
    <row r="33" s="29" customFormat="1" spans="1:15">
      <c r="A33" s="33">
        <v>30</v>
      </c>
      <c r="B33" s="43" t="s">
        <v>74</v>
      </c>
      <c r="C33" s="44" t="s">
        <v>75</v>
      </c>
      <c r="D33" s="38"/>
      <c r="E33" s="38" t="s">
        <v>15</v>
      </c>
      <c r="F33" s="35" t="s">
        <v>16</v>
      </c>
      <c r="G33" s="34">
        <v>1932313</v>
      </c>
      <c r="H33" s="33" t="s">
        <v>17</v>
      </c>
      <c r="I33" s="55">
        <v>10</v>
      </c>
      <c r="J33" s="50">
        <v>0</v>
      </c>
      <c r="K33" s="50">
        <f t="shared" si="0"/>
        <v>10</v>
      </c>
      <c r="L33" s="51"/>
      <c r="M33" s="52"/>
      <c r="N33" s="52"/>
      <c r="O33" s="52"/>
    </row>
    <row r="34" s="29" customFormat="1" spans="1:15">
      <c r="A34" s="33">
        <v>31</v>
      </c>
      <c r="B34" s="43" t="s">
        <v>76</v>
      </c>
      <c r="C34" s="44" t="s">
        <v>77</v>
      </c>
      <c r="D34" s="38"/>
      <c r="E34" s="38" t="s">
        <v>15</v>
      </c>
      <c r="F34" s="35" t="s">
        <v>16</v>
      </c>
      <c r="G34" s="34">
        <v>1932313</v>
      </c>
      <c r="H34" s="33" t="s">
        <v>17</v>
      </c>
      <c r="I34" s="55">
        <v>10</v>
      </c>
      <c r="J34" s="50">
        <v>0</v>
      </c>
      <c r="K34" s="50">
        <f t="shared" si="0"/>
        <v>10</v>
      </c>
      <c r="L34" s="51"/>
      <c r="M34" s="52"/>
      <c r="N34" s="52"/>
      <c r="O34" s="52"/>
    </row>
    <row r="35" s="29" customFormat="1" spans="1:15">
      <c r="A35" s="33">
        <v>32</v>
      </c>
      <c r="B35" s="43" t="s">
        <v>78</v>
      </c>
      <c r="C35" s="44" t="s">
        <v>79</v>
      </c>
      <c r="D35" s="38"/>
      <c r="E35" s="38" t="s">
        <v>15</v>
      </c>
      <c r="F35" s="35" t="s">
        <v>16</v>
      </c>
      <c r="G35" s="34">
        <v>1932313</v>
      </c>
      <c r="H35" s="33" t="s">
        <v>17</v>
      </c>
      <c r="I35" s="55">
        <v>10</v>
      </c>
      <c r="J35" s="50">
        <v>0</v>
      </c>
      <c r="K35" s="50">
        <f t="shared" si="0"/>
        <v>10</v>
      </c>
      <c r="L35" s="51"/>
      <c r="M35" s="52"/>
      <c r="N35" s="52"/>
      <c r="O35" s="52"/>
    </row>
    <row r="36" s="29" customFormat="1" spans="1:15">
      <c r="A36" s="33">
        <v>33</v>
      </c>
      <c r="B36" s="43" t="s">
        <v>80</v>
      </c>
      <c r="C36" s="44" t="s">
        <v>81</v>
      </c>
      <c r="D36" s="38"/>
      <c r="E36" s="38" t="s">
        <v>15</v>
      </c>
      <c r="F36" s="35" t="s">
        <v>16</v>
      </c>
      <c r="G36" s="34">
        <v>1932313</v>
      </c>
      <c r="H36" s="33" t="s">
        <v>17</v>
      </c>
      <c r="I36" s="55">
        <v>20</v>
      </c>
      <c r="J36" s="50">
        <v>0</v>
      </c>
      <c r="K36" s="50">
        <f t="shared" si="0"/>
        <v>20</v>
      </c>
      <c r="L36" s="51"/>
      <c r="M36" s="52"/>
      <c r="N36" s="52"/>
      <c r="O36" s="52"/>
    </row>
    <row r="37" s="29" customFormat="1" spans="1:15">
      <c r="A37" s="33">
        <v>34</v>
      </c>
      <c r="B37" s="43" t="s">
        <v>82</v>
      </c>
      <c r="C37" s="44" t="s">
        <v>83</v>
      </c>
      <c r="D37" s="38"/>
      <c r="E37" s="38" t="s">
        <v>15</v>
      </c>
      <c r="F37" s="35" t="s">
        <v>16</v>
      </c>
      <c r="G37" s="34">
        <v>1932313</v>
      </c>
      <c r="H37" s="33" t="s">
        <v>17</v>
      </c>
      <c r="I37" s="55">
        <v>10</v>
      </c>
      <c r="J37" s="50">
        <v>0</v>
      </c>
      <c r="K37" s="50">
        <f t="shared" si="0"/>
        <v>10</v>
      </c>
      <c r="L37" s="51"/>
      <c r="M37" s="52"/>
      <c r="N37" s="52"/>
      <c r="O37" s="52"/>
    </row>
    <row r="38" s="29" customFormat="1" spans="1:15">
      <c r="A38" s="33">
        <v>35</v>
      </c>
      <c r="B38" s="43" t="s">
        <v>84</v>
      </c>
      <c r="C38" s="44" t="s">
        <v>85</v>
      </c>
      <c r="D38" s="38"/>
      <c r="E38" s="38" t="s">
        <v>15</v>
      </c>
      <c r="F38" s="35" t="s">
        <v>16</v>
      </c>
      <c r="G38" s="34">
        <v>1932313</v>
      </c>
      <c r="H38" s="33" t="s">
        <v>17</v>
      </c>
      <c r="I38" s="50">
        <v>0</v>
      </c>
      <c r="J38" s="50">
        <v>0</v>
      </c>
      <c r="K38" s="50"/>
      <c r="L38" s="51"/>
      <c r="M38" s="52"/>
      <c r="N38" s="52"/>
      <c r="O38" s="52"/>
    </row>
    <row r="39" s="29" customFormat="1" spans="1:12">
      <c r="A39" s="45"/>
      <c r="B39" s="45" t="s">
        <v>86</v>
      </c>
      <c r="C39" s="45"/>
      <c r="D39" s="45"/>
      <c r="E39" s="45"/>
      <c r="F39" s="45"/>
      <c r="G39" s="45"/>
      <c r="H39" s="45"/>
      <c r="I39" s="45">
        <f>SUM(I4:I38)</f>
        <v>14285</v>
      </c>
      <c r="J39" s="45"/>
      <c r="K39" s="45">
        <f>SUM(K4:K38)</f>
        <v>112</v>
      </c>
      <c r="L39" s="45"/>
    </row>
    <row r="40" s="29" customFormat="1" spans="1:10">
      <c r="A40" s="46" t="s">
        <v>87</v>
      </c>
      <c r="B40" s="46"/>
      <c r="C40" s="46"/>
      <c r="D40" s="46"/>
      <c r="E40" s="46"/>
      <c r="F40" s="46"/>
      <c r="G40" s="46"/>
      <c r="H40" s="46"/>
      <c r="I40" s="56"/>
      <c r="J40" s="46"/>
    </row>
    <row r="41" s="29" customFormat="1" spans="1:10">
      <c r="A41" s="47"/>
      <c r="B41" s="47"/>
      <c r="C41" s="47"/>
      <c r="D41" s="47"/>
      <c r="E41" s="47"/>
      <c r="F41" s="47"/>
      <c r="G41" s="47"/>
      <c r="H41" s="47"/>
      <c r="I41" s="56"/>
      <c r="J41" s="47"/>
    </row>
    <row r="42" s="29" customFormat="1" spans="1:10">
      <c r="A42" s="47"/>
      <c r="B42" s="47"/>
      <c r="C42" s="47"/>
      <c r="D42" s="47"/>
      <c r="E42" s="47"/>
      <c r="F42" s="47"/>
      <c r="G42" s="47"/>
      <c r="H42" s="47"/>
      <c r="I42" s="56"/>
      <c r="J42" s="47"/>
    </row>
    <row r="43" s="29" customFormat="1" spans="1:10">
      <c r="A43" s="47"/>
      <c r="B43" s="47"/>
      <c r="C43" s="47"/>
      <c r="D43" s="47"/>
      <c r="E43" s="47"/>
      <c r="F43" s="47"/>
      <c r="G43" s="47"/>
      <c r="H43" s="47"/>
      <c r="I43" s="56"/>
      <c r="J43" s="47"/>
    </row>
    <row r="44" s="29" customFormat="1" spans="1:10">
      <c r="A44" s="47"/>
      <c r="B44" s="47"/>
      <c r="C44" s="47"/>
      <c r="D44" s="47"/>
      <c r="E44" s="47"/>
      <c r="F44" s="47"/>
      <c r="G44" s="47"/>
      <c r="H44" s="47"/>
      <c r="I44" s="56"/>
      <c r="J44" s="47"/>
    </row>
    <row r="45" s="29" customFormat="1" ht="59" customHeight="1" spans="1:10">
      <c r="A45" s="47"/>
      <c r="B45" s="47"/>
      <c r="C45" s="47"/>
      <c r="D45" s="47"/>
      <c r="E45" s="47"/>
      <c r="F45" s="47"/>
      <c r="G45" s="47"/>
      <c r="H45" s="47"/>
      <c r="I45" s="56"/>
      <c r="J45" s="47"/>
    </row>
    <row r="46" s="29" customFormat="1" hidden="1"/>
    <row r="47" s="29" customFormat="1" hidden="1"/>
    <row r="48" s="29" customFormat="1" hidden="1"/>
    <row r="49" s="29" customFormat="1" hidden="1"/>
    <row r="50" s="29" customFormat="1" hidden="1"/>
    <row r="51" s="29" customFormat="1" hidden="1"/>
  </sheetData>
  <mergeCells count="1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A40:J45"/>
  </mergeCells>
  <conditionalFormatting sqref="B4:B30">
    <cfRule type="duplicateValues" dxfId="0" priority="2"/>
  </conditionalFormatting>
  <conditionalFormatting sqref="B31:B3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N3" sqref="N3"/>
    </sheetView>
  </sheetViews>
  <sheetFormatPr defaultColWidth="9" defaultRowHeight="13.5"/>
  <cols>
    <col min="2" max="2" width="17.625" customWidth="1"/>
    <col min="3" max="3" width="22.875" customWidth="1"/>
    <col min="7" max="7" width="9.375"/>
  </cols>
  <sheetData>
    <row r="1" spans="1:9">
      <c r="A1" s="26" t="s">
        <v>88</v>
      </c>
      <c r="B1" s="26" t="s">
        <v>89</v>
      </c>
      <c r="C1" s="26" t="s">
        <v>90</v>
      </c>
      <c r="D1" s="26" t="s">
        <v>91</v>
      </c>
      <c r="E1" s="26" t="s">
        <v>92</v>
      </c>
      <c r="F1" s="26" t="s">
        <v>93</v>
      </c>
      <c r="G1" s="26" t="s">
        <v>94</v>
      </c>
      <c r="H1" s="26" t="s">
        <v>95</v>
      </c>
      <c r="I1" s="26" t="s">
        <v>96</v>
      </c>
    </row>
    <row r="2" ht="40.5" spans="1:9">
      <c r="A2" s="26">
        <v>1</v>
      </c>
      <c r="B2" s="26" t="s">
        <v>97</v>
      </c>
      <c r="C2" s="26" t="s">
        <v>98</v>
      </c>
      <c r="D2" s="26" t="s">
        <v>99</v>
      </c>
      <c r="E2" s="26">
        <v>350</v>
      </c>
      <c r="F2" s="26">
        <v>36.7866</v>
      </c>
      <c r="G2" s="26">
        <v>12875.31</v>
      </c>
      <c r="H2" s="27">
        <v>0.13</v>
      </c>
      <c r="I2" s="26">
        <v>1673.79</v>
      </c>
    </row>
    <row r="3" ht="40.5" spans="1:9">
      <c r="A3" s="26">
        <v>2</v>
      </c>
      <c r="B3" s="26" t="s">
        <v>97</v>
      </c>
      <c r="C3" s="26"/>
      <c r="D3" s="26"/>
      <c r="E3" s="26"/>
      <c r="F3" s="26"/>
      <c r="G3" s="26">
        <v>-887.14</v>
      </c>
      <c r="H3" s="27">
        <v>0.13</v>
      </c>
      <c r="I3" s="26">
        <v>-115.33</v>
      </c>
    </row>
    <row r="4" ht="40.5" spans="1:9">
      <c r="A4" s="26">
        <v>3</v>
      </c>
      <c r="B4" s="26" t="s">
        <v>100</v>
      </c>
      <c r="C4" s="26" t="s">
        <v>101</v>
      </c>
      <c r="D4" s="26" t="s">
        <v>99</v>
      </c>
      <c r="E4" s="26">
        <v>161</v>
      </c>
      <c r="F4" s="26">
        <v>35.0657</v>
      </c>
      <c r="G4" s="26">
        <v>5645.58</v>
      </c>
      <c r="H4" s="27">
        <v>0.13</v>
      </c>
      <c r="I4" s="26">
        <v>733.93</v>
      </c>
    </row>
    <row r="5" ht="40.5" spans="1:9">
      <c r="A5" s="26">
        <v>4</v>
      </c>
      <c r="B5" s="26" t="s">
        <v>100</v>
      </c>
      <c r="C5" s="26"/>
      <c r="D5" s="26"/>
      <c r="E5" s="26"/>
      <c r="F5" s="26"/>
      <c r="G5" s="26">
        <v>-1715.06</v>
      </c>
      <c r="H5" s="27">
        <v>0.13</v>
      </c>
      <c r="I5" s="26">
        <v>-222.96</v>
      </c>
    </row>
    <row r="6" ht="40.5" spans="1:9">
      <c r="A6" s="26">
        <v>5</v>
      </c>
      <c r="B6" s="26" t="s">
        <v>102</v>
      </c>
      <c r="C6" s="26" t="s">
        <v>103</v>
      </c>
      <c r="D6" s="26" t="s">
        <v>99</v>
      </c>
      <c r="E6" s="26">
        <v>429</v>
      </c>
      <c r="F6" s="26">
        <v>36.7866</v>
      </c>
      <c r="G6" s="26">
        <v>15781.45</v>
      </c>
      <c r="H6" s="27">
        <v>0.13</v>
      </c>
      <c r="I6" s="26">
        <v>2051.59</v>
      </c>
    </row>
    <row r="7" ht="40.5" spans="1:9">
      <c r="A7" s="26">
        <v>6</v>
      </c>
      <c r="B7" s="26" t="s">
        <v>102</v>
      </c>
      <c r="C7" s="26"/>
      <c r="D7" s="26"/>
      <c r="E7" s="26"/>
      <c r="F7" s="26"/>
      <c r="G7" s="26">
        <v>-4800.98</v>
      </c>
      <c r="H7" s="27">
        <v>0.13</v>
      </c>
      <c r="I7" s="26">
        <v>-624.13</v>
      </c>
    </row>
    <row r="8" ht="40.5" spans="1:9">
      <c r="A8" s="26">
        <v>7</v>
      </c>
      <c r="B8" s="26" t="s">
        <v>104</v>
      </c>
      <c r="C8" s="26" t="s">
        <v>105</v>
      </c>
      <c r="D8" s="26" t="s">
        <v>99</v>
      </c>
      <c r="E8" s="26">
        <v>19</v>
      </c>
      <c r="F8" s="26">
        <v>35.0657</v>
      </c>
      <c r="G8" s="26">
        <v>666.25</v>
      </c>
      <c r="H8" s="27">
        <v>0.13</v>
      </c>
      <c r="I8" s="26">
        <v>86.61</v>
      </c>
    </row>
    <row r="9" ht="40.5" spans="1:9">
      <c r="A9" s="26">
        <v>8</v>
      </c>
      <c r="B9" s="26" t="s">
        <v>106</v>
      </c>
      <c r="C9" s="26" t="s">
        <v>107</v>
      </c>
      <c r="D9" s="26" t="s">
        <v>99</v>
      </c>
      <c r="E9" s="26">
        <v>1095</v>
      </c>
      <c r="F9" s="26">
        <v>25.9858</v>
      </c>
      <c r="G9" s="26">
        <v>28454.45</v>
      </c>
      <c r="H9" s="27">
        <v>0.13</v>
      </c>
      <c r="I9" s="26">
        <v>3699.08</v>
      </c>
    </row>
    <row r="10" ht="40.5" spans="1:9">
      <c r="A10" s="26">
        <v>9</v>
      </c>
      <c r="B10" s="26" t="s">
        <v>108</v>
      </c>
      <c r="C10" s="26" t="s">
        <v>109</v>
      </c>
      <c r="D10" s="26" t="s">
        <v>99</v>
      </c>
      <c r="E10" s="26">
        <v>980</v>
      </c>
      <c r="F10" s="26">
        <v>25.9858</v>
      </c>
      <c r="G10" s="26">
        <v>25466.08</v>
      </c>
      <c r="H10" s="27">
        <v>0.13</v>
      </c>
      <c r="I10" s="26">
        <v>3310.59</v>
      </c>
    </row>
    <row r="11" ht="40.5" spans="1:9">
      <c r="A11" s="26">
        <v>10</v>
      </c>
      <c r="B11" s="26" t="s">
        <v>110</v>
      </c>
      <c r="C11" s="26" t="s">
        <v>111</v>
      </c>
      <c r="D11" s="26" t="s">
        <v>99</v>
      </c>
      <c r="E11" s="26">
        <v>533</v>
      </c>
      <c r="F11" s="26">
        <v>25.9858</v>
      </c>
      <c r="G11" s="26">
        <v>13850.43</v>
      </c>
      <c r="H11" s="27">
        <v>0.13</v>
      </c>
      <c r="I11" s="26">
        <v>1800.56</v>
      </c>
    </row>
    <row r="12" ht="27" spans="1:9">
      <c r="A12" s="26">
        <v>11</v>
      </c>
      <c r="B12" s="26" t="s">
        <v>112</v>
      </c>
      <c r="C12" s="26" t="s">
        <v>113</v>
      </c>
      <c r="D12" s="26" t="s">
        <v>99</v>
      </c>
      <c r="E12" s="26">
        <v>86</v>
      </c>
      <c r="F12" s="26">
        <v>25.9858</v>
      </c>
      <c r="G12" s="26">
        <v>2234.78</v>
      </c>
      <c r="H12" s="27">
        <v>0.13</v>
      </c>
      <c r="I12" s="26">
        <v>290.52</v>
      </c>
    </row>
    <row r="13" ht="27" spans="1:9">
      <c r="A13" s="26">
        <v>12</v>
      </c>
      <c r="B13" s="26" t="s">
        <v>114</v>
      </c>
      <c r="C13" s="26" t="s">
        <v>115</v>
      </c>
      <c r="D13" s="26" t="s">
        <v>99</v>
      </c>
      <c r="E13" s="26">
        <v>464</v>
      </c>
      <c r="F13" s="26">
        <v>26.6906</v>
      </c>
      <c r="G13" s="26">
        <v>12384.44</v>
      </c>
      <c r="H13" s="27">
        <v>0.13</v>
      </c>
      <c r="I13" s="26">
        <v>1609.98</v>
      </c>
    </row>
    <row r="14" ht="27" spans="1:9">
      <c r="A14" s="26">
        <v>13</v>
      </c>
      <c r="B14" s="26" t="s">
        <v>114</v>
      </c>
      <c r="C14" s="26"/>
      <c r="D14" s="26"/>
      <c r="E14" s="26"/>
      <c r="F14" s="26"/>
      <c r="G14" s="26">
        <v>-3986.37</v>
      </c>
      <c r="H14" s="27">
        <v>0.13</v>
      </c>
      <c r="I14" s="26">
        <v>-518.23</v>
      </c>
    </row>
    <row r="15" ht="27" spans="1:9">
      <c r="A15" s="26">
        <v>14</v>
      </c>
      <c r="B15" s="26" t="s">
        <v>116</v>
      </c>
      <c r="C15" s="26" t="s">
        <v>117</v>
      </c>
      <c r="D15" s="26" t="s">
        <v>99</v>
      </c>
      <c r="E15" s="26">
        <v>571</v>
      </c>
      <c r="F15" s="26">
        <v>26.6906</v>
      </c>
      <c r="G15" s="26">
        <v>15240.33</v>
      </c>
      <c r="H15" s="27">
        <v>0.13</v>
      </c>
      <c r="I15" s="26">
        <v>1981.24</v>
      </c>
    </row>
    <row r="16" ht="27" spans="1:9">
      <c r="A16" s="26">
        <v>15</v>
      </c>
      <c r="B16" s="26" t="s">
        <v>116</v>
      </c>
      <c r="C16" s="26"/>
      <c r="D16" s="26"/>
      <c r="E16" s="26"/>
      <c r="F16" s="26"/>
      <c r="G16" s="26">
        <v>-6617.37</v>
      </c>
      <c r="H16" s="27">
        <v>0.13</v>
      </c>
      <c r="I16" s="26">
        <v>-860.26</v>
      </c>
    </row>
    <row r="17" ht="27" spans="1:9">
      <c r="A17" s="26">
        <v>16</v>
      </c>
      <c r="B17" s="26" t="s">
        <v>118</v>
      </c>
      <c r="C17" s="26" t="s">
        <v>119</v>
      </c>
      <c r="D17" s="26" t="s">
        <v>99</v>
      </c>
      <c r="E17" s="26">
        <v>511</v>
      </c>
      <c r="F17" s="26">
        <v>1.4751</v>
      </c>
      <c r="G17" s="26">
        <v>753.78</v>
      </c>
      <c r="H17" s="27">
        <v>0.13</v>
      </c>
      <c r="I17" s="26">
        <v>97.99</v>
      </c>
    </row>
    <row r="18" ht="40.5" spans="1:9">
      <c r="A18" s="26">
        <v>17</v>
      </c>
      <c r="B18" s="26" t="s">
        <v>120</v>
      </c>
      <c r="C18" s="26" t="s">
        <v>121</v>
      </c>
      <c r="D18" s="26" t="s">
        <v>99</v>
      </c>
      <c r="E18" s="26">
        <v>309</v>
      </c>
      <c r="F18" s="26">
        <v>7.3419</v>
      </c>
      <c r="G18" s="26">
        <v>2268.65</v>
      </c>
      <c r="H18" s="27">
        <v>0.13</v>
      </c>
      <c r="I18" s="26">
        <v>294.92</v>
      </c>
    </row>
    <row r="19" ht="40.5" spans="1:9">
      <c r="A19" s="26">
        <v>18</v>
      </c>
      <c r="B19" s="26" t="s">
        <v>122</v>
      </c>
      <c r="C19" s="26" t="s">
        <v>123</v>
      </c>
      <c r="D19" s="26" t="s">
        <v>99</v>
      </c>
      <c r="E19" s="26">
        <v>215</v>
      </c>
      <c r="F19" s="26">
        <v>7.3419</v>
      </c>
      <c r="G19" s="26">
        <v>1578.51</v>
      </c>
      <c r="H19" s="27">
        <v>0.13</v>
      </c>
      <c r="I19" s="26">
        <v>205.21</v>
      </c>
    </row>
    <row r="20" ht="40.5" spans="1:9">
      <c r="A20" s="26">
        <v>19</v>
      </c>
      <c r="B20" s="26" t="s">
        <v>124</v>
      </c>
      <c r="C20" s="26" t="s">
        <v>125</v>
      </c>
      <c r="D20" s="26" t="s">
        <v>99</v>
      </c>
      <c r="E20" s="26">
        <v>826</v>
      </c>
      <c r="F20" s="26">
        <v>0.9342</v>
      </c>
      <c r="G20" s="26">
        <v>771.65</v>
      </c>
      <c r="H20" s="27">
        <v>0.13</v>
      </c>
      <c r="I20" s="26">
        <v>100.31</v>
      </c>
    </row>
    <row r="21" ht="27" spans="1:9">
      <c r="A21" s="26">
        <v>20</v>
      </c>
      <c r="B21" s="26" t="s">
        <v>126</v>
      </c>
      <c r="C21" s="26" t="s">
        <v>127</v>
      </c>
      <c r="D21" s="26" t="s">
        <v>99</v>
      </c>
      <c r="E21" s="26">
        <v>2005</v>
      </c>
      <c r="F21" s="26">
        <v>30</v>
      </c>
      <c r="G21" s="26">
        <v>60150</v>
      </c>
      <c r="H21" s="27">
        <v>0.13</v>
      </c>
      <c r="I21" s="26">
        <v>7819.5</v>
      </c>
    </row>
    <row r="22" ht="27" spans="1:9">
      <c r="A22" s="26">
        <v>21</v>
      </c>
      <c r="B22" s="26" t="s">
        <v>128</v>
      </c>
      <c r="C22" s="26" t="s">
        <v>129</v>
      </c>
      <c r="D22" s="26" t="s">
        <v>99</v>
      </c>
      <c r="E22" s="26">
        <v>2581</v>
      </c>
      <c r="F22" s="26">
        <v>30</v>
      </c>
      <c r="G22" s="26">
        <v>77430</v>
      </c>
      <c r="H22" s="27">
        <v>0.13</v>
      </c>
      <c r="I22" s="26">
        <v>10065.9</v>
      </c>
    </row>
    <row r="23" ht="27" spans="1:9">
      <c r="A23" s="26">
        <v>22</v>
      </c>
      <c r="B23" s="26" t="s">
        <v>130</v>
      </c>
      <c r="C23" s="26" t="s">
        <v>131</v>
      </c>
      <c r="D23" s="26" t="s">
        <v>99</v>
      </c>
      <c r="E23" s="26">
        <v>3038</v>
      </c>
      <c r="F23" s="26">
        <v>1.95</v>
      </c>
      <c r="G23" s="26">
        <v>5924.1</v>
      </c>
      <c r="H23" s="27">
        <v>0.13</v>
      </c>
      <c r="I23" s="26">
        <v>770.13</v>
      </c>
    </row>
    <row r="24" spans="1:9">
      <c r="A24" s="26">
        <v>23</v>
      </c>
      <c r="B24" s="26" t="s">
        <v>132</v>
      </c>
      <c r="C24" s="26"/>
      <c r="D24" s="26"/>
      <c r="E24" s="26"/>
      <c r="F24" s="26"/>
      <c r="G24" s="26">
        <v>281475.79</v>
      </c>
      <c r="H24" s="27">
        <v>0.13</v>
      </c>
      <c r="I24" s="26">
        <v>36591.85</v>
      </c>
    </row>
    <row r="25" spans="1:9">
      <c r="A25" s="26">
        <v>24</v>
      </c>
      <c r="B25" s="26" t="s">
        <v>133</v>
      </c>
      <c r="C25" s="26"/>
      <c r="D25" s="26"/>
      <c r="E25" s="26"/>
      <c r="F25" s="26"/>
      <c r="G25" s="26">
        <v>-18006.92</v>
      </c>
      <c r="H25" s="27">
        <v>0.13</v>
      </c>
      <c r="I25" s="26">
        <v>-2340.91</v>
      </c>
    </row>
    <row r="26" spans="1:9">
      <c r="A26" s="26" t="s">
        <v>134</v>
      </c>
      <c r="B26" s="26"/>
      <c r="C26" s="26"/>
      <c r="D26" s="26"/>
      <c r="E26" s="26"/>
      <c r="F26" s="26"/>
      <c r="G26" s="28">
        <v>263468.87</v>
      </c>
      <c r="H26" s="26"/>
      <c r="I26" s="28">
        <v>34250.94</v>
      </c>
    </row>
    <row r="27" spans="1:9">
      <c r="A27" s="26" t="s">
        <v>135</v>
      </c>
      <c r="B27" s="26"/>
      <c r="C27" s="26"/>
      <c r="D27" s="26"/>
      <c r="E27" s="26"/>
      <c r="F27" s="26"/>
      <c r="G27" s="28">
        <v>263468.87</v>
      </c>
      <c r="H27" s="26"/>
      <c r="I27" s="28">
        <v>34250.94</v>
      </c>
    </row>
  </sheetData>
  <autoFilter ref="A1:I27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O17" sqref="O17"/>
    </sheetView>
  </sheetViews>
  <sheetFormatPr defaultColWidth="9" defaultRowHeight="14.25"/>
  <cols>
    <col min="1" max="1" width="5.84166666666667" style="1" customWidth="1"/>
    <col min="2" max="2" width="29.8" style="1" customWidth="1"/>
    <col min="3" max="3" width="10.125" style="1" customWidth="1"/>
    <col min="4" max="4" width="10.125" style="1" hidden="1" customWidth="1"/>
    <col min="5" max="5" width="4.125" style="1" customWidth="1"/>
    <col min="6" max="6" width="6" style="1" customWidth="1"/>
    <col min="7" max="7" width="7.5" style="2" customWidth="1"/>
    <col min="8" max="8" width="10" style="1" customWidth="1"/>
    <col min="9" max="9" width="8.5" style="1" customWidth="1"/>
    <col min="10" max="11" width="9" style="3"/>
    <col min="12" max="12" width="9" style="4"/>
    <col min="13" max="16384" width="9" style="1"/>
  </cols>
  <sheetData>
    <row r="1" s="1" customFormat="1" ht="27" customHeight="1" spans="1:12">
      <c r="A1" s="5" t="s">
        <v>1</v>
      </c>
      <c r="B1" s="6" t="s">
        <v>136</v>
      </c>
      <c r="C1" s="6" t="s">
        <v>2</v>
      </c>
      <c r="D1" s="6" t="s">
        <v>137</v>
      </c>
      <c r="E1" s="6" t="s">
        <v>8</v>
      </c>
      <c r="F1" s="6" t="s">
        <v>138</v>
      </c>
      <c r="G1" s="7" t="s">
        <v>139</v>
      </c>
      <c r="H1" s="6" t="s">
        <v>140</v>
      </c>
      <c r="I1" s="6" t="s">
        <v>12</v>
      </c>
      <c r="J1" s="18" t="s">
        <v>141</v>
      </c>
      <c r="K1" s="18" t="s">
        <v>142</v>
      </c>
      <c r="L1" s="19" t="s">
        <v>143</v>
      </c>
    </row>
    <row r="2" s="1" customFormat="1" ht="19" customHeight="1" spans="1:12">
      <c r="A2" s="8">
        <v>1</v>
      </c>
      <c r="B2" s="9" t="s">
        <v>144</v>
      </c>
      <c r="C2" s="10" t="s">
        <v>22</v>
      </c>
      <c r="D2" s="10" t="s">
        <v>145</v>
      </c>
      <c r="E2" s="10" t="s">
        <v>17</v>
      </c>
      <c r="F2" s="10">
        <f t="shared" ref="F2:F44" si="0">J2-K2-L2</f>
        <v>350</v>
      </c>
      <c r="G2" s="11">
        <v>36.7866</v>
      </c>
      <c r="H2" s="10">
        <f t="shared" ref="H2:H44" si="1">G2*F2</f>
        <v>12875.31</v>
      </c>
      <c r="I2" s="20"/>
      <c r="J2" s="21">
        <v>1736</v>
      </c>
      <c r="K2" s="21">
        <v>1339</v>
      </c>
      <c r="L2" s="22">
        <v>47</v>
      </c>
    </row>
    <row r="3" s="1" customFormat="1" ht="19" customHeight="1" spans="1:12">
      <c r="A3" s="8">
        <v>2</v>
      </c>
      <c r="B3" s="9" t="s">
        <v>146</v>
      </c>
      <c r="C3" s="10" t="s">
        <v>24</v>
      </c>
      <c r="D3" s="10" t="s">
        <v>147</v>
      </c>
      <c r="E3" s="10" t="s">
        <v>17</v>
      </c>
      <c r="F3" s="10">
        <f t="shared" si="0"/>
        <v>161</v>
      </c>
      <c r="G3" s="11">
        <v>35.0657</v>
      </c>
      <c r="H3" s="10">
        <f t="shared" si="1"/>
        <v>5645.5777</v>
      </c>
      <c r="I3" s="20"/>
      <c r="J3" s="21">
        <v>1241</v>
      </c>
      <c r="K3" s="21">
        <v>1050</v>
      </c>
      <c r="L3" s="22">
        <v>30</v>
      </c>
    </row>
    <row r="4" s="1" customFormat="1" ht="19" customHeight="1" spans="1:12">
      <c r="A4" s="8">
        <v>3</v>
      </c>
      <c r="B4" s="9" t="s">
        <v>148</v>
      </c>
      <c r="C4" s="10" t="s">
        <v>30</v>
      </c>
      <c r="D4" s="10" t="s">
        <v>149</v>
      </c>
      <c r="E4" s="10" t="s">
        <v>17</v>
      </c>
      <c r="F4" s="10">
        <f t="shared" si="0"/>
        <v>429</v>
      </c>
      <c r="G4" s="11">
        <v>36.7866</v>
      </c>
      <c r="H4" s="10">
        <f t="shared" si="1"/>
        <v>15781.4514</v>
      </c>
      <c r="I4" s="20"/>
      <c r="J4" s="21">
        <v>1141</v>
      </c>
      <c r="K4" s="21">
        <v>657</v>
      </c>
      <c r="L4" s="22">
        <v>55</v>
      </c>
    </row>
    <row r="5" s="1" customFormat="1" ht="19" customHeight="1" spans="1:12">
      <c r="A5" s="8">
        <v>4</v>
      </c>
      <c r="B5" s="9" t="s">
        <v>150</v>
      </c>
      <c r="C5" s="10" t="s">
        <v>32</v>
      </c>
      <c r="D5" s="10" t="s">
        <v>151</v>
      </c>
      <c r="E5" s="10" t="s">
        <v>17</v>
      </c>
      <c r="F5" s="10">
        <f t="shared" si="0"/>
        <v>19</v>
      </c>
      <c r="G5" s="11">
        <v>35.0657</v>
      </c>
      <c r="H5" s="10">
        <f t="shared" si="1"/>
        <v>666.2483</v>
      </c>
      <c r="I5" s="20"/>
      <c r="J5" s="21">
        <v>589</v>
      </c>
      <c r="K5" s="21">
        <v>520</v>
      </c>
      <c r="L5" s="22">
        <v>50</v>
      </c>
    </row>
    <row r="6" s="1" customFormat="1" ht="19" customHeight="1" spans="1:12">
      <c r="A6" s="8">
        <v>5</v>
      </c>
      <c r="B6" s="9" t="s">
        <v>27</v>
      </c>
      <c r="C6" s="10" t="s">
        <v>26</v>
      </c>
      <c r="D6" s="10" t="s">
        <v>152</v>
      </c>
      <c r="E6" s="10" t="s">
        <v>17</v>
      </c>
      <c r="F6" s="10">
        <f t="shared" si="0"/>
        <v>0</v>
      </c>
      <c r="G6" s="11">
        <v>1.4751</v>
      </c>
      <c r="H6" s="10">
        <f t="shared" si="1"/>
        <v>0</v>
      </c>
      <c r="I6" s="20"/>
      <c r="J6" s="21">
        <v>466</v>
      </c>
      <c r="K6" s="21">
        <v>466</v>
      </c>
      <c r="L6" s="22"/>
    </row>
    <row r="7" s="1" customFormat="1" ht="19" customHeight="1" spans="1:12">
      <c r="A7" s="8">
        <v>6</v>
      </c>
      <c r="B7" s="9" t="s">
        <v>29</v>
      </c>
      <c r="C7" s="10" t="s">
        <v>28</v>
      </c>
      <c r="D7" s="10" t="s">
        <v>153</v>
      </c>
      <c r="E7" s="10" t="s">
        <v>17</v>
      </c>
      <c r="F7" s="10">
        <f t="shared" si="0"/>
        <v>511</v>
      </c>
      <c r="G7" s="11">
        <v>1.4751</v>
      </c>
      <c r="H7" s="10">
        <f t="shared" si="1"/>
        <v>753.7761</v>
      </c>
      <c r="I7" s="20"/>
      <c r="J7" s="21">
        <v>2691</v>
      </c>
      <c r="K7" s="21">
        <v>2180</v>
      </c>
      <c r="L7" s="22"/>
    </row>
    <row r="8" s="1" customFormat="1" ht="19" customHeight="1" spans="1:12">
      <c r="A8" s="8">
        <v>7</v>
      </c>
      <c r="B8" s="9" t="s">
        <v>154</v>
      </c>
      <c r="C8" s="10"/>
      <c r="D8" s="10"/>
      <c r="E8" s="10" t="s">
        <v>17</v>
      </c>
      <c r="F8" s="10">
        <f t="shared" si="0"/>
        <v>0</v>
      </c>
      <c r="G8" s="11"/>
      <c r="H8" s="10">
        <f t="shared" si="1"/>
        <v>0</v>
      </c>
      <c r="I8" s="9"/>
      <c r="J8" s="21"/>
      <c r="K8" s="21"/>
      <c r="L8" s="22"/>
    </row>
    <row r="9" s="1" customFormat="1" ht="19" customHeight="1" spans="1:12">
      <c r="A9" s="8">
        <v>8</v>
      </c>
      <c r="B9" s="9" t="s">
        <v>155</v>
      </c>
      <c r="C9" s="10" t="s">
        <v>38</v>
      </c>
      <c r="D9" s="10" t="s">
        <v>156</v>
      </c>
      <c r="E9" s="10" t="s">
        <v>17</v>
      </c>
      <c r="F9" s="10">
        <f t="shared" si="0"/>
        <v>-184</v>
      </c>
      <c r="G9" s="11">
        <v>26.0923</v>
      </c>
      <c r="H9" s="10">
        <f t="shared" si="1"/>
        <v>-4800.9832</v>
      </c>
      <c r="I9" s="10" t="s">
        <v>157</v>
      </c>
      <c r="J9" s="21">
        <v>1851</v>
      </c>
      <c r="K9" s="21">
        <v>1851</v>
      </c>
      <c r="L9" s="22">
        <v>184</v>
      </c>
    </row>
    <row r="10" s="1" customFormat="1" ht="19" customHeight="1" spans="1:12">
      <c r="A10" s="8">
        <v>9</v>
      </c>
      <c r="B10" s="9" t="s">
        <v>61</v>
      </c>
      <c r="C10" s="10" t="s">
        <v>60</v>
      </c>
      <c r="D10" s="10" t="s">
        <v>158</v>
      </c>
      <c r="E10" s="10" t="s">
        <v>17</v>
      </c>
      <c r="F10" s="10">
        <f t="shared" si="0"/>
        <v>0</v>
      </c>
      <c r="G10" s="11">
        <v>25.9858</v>
      </c>
      <c r="H10" s="10">
        <f t="shared" si="1"/>
        <v>0</v>
      </c>
      <c r="I10" s="20"/>
      <c r="J10" s="21"/>
      <c r="K10" s="21"/>
      <c r="L10" s="22"/>
    </row>
    <row r="11" s="1" customFormat="1" ht="19" customHeight="1" spans="1:12">
      <c r="A11" s="8">
        <v>10</v>
      </c>
      <c r="B11" s="9" t="s">
        <v>159</v>
      </c>
      <c r="C11" s="10" t="s">
        <v>40</v>
      </c>
      <c r="D11" s="10" t="s">
        <v>160</v>
      </c>
      <c r="E11" s="10" t="s">
        <v>17</v>
      </c>
      <c r="F11" s="10">
        <f t="shared" si="0"/>
        <v>1095</v>
      </c>
      <c r="G11" s="11">
        <v>25.9858</v>
      </c>
      <c r="H11" s="10">
        <f t="shared" si="1"/>
        <v>28454.451</v>
      </c>
      <c r="I11" s="10" t="s">
        <v>161</v>
      </c>
      <c r="J11" s="21">
        <v>2669</v>
      </c>
      <c r="K11" s="21">
        <v>1504</v>
      </c>
      <c r="L11" s="22">
        <v>70</v>
      </c>
    </row>
    <row r="12" s="1" customFormat="1" ht="19" customHeight="1" spans="1:12">
      <c r="A12" s="8">
        <v>11</v>
      </c>
      <c r="B12" s="9" t="s">
        <v>159</v>
      </c>
      <c r="C12" s="10" t="s">
        <v>42</v>
      </c>
      <c r="D12" s="10" t="s">
        <v>162</v>
      </c>
      <c r="E12" s="10" t="s">
        <v>17</v>
      </c>
      <c r="F12" s="10">
        <f t="shared" si="0"/>
        <v>980</v>
      </c>
      <c r="G12" s="11">
        <v>25.9858</v>
      </c>
      <c r="H12" s="10">
        <f t="shared" si="1"/>
        <v>25466.084</v>
      </c>
      <c r="I12" s="10" t="s">
        <v>163</v>
      </c>
      <c r="J12" s="21">
        <v>3471</v>
      </c>
      <c r="K12" s="21">
        <v>2354</v>
      </c>
      <c r="L12" s="22">
        <v>137</v>
      </c>
    </row>
    <row r="13" s="1" customFormat="1" ht="19" customHeight="1" spans="1:12">
      <c r="A13" s="8">
        <v>12</v>
      </c>
      <c r="B13" s="9" t="s">
        <v>164</v>
      </c>
      <c r="C13" s="10"/>
      <c r="D13" s="10"/>
      <c r="E13" s="10" t="s">
        <v>17</v>
      </c>
      <c r="F13" s="10">
        <f t="shared" si="0"/>
        <v>0</v>
      </c>
      <c r="G13" s="11"/>
      <c r="H13" s="10">
        <f t="shared" si="1"/>
        <v>0</v>
      </c>
      <c r="I13" s="10"/>
      <c r="J13" s="21"/>
      <c r="K13" s="21"/>
      <c r="L13" s="22"/>
    </row>
    <row r="14" s="1" customFormat="1" ht="19" customHeight="1" spans="1:12">
      <c r="A14" s="8">
        <v>13</v>
      </c>
      <c r="B14" s="9" t="s">
        <v>165</v>
      </c>
      <c r="C14" s="10"/>
      <c r="D14" s="10"/>
      <c r="E14" s="10" t="s">
        <v>17</v>
      </c>
      <c r="F14" s="10">
        <f t="shared" si="0"/>
        <v>0</v>
      </c>
      <c r="G14" s="11"/>
      <c r="H14" s="10">
        <f t="shared" si="1"/>
        <v>0</v>
      </c>
      <c r="I14" s="10"/>
      <c r="J14" s="21"/>
      <c r="K14" s="21"/>
      <c r="L14" s="22"/>
    </row>
    <row r="15" s="1" customFormat="1" ht="19" customHeight="1" spans="1:12">
      <c r="A15" s="8">
        <v>14</v>
      </c>
      <c r="B15" s="9" t="s">
        <v>166</v>
      </c>
      <c r="C15" s="10" t="s">
        <v>34</v>
      </c>
      <c r="D15" s="10" t="s">
        <v>167</v>
      </c>
      <c r="E15" s="10" t="s">
        <v>17</v>
      </c>
      <c r="F15" s="10">
        <f t="shared" si="0"/>
        <v>-34</v>
      </c>
      <c r="G15" s="11">
        <v>26.0923</v>
      </c>
      <c r="H15" s="10">
        <f t="shared" si="1"/>
        <v>-887.1382</v>
      </c>
      <c r="I15" s="10" t="s">
        <v>168</v>
      </c>
      <c r="J15" s="21">
        <v>1182</v>
      </c>
      <c r="K15" s="21">
        <v>1166</v>
      </c>
      <c r="L15" s="22">
        <v>50</v>
      </c>
    </row>
    <row r="16" s="1" customFormat="1" ht="19" customHeight="1" spans="1:12">
      <c r="A16" s="8">
        <v>15</v>
      </c>
      <c r="B16" s="9" t="s">
        <v>169</v>
      </c>
      <c r="C16" s="10" t="s">
        <v>36</v>
      </c>
      <c r="D16" s="10" t="s">
        <v>170</v>
      </c>
      <c r="E16" s="10" t="s">
        <v>17</v>
      </c>
      <c r="F16" s="10">
        <f t="shared" si="0"/>
        <v>533</v>
      </c>
      <c r="G16" s="11">
        <v>25.9858</v>
      </c>
      <c r="H16" s="10">
        <f t="shared" si="1"/>
        <v>13850.4314</v>
      </c>
      <c r="I16" s="10" t="s">
        <v>171</v>
      </c>
      <c r="J16" s="21">
        <v>2252</v>
      </c>
      <c r="K16" s="21">
        <v>1580</v>
      </c>
      <c r="L16" s="22">
        <v>139</v>
      </c>
    </row>
    <row r="17" s="1" customFormat="1" ht="19" customHeight="1" spans="1:12">
      <c r="A17" s="8">
        <v>16</v>
      </c>
      <c r="B17" s="9" t="s">
        <v>172</v>
      </c>
      <c r="C17" s="10" t="s">
        <v>56</v>
      </c>
      <c r="D17" s="10" t="s">
        <v>173</v>
      </c>
      <c r="E17" s="10" t="s">
        <v>17</v>
      </c>
      <c r="F17" s="10">
        <f t="shared" si="0"/>
        <v>-66</v>
      </c>
      <c r="G17" s="11">
        <v>25.9858</v>
      </c>
      <c r="H17" s="10">
        <f t="shared" si="1"/>
        <v>-1715.0628</v>
      </c>
      <c r="I17" s="10" t="s">
        <v>171</v>
      </c>
      <c r="J17" s="21">
        <v>242</v>
      </c>
      <c r="K17" s="21">
        <v>210</v>
      </c>
      <c r="L17" s="22">
        <v>98</v>
      </c>
    </row>
    <row r="18" s="1" customFormat="1" ht="19" customHeight="1" spans="1:12">
      <c r="A18" s="8">
        <v>17</v>
      </c>
      <c r="B18" s="9" t="s">
        <v>59</v>
      </c>
      <c r="C18" s="10" t="s">
        <v>58</v>
      </c>
      <c r="D18" s="10" t="s">
        <v>174</v>
      </c>
      <c r="E18" s="10" t="s">
        <v>17</v>
      </c>
      <c r="F18" s="10">
        <f t="shared" si="0"/>
        <v>86</v>
      </c>
      <c r="G18" s="11">
        <v>25.9858</v>
      </c>
      <c r="H18" s="10">
        <f t="shared" si="1"/>
        <v>2234.7788</v>
      </c>
      <c r="I18" s="10"/>
      <c r="J18" s="21">
        <v>374</v>
      </c>
      <c r="K18" s="21">
        <v>288</v>
      </c>
      <c r="L18" s="22"/>
    </row>
    <row r="19" s="1" customFormat="1" ht="19" customHeight="1" spans="1:12">
      <c r="A19" s="8">
        <v>18</v>
      </c>
      <c r="B19" s="9" t="s">
        <v>49</v>
      </c>
      <c r="C19" s="10" t="s">
        <v>48</v>
      </c>
      <c r="D19" s="10" t="s">
        <v>175</v>
      </c>
      <c r="E19" s="10" t="s">
        <v>17</v>
      </c>
      <c r="F19" s="10">
        <f t="shared" si="0"/>
        <v>464</v>
      </c>
      <c r="G19" s="11">
        <v>26.6906</v>
      </c>
      <c r="H19" s="10">
        <f t="shared" si="1"/>
        <v>12384.4384</v>
      </c>
      <c r="I19" s="20"/>
      <c r="J19" s="21">
        <v>525</v>
      </c>
      <c r="K19" s="21">
        <v>30</v>
      </c>
      <c r="L19" s="22">
        <v>31</v>
      </c>
    </row>
    <row r="20" s="1" customFormat="1" ht="19" customHeight="1" spans="1:12">
      <c r="A20" s="8">
        <v>19</v>
      </c>
      <c r="B20" s="9" t="s">
        <v>51</v>
      </c>
      <c r="C20" s="10" t="s">
        <v>50</v>
      </c>
      <c r="D20" s="10" t="s">
        <v>176</v>
      </c>
      <c r="E20" s="10" t="s">
        <v>17</v>
      </c>
      <c r="F20" s="10">
        <f t="shared" si="0"/>
        <v>-150</v>
      </c>
      <c r="G20" s="11">
        <v>26.5758</v>
      </c>
      <c r="H20" s="10">
        <f t="shared" si="1"/>
        <v>-3986.37</v>
      </c>
      <c r="I20" s="20"/>
      <c r="J20" s="21">
        <v>577</v>
      </c>
      <c r="K20" s="21">
        <v>577</v>
      </c>
      <c r="L20" s="22">
        <v>150</v>
      </c>
    </row>
    <row r="21" s="1" customFormat="1" ht="19" customHeight="1" spans="1:12">
      <c r="A21" s="8">
        <v>20</v>
      </c>
      <c r="B21" s="9" t="s">
        <v>53</v>
      </c>
      <c r="C21" s="10" t="s">
        <v>52</v>
      </c>
      <c r="D21" s="10" t="s">
        <v>177</v>
      </c>
      <c r="E21" s="10" t="s">
        <v>17</v>
      </c>
      <c r="F21" s="10">
        <f t="shared" si="0"/>
        <v>571</v>
      </c>
      <c r="G21" s="11">
        <v>26.6906</v>
      </c>
      <c r="H21" s="10">
        <f t="shared" si="1"/>
        <v>15240.3326</v>
      </c>
      <c r="I21" s="20"/>
      <c r="J21" s="21">
        <v>1527</v>
      </c>
      <c r="K21" s="21">
        <v>872</v>
      </c>
      <c r="L21" s="22">
        <v>84</v>
      </c>
    </row>
    <row r="22" s="1" customFormat="1" ht="19" customHeight="1" spans="1:12">
      <c r="A22" s="8">
        <v>21</v>
      </c>
      <c r="B22" s="9" t="s">
        <v>55</v>
      </c>
      <c r="C22" s="10" t="s">
        <v>54</v>
      </c>
      <c r="D22" s="10" t="s">
        <v>178</v>
      </c>
      <c r="E22" s="10" t="s">
        <v>17</v>
      </c>
      <c r="F22" s="10">
        <f t="shared" si="0"/>
        <v>-249</v>
      </c>
      <c r="G22" s="11">
        <v>26.5758</v>
      </c>
      <c r="H22" s="10">
        <f t="shared" si="1"/>
        <v>-6617.3742</v>
      </c>
      <c r="I22" s="20"/>
      <c r="J22" s="21">
        <v>579</v>
      </c>
      <c r="K22" s="21">
        <v>579</v>
      </c>
      <c r="L22" s="22">
        <v>249</v>
      </c>
    </row>
    <row r="23" s="1" customFormat="1" ht="19" customHeight="1" spans="1:12">
      <c r="A23" s="8">
        <v>22</v>
      </c>
      <c r="B23" s="9" t="s">
        <v>179</v>
      </c>
      <c r="C23" s="10" t="s">
        <v>68</v>
      </c>
      <c r="D23" s="10" t="s">
        <v>180</v>
      </c>
      <c r="E23" s="10" t="s">
        <v>17</v>
      </c>
      <c r="F23" s="10">
        <f t="shared" si="0"/>
        <v>0</v>
      </c>
      <c r="G23" s="11">
        <v>2.6224</v>
      </c>
      <c r="H23" s="10">
        <f t="shared" si="1"/>
        <v>0</v>
      </c>
      <c r="I23" s="9"/>
      <c r="J23" s="21">
        <v>791</v>
      </c>
      <c r="K23" s="21">
        <v>791</v>
      </c>
      <c r="L23" s="22"/>
    </row>
    <row r="24" s="1" customFormat="1" ht="19" customHeight="1" spans="1:12">
      <c r="A24" s="8">
        <v>23</v>
      </c>
      <c r="B24" s="9" t="s">
        <v>181</v>
      </c>
      <c r="C24" s="10" t="s">
        <v>13</v>
      </c>
      <c r="D24" s="10" t="s">
        <v>182</v>
      </c>
      <c r="E24" s="10" t="s">
        <v>17</v>
      </c>
      <c r="F24" s="10">
        <f t="shared" si="0"/>
        <v>309</v>
      </c>
      <c r="G24" s="11">
        <v>7.3419</v>
      </c>
      <c r="H24" s="10">
        <f t="shared" si="1"/>
        <v>2268.6471</v>
      </c>
      <c r="I24" s="10"/>
      <c r="J24" s="21">
        <v>1804</v>
      </c>
      <c r="K24" s="21">
        <v>1232</v>
      </c>
      <c r="L24" s="22">
        <v>263</v>
      </c>
    </row>
    <row r="25" s="1" customFormat="1" ht="19" customHeight="1" spans="1:12">
      <c r="A25" s="8">
        <v>24</v>
      </c>
      <c r="B25" s="9" t="s">
        <v>183</v>
      </c>
      <c r="C25" s="10" t="s">
        <v>44</v>
      </c>
      <c r="D25" s="10" t="s">
        <v>184</v>
      </c>
      <c r="E25" s="10" t="s">
        <v>17</v>
      </c>
      <c r="F25" s="10">
        <f t="shared" si="0"/>
        <v>215</v>
      </c>
      <c r="G25" s="11">
        <v>7.3419</v>
      </c>
      <c r="H25" s="10">
        <f t="shared" si="1"/>
        <v>1578.5085</v>
      </c>
      <c r="I25" s="10"/>
      <c r="J25" s="21">
        <v>1003</v>
      </c>
      <c r="K25" s="21">
        <v>725</v>
      </c>
      <c r="L25" s="22">
        <v>63</v>
      </c>
    </row>
    <row r="26" s="1" customFormat="1" ht="19" customHeight="1" spans="1:12">
      <c r="A26" s="8">
        <v>25</v>
      </c>
      <c r="B26" s="9" t="s">
        <v>185</v>
      </c>
      <c r="C26" s="10" t="s">
        <v>18</v>
      </c>
      <c r="D26" s="10" t="s">
        <v>186</v>
      </c>
      <c r="E26" s="10" t="s">
        <v>17</v>
      </c>
      <c r="F26" s="10">
        <f t="shared" si="0"/>
        <v>0</v>
      </c>
      <c r="G26" s="11">
        <v>0.9342</v>
      </c>
      <c r="H26" s="10">
        <f t="shared" si="1"/>
        <v>0</v>
      </c>
      <c r="I26" s="10"/>
      <c r="J26" s="21">
        <v>1117</v>
      </c>
      <c r="K26" s="21">
        <v>1117</v>
      </c>
      <c r="L26" s="22"/>
    </row>
    <row r="27" s="1" customFormat="1" ht="19" customHeight="1" spans="1:12">
      <c r="A27" s="8">
        <v>26</v>
      </c>
      <c r="B27" s="9" t="s">
        <v>187</v>
      </c>
      <c r="C27" s="10" t="s">
        <v>46</v>
      </c>
      <c r="D27" s="10" t="s">
        <v>188</v>
      </c>
      <c r="E27" s="10" t="s">
        <v>17</v>
      </c>
      <c r="F27" s="10">
        <f t="shared" si="0"/>
        <v>826</v>
      </c>
      <c r="G27" s="11">
        <v>0.9342</v>
      </c>
      <c r="H27" s="10">
        <f t="shared" si="1"/>
        <v>771.6492</v>
      </c>
      <c r="I27" s="10"/>
      <c r="J27" s="21">
        <v>1506</v>
      </c>
      <c r="K27" s="21">
        <v>680</v>
      </c>
      <c r="L27" s="22"/>
    </row>
    <row r="28" s="1" customFormat="1" ht="19" customHeight="1" spans="1:12">
      <c r="A28" s="8">
        <v>27</v>
      </c>
      <c r="B28" s="9" t="s">
        <v>189</v>
      </c>
      <c r="C28" s="10" t="s">
        <v>20</v>
      </c>
      <c r="D28" s="10" t="s">
        <v>190</v>
      </c>
      <c r="E28" s="10" t="s">
        <v>17</v>
      </c>
      <c r="F28" s="10">
        <f t="shared" si="0"/>
        <v>0</v>
      </c>
      <c r="G28" s="11">
        <v>0.0901</v>
      </c>
      <c r="H28" s="10">
        <f t="shared" si="1"/>
        <v>0</v>
      </c>
      <c r="I28" s="10"/>
      <c r="J28" s="21">
        <v>1312</v>
      </c>
      <c r="K28" s="21">
        <v>1312</v>
      </c>
      <c r="L28" s="22"/>
    </row>
    <row r="29" s="1" customFormat="1" ht="19" customHeight="1" spans="1:12">
      <c r="A29" s="8">
        <v>28</v>
      </c>
      <c r="B29" s="9" t="s">
        <v>191</v>
      </c>
      <c r="C29" s="10" t="s">
        <v>192</v>
      </c>
      <c r="D29" s="10" t="s">
        <v>193</v>
      </c>
      <c r="E29" s="10" t="s">
        <v>17</v>
      </c>
      <c r="F29" s="10">
        <f t="shared" si="0"/>
        <v>0</v>
      </c>
      <c r="G29" s="11">
        <v>9.6164</v>
      </c>
      <c r="H29" s="10">
        <f t="shared" si="1"/>
        <v>0</v>
      </c>
      <c r="I29" s="10"/>
      <c r="J29" s="21"/>
      <c r="K29" s="21"/>
      <c r="L29" s="22"/>
    </row>
    <row r="30" s="1" customFormat="1" ht="19" customHeight="1" spans="1:12">
      <c r="A30" s="8">
        <v>29</v>
      </c>
      <c r="B30" s="9" t="s">
        <v>194</v>
      </c>
      <c r="C30" s="10" t="s">
        <v>195</v>
      </c>
      <c r="D30" s="10" t="s">
        <v>196</v>
      </c>
      <c r="E30" s="10" t="s">
        <v>17</v>
      </c>
      <c r="F30" s="10">
        <f t="shared" si="0"/>
        <v>0</v>
      </c>
      <c r="G30" s="11">
        <v>7.2917</v>
      </c>
      <c r="H30" s="10">
        <f t="shared" si="1"/>
        <v>0</v>
      </c>
      <c r="I30" s="10"/>
      <c r="J30" s="21"/>
      <c r="K30" s="21"/>
      <c r="L30" s="22"/>
    </row>
    <row r="31" s="1" customFormat="1" ht="19" customHeight="1" spans="1:12">
      <c r="A31" s="8">
        <v>30</v>
      </c>
      <c r="B31" s="9" t="s">
        <v>197</v>
      </c>
      <c r="C31" s="10" t="s">
        <v>198</v>
      </c>
      <c r="D31" s="10" t="s">
        <v>199</v>
      </c>
      <c r="E31" s="10" t="s">
        <v>17</v>
      </c>
      <c r="F31" s="10">
        <f t="shared" si="0"/>
        <v>0</v>
      </c>
      <c r="G31" s="11">
        <v>7.9691</v>
      </c>
      <c r="H31" s="10">
        <f t="shared" si="1"/>
        <v>0</v>
      </c>
      <c r="I31" s="10"/>
      <c r="J31" s="21"/>
      <c r="K31" s="21"/>
      <c r="L31" s="22"/>
    </row>
    <row r="32" s="1" customFormat="1" ht="19" customHeight="1" spans="1:12">
      <c r="A32" s="8">
        <v>31</v>
      </c>
      <c r="B32" s="9" t="s">
        <v>200</v>
      </c>
      <c r="C32" s="10"/>
      <c r="D32" s="10" t="s">
        <v>201</v>
      </c>
      <c r="E32" s="10" t="s">
        <v>17</v>
      </c>
      <c r="F32" s="10">
        <f t="shared" si="0"/>
        <v>0</v>
      </c>
      <c r="G32" s="11"/>
      <c r="H32" s="10">
        <f t="shared" si="1"/>
        <v>0</v>
      </c>
      <c r="I32" s="10"/>
      <c r="J32" s="21"/>
      <c r="K32" s="21"/>
      <c r="L32" s="22"/>
    </row>
    <row r="33" s="1" customFormat="1" ht="19" customHeight="1" spans="1:12">
      <c r="A33" s="8">
        <v>32</v>
      </c>
      <c r="B33" s="9" t="s">
        <v>202</v>
      </c>
      <c r="C33" s="10"/>
      <c r="D33" s="10" t="s">
        <v>190</v>
      </c>
      <c r="E33" s="10" t="s">
        <v>17</v>
      </c>
      <c r="F33" s="10">
        <f t="shared" si="0"/>
        <v>0</v>
      </c>
      <c r="G33" s="11"/>
      <c r="H33" s="10">
        <f t="shared" si="1"/>
        <v>0</v>
      </c>
      <c r="I33" s="10">
        <f>SUM(H2:H33)</f>
        <v>119964.7561</v>
      </c>
      <c r="J33" s="21"/>
      <c r="K33" s="21"/>
      <c r="L33" s="22"/>
    </row>
    <row r="34" s="1" customFormat="1" ht="19" customHeight="1" spans="1:12">
      <c r="A34" s="8">
        <v>33</v>
      </c>
      <c r="B34" s="9" t="s">
        <v>63</v>
      </c>
      <c r="C34" s="10" t="s">
        <v>62</v>
      </c>
      <c r="D34" s="10" t="s">
        <v>203</v>
      </c>
      <c r="E34" s="10" t="s">
        <v>17</v>
      </c>
      <c r="F34" s="10">
        <f t="shared" si="0"/>
        <v>2005</v>
      </c>
      <c r="G34" s="11">
        <v>30</v>
      </c>
      <c r="H34" s="10">
        <f t="shared" si="1"/>
        <v>60150</v>
      </c>
      <c r="I34" s="10"/>
      <c r="J34" s="21">
        <v>2725</v>
      </c>
      <c r="K34" s="21">
        <v>720</v>
      </c>
      <c r="L34" s="22"/>
    </row>
    <row r="35" s="1" customFormat="1" ht="19" customHeight="1" spans="1:12">
      <c r="A35" s="8">
        <v>34</v>
      </c>
      <c r="B35" s="9" t="s">
        <v>65</v>
      </c>
      <c r="C35" s="10" t="s">
        <v>64</v>
      </c>
      <c r="D35" s="10" t="s">
        <v>204</v>
      </c>
      <c r="E35" s="10" t="s">
        <v>17</v>
      </c>
      <c r="F35" s="10">
        <f t="shared" si="0"/>
        <v>2581</v>
      </c>
      <c r="G35" s="11">
        <v>30</v>
      </c>
      <c r="H35" s="10">
        <f t="shared" si="1"/>
        <v>77430</v>
      </c>
      <c r="I35" s="10"/>
      <c r="J35" s="21">
        <v>3432</v>
      </c>
      <c r="K35" s="21">
        <v>851</v>
      </c>
      <c r="L35" s="22"/>
    </row>
    <row r="36" s="1" customFormat="1" ht="19" customHeight="1" spans="1:12">
      <c r="A36" s="8">
        <v>35</v>
      </c>
      <c r="B36" s="9" t="s">
        <v>67</v>
      </c>
      <c r="C36" s="10" t="s">
        <v>66</v>
      </c>
      <c r="D36" s="10" t="s">
        <v>205</v>
      </c>
      <c r="E36" s="10" t="s">
        <v>17</v>
      </c>
      <c r="F36" s="10">
        <f t="shared" si="0"/>
        <v>3038</v>
      </c>
      <c r="G36" s="11">
        <v>1.95</v>
      </c>
      <c r="H36" s="10">
        <f t="shared" si="1"/>
        <v>5924.1</v>
      </c>
      <c r="I36" s="10"/>
      <c r="J36" s="21">
        <v>3638</v>
      </c>
      <c r="K36" s="21">
        <v>600</v>
      </c>
      <c r="L36" s="22"/>
    </row>
    <row r="37" s="1" customFormat="1" ht="19" customHeight="1" spans="1:12">
      <c r="A37" s="8">
        <v>32</v>
      </c>
      <c r="B37" s="9" t="s">
        <v>206</v>
      </c>
      <c r="C37" s="10" t="s">
        <v>207</v>
      </c>
      <c r="D37" s="10" t="s">
        <v>208</v>
      </c>
      <c r="E37" s="10" t="s">
        <v>17</v>
      </c>
      <c r="F37" s="10">
        <f t="shared" si="0"/>
        <v>0</v>
      </c>
      <c r="G37" s="11">
        <v>19</v>
      </c>
      <c r="H37" s="10">
        <f t="shared" si="1"/>
        <v>0</v>
      </c>
      <c r="I37" s="57" t="s">
        <v>209</v>
      </c>
      <c r="J37" s="21"/>
      <c r="K37" s="21"/>
      <c r="L37" s="22"/>
    </row>
    <row r="38" s="1" customFormat="1" ht="19" customHeight="1" spans="1:12">
      <c r="A38" s="8">
        <v>33</v>
      </c>
      <c r="B38" s="9" t="s">
        <v>210</v>
      </c>
      <c r="C38" s="10"/>
      <c r="D38" s="10"/>
      <c r="E38" s="10" t="s">
        <v>17</v>
      </c>
      <c r="F38" s="10">
        <f t="shared" si="0"/>
        <v>0</v>
      </c>
      <c r="G38" s="11">
        <v>0.29</v>
      </c>
      <c r="H38" s="10">
        <f t="shared" si="1"/>
        <v>0</v>
      </c>
      <c r="I38" s="57" t="s">
        <v>209</v>
      </c>
      <c r="J38" s="21"/>
      <c r="K38" s="21"/>
      <c r="L38" s="22"/>
    </row>
    <row r="39" s="1" customFormat="1" ht="19" customHeight="1" spans="1:12">
      <c r="A39" s="8">
        <v>34</v>
      </c>
      <c r="B39" s="9" t="s">
        <v>211</v>
      </c>
      <c r="C39" s="10"/>
      <c r="D39" s="10"/>
      <c r="E39" s="10" t="s">
        <v>17</v>
      </c>
      <c r="F39" s="10">
        <f t="shared" si="0"/>
        <v>0</v>
      </c>
      <c r="G39" s="11">
        <v>1.08</v>
      </c>
      <c r="H39" s="10">
        <f t="shared" si="1"/>
        <v>0</v>
      </c>
      <c r="I39" s="57" t="s">
        <v>209</v>
      </c>
      <c r="J39" s="21"/>
      <c r="K39" s="21"/>
      <c r="L39" s="22"/>
    </row>
    <row r="40" s="1" customFormat="1" ht="19" customHeight="1" spans="1:12">
      <c r="A40" s="8">
        <v>35</v>
      </c>
      <c r="B40" s="9" t="s">
        <v>212</v>
      </c>
      <c r="C40" s="10" t="s">
        <v>213</v>
      </c>
      <c r="D40" s="10" t="s">
        <v>214</v>
      </c>
      <c r="E40" s="10" t="s">
        <v>17</v>
      </c>
      <c r="F40" s="10">
        <f t="shared" si="0"/>
        <v>0</v>
      </c>
      <c r="G40" s="11">
        <v>2.38</v>
      </c>
      <c r="H40" s="10">
        <f t="shared" si="1"/>
        <v>0</v>
      </c>
      <c r="I40" s="57" t="s">
        <v>209</v>
      </c>
      <c r="J40" s="21"/>
      <c r="K40" s="21"/>
      <c r="L40" s="22"/>
    </row>
    <row r="41" s="1" customFormat="1" ht="19" customHeight="1" spans="1:12">
      <c r="A41" s="8">
        <v>36</v>
      </c>
      <c r="B41" s="9" t="s">
        <v>215</v>
      </c>
      <c r="C41" s="10" t="s">
        <v>216</v>
      </c>
      <c r="D41" s="10" t="s">
        <v>217</v>
      </c>
      <c r="E41" s="10" t="s">
        <v>17</v>
      </c>
      <c r="F41" s="10">
        <f t="shared" si="0"/>
        <v>0</v>
      </c>
      <c r="G41" s="11">
        <v>19</v>
      </c>
      <c r="H41" s="10">
        <f t="shared" si="1"/>
        <v>0</v>
      </c>
      <c r="I41" s="57" t="s">
        <v>209</v>
      </c>
      <c r="J41" s="21"/>
      <c r="K41" s="21"/>
      <c r="L41" s="22"/>
    </row>
    <row r="42" s="1" customFormat="1" ht="19" customHeight="1" spans="1:12">
      <c r="A42" s="8">
        <v>37</v>
      </c>
      <c r="B42" s="9" t="s">
        <v>218</v>
      </c>
      <c r="C42" s="10"/>
      <c r="D42" s="10"/>
      <c r="E42" s="10" t="s">
        <v>17</v>
      </c>
      <c r="F42" s="10">
        <f t="shared" si="0"/>
        <v>0</v>
      </c>
      <c r="G42" s="11">
        <v>0.29</v>
      </c>
      <c r="H42" s="10">
        <f t="shared" si="1"/>
        <v>0</v>
      </c>
      <c r="I42" s="57" t="s">
        <v>209</v>
      </c>
      <c r="J42" s="21"/>
      <c r="K42" s="21"/>
      <c r="L42" s="22"/>
    </row>
    <row r="43" s="1" customFormat="1" ht="19" customHeight="1" spans="1:12">
      <c r="A43" s="8">
        <v>38</v>
      </c>
      <c r="B43" s="9" t="s">
        <v>219</v>
      </c>
      <c r="C43" s="10"/>
      <c r="D43" s="10"/>
      <c r="E43" s="10" t="s">
        <v>17</v>
      </c>
      <c r="F43" s="10">
        <f t="shared" si="0"/>
        <v>0</v>
      </c>
      <c r="G43" s="11">
        <v>1.08</v>
      </c>
      <c r="H43" s="10">
        <f t="shared" si="1"/>
        <v>0</v>
      </c>
      <c r="I43" s="57" t="s">
        <v>209</v>
      </c>
      <c r="J43" s="21"/>
      <c r="K43" s="21"/>
      <c r="L43" s="22"/>
    </row>
    <row r="44" s="1" customFormat="1" ht="19" customHeight="1" spans="1:12">
      <c r="A44" s="8">
        <v>39</v>
      </c>
      <c r="B44" s="9" t="s">
        <v>220</v>
      </c>
      <c r="C44" s="10" t="s">
        <v>221</v>
      </c>
      <c r="D44" s="10" t="s">
        <v>222</v>
      </c>
      <c r="E44" s="10" t="s">
        <v>17</v>
      </c>
      <c r="F44" s="10">
        <f t="shared" si="0"/>
        <v>0</v>
      </c>
      <c r="G44" s="11">
        <v>2.38</v>
      </c>
      <c r="H44" s="10">
        <f t="shared" si="1"/>
        <v>0</v>
      </c>
      <c r="I44" s="57" t="s">
        <v>209</v>
      </c>
      <c r="J44" s="21"/>
      <c r="K44" s="21"/>
      <c r="L44" s="22"/>
    </row>
    <row r="45" s="1" customFormat="1" ht="21" customHeight="1" spans="1:12">
      <c r="A45" s="12"/>
      <c r="B45" s="13" t="s">
        <v>223</v>
      </c>
      <c r="C45" s="14"/>
      <c r="D45" s="14"/>
      <c r="E45" s="14"/>
      <c r="F45" s="13">
        <f t="shared" ref="F45:L45" si="2">SUM(F2:F44)</f>
        <v>13490</v>
      </c>
      <c r="G45" s="15"/>
      <c r="H45" s="13">
        <f t="shared" si="2"/>
        <v>263468.8561</v>
      </c>
      <c r="I45" s="14"/>
      <c r="J45" s="24">
        <f t="shared" si="2"/>
        <v>40441</v>
      </c>
      <c r="K45" s="24">
        <f t="shared" si="2"/>
        <v>25251</v>
      </c>
      <c r="L45" s="25">
        <f t="shared" si="2"/>
        <v>1700</v>
      </c>
    </row>
    <row r="46" ht="25" customHeight="1" spans="1:8">
      <c r="A46" s="16"/>
      <c r="B46" s="16"/>
      <c r="C46" s="16"/>
      <c r="D46" s="16"/>
      <c r="E46" s="16"/>
      <c r="F46" s="16"/>
      <c r="G46" s="17"/>
      <c r="H46" s="16"/>
    </row>
    <row r="47" ht="25" customHeight="1" spans="1:8">
      <c r="A47" s="16"/>
      <c r="B47" s="16"/>
      <c r="C47" s="16"/>
      <c r="D47" s="16"/>
      <c r="E47" s="16"/>
      <c r="F47" s="16"/>
      <c r="G47" s="17"/>
      <c r="H47" s="16"/>
    </row>
    <row r="48" ht="25" customHeight="1" spans="1:8">
      <c r="A48" s="16"/>
      <c r="B48" s="16"/>
      <c r="C48" s="16"/>
      <c r="D48" s="16"/>
      <c r="E48" s="16"/>
      <c r="F48" s="16"/>
      <c r="G48" s="17"/>
      <c r="H48" s="16"/>
    </row>
    <row r="49" ht="25" customHeight="1" spans="1:8">
      <c r="A49" s="16"/>
      <c r="B49" s="16"/>
      <c r="C49" s="16"/>
      <c r="D49" s="16"/>
      <c r="E49" s="16"/>
      <c r="F49" s="16"/>
      <c r="G49" s="17"/>
      <c r="H49" s="1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系统操作数量参考</vt:lpstr>
      <vt:lpstr>力乐开票明细</vt:lpstr>
      <vt:lpstr>力乐提供开票数据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2023-08-24T01:10:08Z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