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" sheetId="1" r:id="rId1"/>
    <sheet name="Sheet2" sheetId="2" r:id="rId2"/>
  </sheets>
  <definedNames>
    <definedName name="_xlnm._FilterDatabase" localSheetId="0" hidden="1">Sheet1!$3:$34</definedName>
  </definedNames>
  <calcPr calcId="144525"/>
</workbook>
</file>

<file path=xl/sharedStrings.xml><?xml version="1.0" encoding="utf-8"?>
<sst xmlns="http://schemas.openxmlformats.org/spreadsheetml/2006/main" count="41" uniqueCount="41">
  <si>
    <t>西安工厂8月份供应商付款明细</t>
  </si>
  <si>
    <t xml:space="preserve">编号 </t>
  </si>
  <si>
    <t>供应商</t>
  </si>
  <si>
    <t>按规则应付（元）</t>
  </si>
  <si>
    <t>付款金额（元）</t>
  </si>
  <si>
    <t>扣点</t>
  </si>
  <si>
    <t>贴息费（元）</t>
  </si>
  <si>
    <t>实付金额（元）</t>
  </si>
  <si>
    <t>备注</t>
  </si>
  <si>
    <t>深州市卓伦橡塑磨具有限公司</t>
  </si>
  <si>
    <t>河北省南皮县利辉五金接插件厂</t>
  </si>
  <si>
    <t>河北宏广橡塑金属制品有限公司</t>
  </si>
  <si>
    <t>北京浦东三浦标准件有限公司</t>
  </si>
  <si>
    <t>黄骅汇铭汽车部件有限公司</t>
  </si>
  <si>
    <t>文安县德实汽车配件有限公司</t>
  </si>
  <si>
    <t>黄骅市泰行汽车配件有限公司</t>
  </si>
  <si>
    <t>武汉德锐隆科技有限公司</t>
  </si>
  <si>
    <t>沧州志鹏聚氨酯制品有限公司</t>
  </si>
  <si>
    <t>北京嘉威达商贸有限公司</t>
  </si>
  <si>
    <t>黄骅雍丰塑料制品有限公司</t>
  </si>
  <si>
    <t>溧阳鑫岩汽车零部件有限公司</t>
  </si>
  <si>
    <t>黄骅市鑫祺汽车配件有限公司</t>
  </si>
  <si>
    <t>苏州苏宁标准件有限公司</t>
  </si>
  <si>
    <t>温州鑫锐电器有限公司</t>
  </si>
  <si>
    <t>北京瑞隆祥模具有限公司</t>
  </si>
  <si>
    <t>天津市远丰化工产品贸易有限公司</t>
  </si>
  <si>
    <t>厦门市鑫荣飞工贸有限公</t>
  </si>
  <si>
    <t>杭州阳晨聚氨酯制品有限公司</t>
  </si>
  <si>
    <t>北京美好生活家居用品有限公司</t>
  </si>
  <si>
    <t>欣瑞联电子（肇庆）有限公司</t>
  </si>
  <si>
    <t>西德宝（潍坊）五金工具有限公司</t>
  </si>
  <si>
    <t>天津琪安科技有限公司</t>
  </si>
  <si>
    <t>新梦顶（上海）贸易有限公司</t>
  </si>
  <si>
    <t>西安市浐灞生态区弘茂五金机电</t>
  </si>
  <si>
    <t>襄阳杰创化工新材料有限公司</t>
  </si>
  <si>
    <t>航天宏达（泊头）机械科技有限公司</t>
  </si>
  <si>
    <t>海兴中盛弹簧有限公司</t>
  </si>
  <si>
    <t>西安聚丙商贸有限公司</t>
  </si>
  <si>
    <t>合计</t>
  </si>
  <si>
    <t>制表：罗让平</t>
  </si>
  <si>
    <t>日期：2023.8.31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</si>
</sst>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</numFmts>
  <fonts count="33">
    <font>
      <sz val="11"/>
      <color theme="1"/>
      <name val="宋体"/>
      <charset val="134"/>
      <scheme val="minor"/>
    </font>
    <font>
      <sz val="16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rgb="FFFF0000"/>
      <name val="微软雅黑"/>
      <charset val="134"/>
    </font>
    <font>
      <sz val="10"/>
      <color theme="1"/>
      <name val="微软雅黑"/>
      <charset val="134"/>
    </font>
    <font>
      <sz val="9"/>
      <color theme="1"/>
      <name val="微软雅黑"/>
      <charset val="134"/>
    </font>
    <font>
      <b/>
      <sz val="12"/>
      <color theme="1"/>
      <name val="微软雅黑"/>
      <charset val="134"/>
    </font>
    <font>
      <b/>
      <sz val="16"/>
      <color theme="1"/>
      <name val="微软雅黑"/>
      <charset val="134"/>
    </font>
    <font>
      <b/>
      <sz val="10"/>
      <color theme="0"/>
      <name val="微软雅黑"/>
      <charset val="134"/>
    </font>
    <font>
      <sz val="10"/>
      <color theme="1"/>
      <name val="Microsoft YaHei"/>
      <charset val="134"/>
    </font>
    <font>
      <sz val="10"/>
      <name val="微软雅黑"/>
      <charset val="134"/>
    </font>
    <font>
      <b/>
      <sz val="10"/>
      <name val="微软雅黑"/>
      <charset val="134"/>
    </font>
    <font>
      <sz val="9"/>
      <color rgb="FFFF0000"/>
      <name val="微软雅黑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6" borderId="1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16" applyNumberFormat="0" applyAlignment="0" applyProtection="0">
      <alignment vertical="center"/>
    </xf>
    <xf numFmtId="0" fontId="23" fillId="8" borderId="17" applyNumberFormat="0" applyAlignment="0" applyProtection="0">
      <alignment vertical="center"/>
    </xf>
    <xf numFmtId="0" fontId="24" fillId="8" borderId="16" applyNumberFormat="0" applyAlignment="0" applyProtection="0">
      <alignment vertical="center"/>
    </xf>
    <xf numFmtId="0" fontId="25" fillId="9" borderId="18" applyNumberFormat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NumberFormat="1" applyFont="1" applyFill="1" applyBorder="1" applyAlignment="1">
      <alignment horizontal="center" vertical="center"/>
    </xf>
    <xf numFmtId="176" fontId="4" fillId="4" borderId="10" xfId="0" applyNumberFormat="1" applyFont="1" applyFill="1" applyBorder="1" applyAlignment="1">
      <alignment horizontal="center" vertical="center"/>
    </xf>
    <xf numFmtId="0" fontId="4" fillId="5" borderId="10" xfId="0" applyNumberFormat="1" applyFont="1" applyFill="1" applyBorder="1" applyAlignment="1">
      <alignment horizontal="center" vertical="center"/>
    </xf>
    <xf numFmtId="9" fontId="9" fillId="5" borderId="10" xfId="3" applyNumberFormat="1" applyFont="1" applyFill="1" applyBorder="1" applyAlignment="1">
      <alignment horizontal="center" vertical="center"/>
    </xf>
    <xf numFmtId="43" fontId="4" fillId="5" borderId="10" xfId="3" applyNumberFormat="1" applyFont="1" applyFill="1" applyBorder="1" applyAlignment="1">
      <alignment horizontal="center" vertical="center"/>
    </xf>
    <xf numFmtId="43" fontId="4" fillId="5" borderId="10" xfId="0" applyNumberFormat="1" applyFont="1" applyFill="1" applyBorder="1" applyAlignment="1">
      <alignment horizontal="center" vertical="center"/>
    </xf>
    <xf numFmtId="0" fontId="3" fillId="5" borderId="11" xfId="0" applyNumberFormat="1" applyFont="1" applyFill="1" applyBorder="1" applyAlignment="1">
      <alignment horizontal="center" vertical="center" wrapText="1"/>
    </xf>
    <xf numFmtId="0" fontId="4" fillId="5" borderId="11" xfId="0" applyNumberFormat="1" applyFont="1" applyFill="1" applyBorder="1" applyAlignment="1">
      <alignment horizontal="center" vertical="center" wrapText="1"/>
    </xf>
    <xf numFmtId="0" fontId="4" fillId="4" borderId="12" xfId="0" applyNumberFormat="1" applyFont="1" applyFill="1" applyBorder="1" applyAlignment="1">
      <alignment horizontal="center" vertical="center"/>
    </xf>
    <xf numFmtId="0" fontId="4" fillId="5" borderId="12" xfId="0" applyNumberFormat="1" applyFont="1" applyFill="1" applyBorder="1" applyAlignment="1">
      <alignment horizontal="center" vertical="center"/>
    </xf>
    <xf numFmtId="9" fontId="9" fillId="5" borderId="12" xfId="3" applyNumberFormat="1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1" fillId="4" borderId="6" xfId="0" applyNumberFormat="1" applyFont="1" applyFill="1" applyBorder="1" applyAlignment="1">
      <alignment horizontal="center" vertical="center"/>
    </xf>
    <xf numFmtId="177" fontId="2" fillId="5" borderId="6" xfId="0" applyNumberFormat="1" applyFont="1" applyFill="1" applyBorder="1" applyAlignment="1">
      <alignment horizontal="right" vertical="center"/>
    </xf>
    <xf numFmtId="0" fontId="5" fillId="5" borderId="8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5"/>
  <sheetViews>
    <sheetView tabSelected="1" workbookViewId="0">
      <selection activeCell="H17" sqref="H17"/>
    </sheetView>
  </sheetViews>
  <sheetFormatPr defaultColWidth="9" defaultRowHeight="16.5"/>
  <cols>
    <col min="1" max="1" width="4.375" style="7" customWidth="1"/>
    <col min="2" max="2" width="29.375" style="8" customWidth="1"/>
    <col min="3" max="3" width="14.875" style="8" customWidth="1"/>
    <col min="4" max="4" width="13.125" style="5" customWidth="1"/>
    <col min="5" max="5" width="5.60833333333333" style="5" customWidth="1"/>
    <col min="6" max="6" width="11.25" style="5" customWidth="1"/>
    <col min="7" max="7" width="16.125" style="5" customWidth="1"/>
    <col min="8" max="8" width="36.75" style="9" customWidth="1"/>
    <col min="9" max="9" width="30.125" style="5" customWidth="1"/>
    <col min="10" max="16383" width="9" style="5"/>
    <col min="16384" max="16384" width="9" style="10"/>
  </cols>
  <sheetData>
    <row r="1" s="1" customFormat="1" ht="32" customHeight="1" spans="1:8">
      <c r="A1" s="11" t="s">
        <v>0</v>
      </c>
      <c r="B1" s="11"/>
      <c r="C1" s="11"/>
      <c r="D1" s="11"/>
      <c r="E1" s="11"/>
      <c r="F1" s="11"/>
      <c r="G1" s="11"/>
      <c r="H1" s="11"/>
    </row>
    <row r="2" s="2" customFormat="1" ht="15" customHeight="1" spans="1:8">
      <c r="A2" s="12" t="s">
        <v>1</v>
      </c>
      <c r="B2" s="13" t="s">
        <v>2</v>
      </c>
      <c r="C2" s="14" t="s">
        <v>3</v>
      </c>
      <c r="D2" s="13" t="s">
        <v>4</v>
      </c>
      <c r="E2" s="13" t="s">
        <v>5</v>
      </c>
      <c r="F2" s="13" t="s">
        <v>6</v>
      </c>
      <c r="G2" s="15" t="s">
        <v>7</v>
      </c>
      <c r="H2" s="16" t="s">
        <v>8</v>
      </c>
    </row>
    <row r="3" s="2" customFormat="1" ht="15" customHeight="1" spans="1:8">
      <c r="A3" s="17"/>
      <c r="B3" s="18"/>
      <c r="C3" s="19"/>
      <c r="D3" s="18"/>
      <c r="E3" s="18"/>
      <c r="F3" s="18"/>
      <c r="G3" s="20"/>
      <c r="H3" s="21"/>
    </row>
    <row r="4" s="3" customFormat="1" ht="19" customHeight="1" spans="1:16384">
      <c r="A4" s="22">
        <v>1</v>
      </c>
      <c r="B4" s="23" t="s">
        <v>9</v>
      </c>
      <c r="C4" s="24">
        <v>37292.0813333333</v>
      </c>
      <c r="D4" s="25">
        <v>37000</v>
      </c>
      <c r="E4" s="26">
        <v>0.03</v>
      </c>
      <c r="F4" s="27">
        <f t="shared" ref="F4:F33" si="0">D4*E4</f>
        <v>1110</v>
      </c>
      <c r="G4" s="28">
        <f t="shared" ref="G4:G33" si="1">D4-F4</f>
        <v>35890</v>
      </c>
      <c r="H4" s="29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  <c r="XFD4" s="41"/>
    </row>
    <row r="5" s="3" customFormat="1" ht="19" customHeight="1" spans="1:16384">
      <c r="A5" s="22">
        <v>2</v>
      </c>
      <c r="B5" s="23" t="s">
        <v>10</v>
      </c>
      <c r="C5" s="24">
        <v>36284.8586666667</v>
      </c>
      <c r="D5" s="25">
        <v>36000</v>
      </c>
      <c r="E5" s="26">
        <v>0.03</v>
      </c>
      <c r="F5" s="27">
        <f t="shared" si="0"/>
        <v>1080</v>
      </c>
      <c r="G5" s="28">
        <f t="shared" si="1"/>
        <v>34920</v>
      </c>
      <c r="H5" s="29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  <c r="XFD5" s="41"/>
    </row>
    <row r="6" s="3" customFormat="1" ht="19" customHeight="1" spans="1:16384">
      <c r="A6" s="22">
        <v>3</v>
      </c>
      <c r="B6" s="23" t="s">
        <v>11</v>
      </c>
      <c r="C6" s="24">
        <v>13075.5866666667</v>
      </c>
      <c r="D6" s="25">
        <v>13000</v>
      </c>
      <c r="E6" s="26">
        <v>0.03</v>
      </c>
      <c r="F6" s="27">
        <f t="shared" si="0"/>
        <v>390</v>
      </c>
      <c r="G6" s="28">
        <f t="shared" si="1"/>
        <v>12610</v>
      </c>
      <c r="H6" s="29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  <c r="XEY6" s="40"/>
      <c r="XEZ6" s="40"/>
      <c r="XFA6" s="40"/>
      <c r="XFB6" s="40"/>
      <c r="XFC6" s="40"/>
      <c r="XFD6" s="41"/>
    </row>
    <row r="7" s="3" customFormat="1" ht="19" customHeight="1" spans="1:16384">
      <c r="A7" s="22">
        <v>4</v>
      </c>
      <c r="B7" s="23" t="s">
        <v>12</v>
      </c>
      <c r="C7" s="24">
        <v>12972.0573333333</v>
      </c>
      <c r="D7" s="25">
        <v>13000</v>
      </c>
      <c r="E7" s="26">
        <v>0.03</v>
      </c>
      <c r="F7" s="27">
        <f t="shared" si="0"/>
        <v>390</v>
      </c>
      <c r="G7" s="28">
        <f t="shared" si="1"/>
        <v>12610</v>
      </c>
      <c r="H7" s="29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  <c r="XFD7" s="41"/>
    </row>
    <row r="8" s="3" customFormat="1" ht="19" customHeight="1" spans="1:16384">
      <c r="A8" s="22">
        <v>5</v>
      </c>
      <c r="B8" s="23" t="s">
        <v>13</v>
      </c>
      <c r="C8" s="24">
        <v>12336.8373333333</v>
      </c>
      <c r="D8" s="25">
        <v>12000</v>
      </c>
      <c r="E8" s="26">
        <v>0.03</v>
      </c>
      <c r="F8" s="27">
        <f t="shared" si="0"/>
        <v>360</v>
      </c>
      <c r="G8" s="28">
        <f t="shared" si="1"/>
        <v>11640</v>
      </c>
      <c r="H8" s="29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  <c r="XFD8" s="41"/>
    </row>
    <row r="9" s="3" customFormat="1" ht="19" customHeight="1" spans="1:16384">
      <c r="A9" s="22">
        <v>6</v>
      </c>
      <c r="B9" s="23" t="s">
        <v>14</v>
      </c>
      <c r="C9" s="24">
        <v>9360.788</v>
      </c>
      <c r="D9" s="25">
        <v>9300</v>
      </c>
      <c r="E9" s="26">
        <v>0.03</v>
      </c>
      <c r="F9" s="27">
        <f t="shared" si="0"/>
        <v>279</v>
      </c>
      <c r="G9" s="28">
        <f t="shared" si="1"/>
        <v>9021</v>
      </c>
      <c r="H9" s="29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  <c r="XFD9" s="41"/>
    </row>
    <row r="10" s="3" customFormat="1" ht="19" customHeight="1" spans="1:16384">
      <c r="A10" s="22">
        <v>7</v>
      </c>
      <c r="B10" s="23" t="s">
        <v>15</v>
      </c>
      <c r="C10" s="24">
        <v>7065.032</v>
      </c>
      <c r="D10" s="25">
        <v>7000</v>
      </c>
      <c r="E10" s="26">
        <v>0.03</v>
      </c>
      <c r="F10" s="27">
        <f t="shared" si="0"/>
        <v>210</v>
      </c>
      <c r="G10" s="28">
        <f t="shared" si="1"/>
        <v>6790</v>
      </c>
      <c r="H10" s="29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  <c r="XFD10" s="41"/>
    </row>
    <row r="11" s="3" customFormat="1" ht="19" customHeight="1" spans="1:16384">
      <c r="A11" s="22">
        <v>8</v>
      </c>
      <c r="B11" s="23" t="s">
        <v>16</v>
      </c>
      <c r="C11" s="24">
        <v>7357.52266666667</v>
      </c>
      <c r="D11" s="25">
        <v>7000</v>
      </c>
      <c r="E11" s="26">
        <v>0.03</v>
      </c>
      <c r="F11" s="27">
        <f t="shared" si="0"/>
        <v>210</v>
      </c>
      <c r="G11" s="28">
        <f t="shared" si="1"/>
        <v>6790</v>
      </c>
      <c r="H11" s="29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  <c r="XFD11" s="41"/>
    </row>
    <row r="12" s="3" customFormat="1" ht="19" customHeight="1" spans="1:16384">
      <c r="A12" s="22">
        <v>9</v>
      </c>
      <c r="B12" s="23" t="s">
        <v>17</v>
      </c>
      <c r="C12" s="24">
        <v>4963.56533333333</v>
      </c>
      <c r="D12" s="25">
        <v>5000</v>
      </c>
      <c r="E12" s="26">
        <v>0.03</v>
      </c>
      <c r="F12" s="27">
        <f t="shared" si="0"/>
        <v>150</v>
      </c>
      <c r="G12" s="28">
        <f t="shared" si="1"/>
        <v>4850</v>
      </c>
      <c r="H12" s="29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  <c r="XFD12" s="41"/>
    </row>
    <row r="13" s="3" customFormat="1" ht="19" customHeight="1" spans="1:16384">
      <c r="A13" s="22">
        <v>10</v>
      </c>
      <c r="B13" s="23" t="s">
        <v>18</v>
      </c>
      <c r="C13" s="24">
        <v>1998.59333333333</v>
      </c>
      <c r="D13" s="25">
        <v>5000</v>
      </c>
      <c r="E13" s="26">
        <v>0.03</v>
      </c>
      <c r="F13" s="27">
        <f t="shared" si="0"/>
        <v>150</v>
      </c>
      <c r="G13" s="28">
        <f t="shared" si="1"/>
        <v>4850</v>
      </c>
      <c r="H13" s="29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  <c r="XFD13" s="41"/>
    </row>
    <row r="14" s="3" customFormat="1" ht="19" customHeight="1" spans="1:16384">
      <c r="A14" s="22">
        <v>11</v>
      </c>
      <c r="B14" s="23" t="s">
        <v>19</v>
      </c>
      <c r="C14" s="24">
        <v>4995.47466666667</v>
      </c>
      <c r="D14" s="25">
        <v>5000</v>
      </c>
      <c r="E14" s="26">
        <v>0.03</v>
      </c>
      <c r="F14" s="27">
        <f t="shared" si="0"/>
        <v>150</v>
      </c>
      <c r="G14" s="28">
        <f t="shared" si="1"/>
        <v>4850</v>
      </c>
      <c r="H14" s="29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  <c r="XFD14" s="41"/>
    </row>
    <row r="15" s="3" customFormat="1" ht="19" customHeight="1" spans="1:16384">
      <c r="A15" s="22">
        <v>12</v>
      </c>
      <c r="B15" s="23" t="s">
        <v>20</v>
      </c>
      <c r="C15" s="24">
        <v>3929.688</v>
      </c>
      <c r="D15" s="25">
        <v>5000</v>
      </c>
      <c r="E15" s="26">
        <v>0.03</v>
      </c>
      <c r="F15" s="27">
        <f t="shared" si="0"/>
        <v>150</v>
      </c>
      <c r="G15" s="28">
        <f t="shared" si="1"/>
        <v>4850</v>
      </c>
      <c r="H15" s="29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  <c r="XFD15" s="41"/>
    </row>
    <row r="16" s="3" customFormat="1" ht="19" customHeight="1" spans="1:16384">
      <c r="A16" s="22">
        <v>13</v>
      </c>
      <c r="B16" s="23" t="s">
        <v>21</v>
      </c>
      <c r="C16" s="24">
        <v>3867.47733333333</v>
      </c>
      <c r="D16" s="25">
        <v>3800</v>
      </c>
      <c r="E16" s="26">
        <v>0.03</v>
      </c>
      <c r="F16" s="27">
        <f t="shared" si="0"/>
        <v>114</v>
      </c>
      <c r="G16" s="28">
        <f t="shared" si="1"/>
        <v>3686</v>
      </c>
      <c r="H16" s="29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  <c r="XFD16" s="41"/>
    </row>
    <row r="17" s="3" customFormat="1" ht="19" customHeight="1" spans="1:16384">
      <c r="A17" s="22">
        <v>14</v>
      </c>
      <c r="B17" s="23" t="s">
        <v>22</v>
      </c>
      <c r="C17" s="24">
        <v>2937.172</v>
      </c>
      <c r="D17" s="25">
        <v>3000</v>
      </c>
      <c r="E17" s="26">
        <v>0.03</v>
      </c>
      <c r="F17" s="27">
        <f t="shared" si="0"/>
        <v>90</v>
      </c>
      <c r="G17" s="28">
        <f t="shared" si="1"/>
        <v>2910</v>
      </c>
      <c r="H17" s="29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  <c r="XFD17" s="41"/>
    </row>
    <row r="18" s="3" customFormat="1" ht="19" customHeight="1" spans="1:16384">
      <c r="A18" s="22">
        <v>15</v>
      </c>
      <c r="B18" s="23" t="s">
        <v>23</v>
      </c>
      <c r="C18" s="24">
        <v>2484.34266666667</v>
      </c>
      <c r="D18" s="25">
        <v>2400</v>
      </c>
      <c r="E18" s="26">
        <v>0.03</v>
      </c>
      <c r="F18" s="27">
        <f t="shared" si="0"/>
        <v>72</v>
      </c>
      <c r="G18" s="28">
        <f t="shared" si="1"/>
        <v>2328</v>
      </c>
      <c r="H18" s="29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  <c r="XFD18" s="41"/>
    </row>
    <row r="19" s="3" customFormat="1" ht="19" customHeight="1" spans="1:16384">
      <c r="A19" s="22">
        <v>16</v>
      </c>
      <c r="B19" s="23" t="s">
        <v>24</v>
      </c>
      <c r="C19" s="24">
        <v>2286.31866666667</v>
      </c>
      <c r="D19" s="25">
        <v>2300</v>
      </c>
      <c r="E19" s="26">
        <v>0.03</v>
      </c>
      <c r="F19" s="27">
        <f t="shared" si="0"/>
        <v>69</v>
      </c>
      <c r="G19" s="28">
        <f t="shared" si="1"/>
        <v>2231</v>
      </c>
      <c r="H19" s="29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  <c r="XFD19" s="41"/>
    </row>
    <row r="20" s="4" customFormat="1" ht="19" customHeight="1" spans="1:16384">
      <c r="A20" s="22">
        <v>17</v>
      </c>
      <c r="B20" s="23" t="s">
        <v>25</v>
      </c>
      <c r="C20" s="24">
        <v>180000</v>
      </c>
      <c r="D20" s="25">
        <v>150000</v>
      </c>
      <c r="E20" s="26">
        <v>0</v>
      </c>
      <c r="F20" s="27">
        <f t="shared" si="0"/>
        <v>0</v>
      </c>
      <c r="G20" s="28">
        <f t="shared" si="1"/>
        <v>150000</v>
      </c>
      <c r="H20" s="30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10"/>
    </row>
    <row r="21" s="4" customFormat="1" ht="19" customHeight="1" spans="1:16384">
      <c r="A21" s="22">
        <v>18</v>
      </c>
      <c r="B21" s="23" t="s">
        <v>26</v>
      </c>
      <c r="C21" s="24">
        <v>81292.6493333333</v>
      </c>
      <c r="D21" s="25">
        <v>80000</v>
      </c>
      <c r="E21" s="26">
        <v>0</v>
      </c>
      <c r="F21" s="27">
        <f t="shared" si="0"/>
        <v>0</v>
      </c>
      <c r="G21" s="28">
        <f t="shared" si="1"/>
        <v>80000</v>
      </c>
      <c r="H21" s="30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10"/>
    </row>
    <row r="22" s="4" customFormat="1" ht="19" customHeight="1" spans="1:16384">
      <c r="A22" s="22">
        <v>19</v>
      </c>
      <c r="B22" s="23" t="s">
        <v>27</v>
      </c>
      <c r="C22" s="24">
        <v>4427.792</v>
      </c>
      <c r="D22" s="25">
        <v>30000</v>
      </c>
      <c r="E22" s="26">
        <v>0</v>
      </c>
      <c r="F22" s="27">
        <f t="shared" si="0"/>
        <v>0</v>
      </c>
      <c r="G22" s="28">
        <f t="shared" si="1"/>
        <v>30000</v>
      </c>
      <c r="H22" s="30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10"/>
    </row>
    <row r="23" s="4" customFormat="1" ht="19" customHeight="1" spans="1:16384">
      <c r="A23" s="22">
        <v>20</v>
      </c>
      <c r="B23" s="23" t="s">
        <v>28</v>
      </c>
      <c r="C23" s="24">
        <v>17459.1933333333</v>
      </c>
      <c r="D23" s="25">
        <v>17000</v>
      </c>
      <c r="E23" s="26">
        <v>0</v>
      </c>
      <c r="F23" s="27">
        <f>D23*E23</f>
        <v>0</v>
      </c>
      <c r="G23" s="28">
        <f>D23-F23</f>
        <v>17000</v>
      </c>
      <c r="H23" s="30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10"/>
    </row>
    <row r="24" s="4" customFormat="1" ht="19" customHeight="1" spans="1:16384">
      <c r="A24" s="22">
        <v>21</v>
      </c>
      <c r="B24" s="23" t="s">
        <v>29</v>
      </c>
      <c r="C24" s="24">
        <v>6358.11466666667</v>
      </c>
      <c r="D24" s="25">
        <v>6300</v>
      </c>
      <c r="E24" s="26">
        <v>0</v>
      </c>
      <c r="F24" s="27">
        <f>D24*E24</f>
        <v>0</v>
      </c>
      <c r="G24" s="28">
        <f>D24-F24</f>
        <v>6300</v>
      </c>
      <c r="H24" s="30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10"/>
    </row>
    <row r="25" s="4" customFormat="1" ht="19" customHeight="1" spans="1:16384">
      <c r="A25" s="22">
        <v>22</v>
      </c>
      <c r="B25" s="23" t="s">
        <v>30</v>
      </c>
      <c r="C25" s="24">
        <v>700.298666666667</v>
      </c>
      <c r="D25" s="25">
        <v>700</v>
      </c>
      <c r="E25" s="26">
        <v>0</v>
      </c>
      <c r="F25" s="27">
        <f>D25*E25</f>
        <v>0</v>
      </c>
      <c r="G25" s="28">
        <f>D25-F25</f>
        <v>700</v>
      </c>
      <c r="H25" s="3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10"/>
    </row>
    <row r="26" s="4" customFormat="1" ht="19" customHeight="1" spans="1:16384">
      <c r="A26" s="22">
        <v>23</v>
      </c>
      <c r="B26" s="23" t="s">
        <v>31</v>
      </c>
      <c r="C26" s="24">
        <v>4846.19333333333</v>
      </c>
      <c r="D26" s="25">
        <v>4800</v>
      </c>
      <c r="E26" s="26">
        <v>0</v>
      </c>
      <c r="F26" s="27">
        <f>D26*E26</f>
        <v>0</v>
      </c>
      <c r="G26" s="28">
        <f>D26-F26</f>
        <v>4800</v>
      </c>
      <c r="H26" s="3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10"/>
    </row>
    <row r="27" s="4" customFormat="1" ht="19" customHeight="1" spans="1:16384">
      <c r="A27" s="22">
        <v>24</v>
      </c>
      <c r="B27" s="23" t="s">
        <v>32</v>
      </c>
      <c r="C27" s="24">
        <v>4270.056</v>
      </c>
      <c r="D27" s="25">
        <v>4270</v>
      </c>
      <c r="E27" s="26">
        <v>0</v>
      </c>
      <c r="F27" s="27">
        <f>D27*E27</f>
        <v>0</v>
      </c>
      <c r="G27" s="28">
        <f>D27-F27</f>
        <v>4270</v>
      </c>
      <c r="H27" s="3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10"/>
    </row>
    <row r="28" s="4" customFormat="1" ht="19" customHeight="1" spans="1:16384">
      <c r="A28" s="22">
        <v>25</v>
      </c>
      <c r="B28" s="23" t="s">
        <v>33</v>
      </c>
      <c r="C28" s="24">
        <v>1400.96</v>
      </c>
      <c r="D28" s="25">
        <v>1400</v>
      </c>
      <c r="E28" s="26">
        <v>0</v>
      </c>
      <c r="F28" s="27">
        <f>D28*E28</f>
        <v>0</v>
      </c>
      <c r="G28" s="28">
        <f>D28-F28</f>
        <v>1400</v>
      </c>
      <c r="H28" s="30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10"/>
    </row>
    <row r="29" s="4" customFormat="1" ht="19" customHeight="1" spans="1:16384">
      <c r="A29" s="22">
        <v>26</v>
      </c>
      <c r="B29" s="31" t="s">
        <v>34</v>
      </c>
      <c r="C29" s="24">
        <v>2246.32133333333</v>
      </c>
      <c r="D29" s="32">
        <v>0</v>
      </c>
      <c r="E29" s="33">
        <v>0.03</v>
      </c>
      <c r="F29" s="27">
        <f>D29*E29</f>
        <v>0</v>
      </c>
      <c r="G29" s="28">
        <f>D29-F29</f>
        <v>0</v>
      </c>
      <c r="H29" s="30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10"/>
    </row>
    <row r="30" s="4" customFormat="1" ht="19" customHeight="1" spans="1:16384">
      <c r="A30" s="22">
        <v>27</v>
      </c>
      <c r="B30" s="31" t="s">
        <v>35</v>
      </c>
      <c r="C30" s="24">
        <v>3691.72</v>
      </c>
      <c r="D30" s="32">
        <v>0</v>
      </c>
      <c r="E30" s="33">
        <v>0.03</v>
      </c>
      <c r="F30" s="27">
        <f>D30*E30</f>
        <v>0</v>
      </c>
      <c r="G30" s="28">
        <f>D30-F30</f>
        <v>0</v>
      </c>
      <c r="H30" s="30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10"/>
    </row>
    <row r="31" s="4" customFormat="1" ht="19" customHeight="1" spans="1:16384">
      <c r="A31" s="22">
        <v>28</v>
      </c>
      <c r="B31" s="31" t="s">
        <v>36</v>
      </c>
      <c r="C31" s="24">
        <v>551.36</v>
      </c>
      <c r="D31" s="32">
        <v>0</v>
      </c>
      <c r="E31" s="33">
        <v>0.03</v>
      </c>
      <c r="F31" s="27">
        <f>D31*E31</f>
        <v>0</v>
      </c>
      <c r="G31" s="28">
        <f>D31-F31</f>
        <v>0</v>
      </c>
      <c r="H31" s="3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10"/>
    </row>
    <row r="32" s="4" customFormat="1" ht="19" customHeight="1" spans="1:16384">
      <c r="A32" s="22">
        <v>29</v>
      </c>
      <c r="B32" s="31" t="s">
        <v>37</v>
      </c>
      <c r="C32" s="24">
        <v>1115.49466666667</v>
      </c>
      <c r="D32" s="32">
        <v>0</v>
      </c>
      <c r="E32" s="33">
        <v>0.03</v>
      </c>
      <c r="F32" s="27">
        <f>D32*E32</f>
        <v>0</v>
      </c>
      <c r="G32" s="28">
        <f>D32-F32</f>
        <v>0</v>
      </c>
      <c r="H32" s="30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10"/>
    </row>
    <row r="33" s="5" customFormat="1" ht="19" customHeight="1" spans="1:8">
      <c r="A33" s="34">
        <v>30</v>
      </c>
      <c r="B33" s="35" t="s">
        <v>38</v>
      </c>
      <c r="C33" s="35">
        <f>SUM(C4:C32)</f>
        <v>471567.549333333</v>
      </c>
      <c r="D33" s="36">
        <f>SUM(Sheet1!D4:D28)</f>
        <v>460270</v>
      </c>
      <c r="E33" s="36"/>
      <c r="F33" s="36">
        <f>SUM(Sheet1!F4:F28)</f>
        <v>4974</v>
      </c>
      <c r="G33" s="36">
        <f>SUM(Sheet1!G4:G28)</f>
        <v>455296</v>
      </c>
      <c r="H33" s="37"/>
    </row>
    <row r="34" s="6" customFormat="1" ht="24" customHeight="1" spans="1:8">
      <c r="A34" s="38" t="s">
        <v>39</v>
      </c>
      <c r="B34" s="38"/>
      <c r="C34" s="38"/>
      <c r="G34" s="39" t="s">
        <v>40</v>
      </c>
      <c r="H34" s="39"/>
    </row>
    <row r="35" s="4" customFormat="1" spans="1:16384">
      <c r="A35" s="7"/>
      <c r="B35" s="8"/>
      <c r="C35" s="8"/>
      <c r="D35" s="5"/>
      <c r="E35" s="5"/>
      <c r="F35" s="5"/>
      <c r="G35" s="5"/>
      <c r="H35" s="9"/>
      <c r="I35" s="5"/>
      <c r="XFD35" s="10"/>
    </row>
    <row r="36" customFormat="1" ht="13.5"/>
    <row r="37" customFormat="1" ht="13.5"/>
    <row r="38" customFormat="1" ht="13.5"/>
    <row r="39" s="4" customFormat="1" spans="1:16384">
      <c r="A39" s="7"/>
      <c r="B39" s="8"/>
      <c r="C39" s="8"/>
      <c r="D39" s="5"/>
      <c r="E39" s="5"/>
      <c r="F39" s="5"/>
      <c r="G39" s="5"/>
      <c r="H39" s="9"/>
      <c r="I39" s="5"/>
      <c r="XFD39" s="10"/>
    </row>
    <row r="40" s="4" customFormat="1" spans="1:16384">
      <c r="A40" s="7"/>
      <c r="B40" s="8"/>
      <c r="C40" s="8"/>
      <c r="D40" s="5"/>
      <c r="E40" s="5"/>
      <c r="F40" s="5"/>
      <c r="G40" s="5"/>
      <c r="H40" s="9"/>
      <c r="I40" s="5"/>
      <c r="XFD40" s="10"/>
    </row>
    <row r="41" s="4" customFormat="1" spans="1:16384">
      <c r="A41" s="7"/>
      <c r="B41" s="8"/>
      <c r="C41" s="8"/>
      <c r="D41" s="5"/>
      <c r="E41" s="5"/>
      <c r="F41" s="5"/>
      <c r="G41" s="5"/>
      <c r="H41" s="9"/>
      <c r="I41" s="5"/>
      <c r="XFD41" s="10"/>
    </row>
    <row r="42" s="4" customFormat="1" spans="1:16384">
      <c r="A42" s="7"/>
      <c r="B42" s="8"/>
      <c r="C42" s="8"/>
      <c r="D42" s="5"/>
      <c r="E42" s="5"/>
      <c r="F42" s="5"/>
      <c r="G42" s="5"/>
      <c r="H42" s="9"/>
      <c r="I42" s="5"/>
      <c r="XFD42" s="10"/>
    </row>
    <row r="43" s="4" customFormat="1" spans="1:16384">
      <c r="A43" s="7"/>
      <c r="B43" s="8"/>
      <c r="C43" s="8"/>
      <c r="D43" s="5"/>
      <c r="E43" s="5"/>
      <c r="F43" s="5"/>
      <c r="G43" s="5"/>
      <c r="H43" s="9"/>
      <c r="I43" s="5"/>
      <c r="XFD43" s="10"/>
    </row>
    <row r="44" s="5" customFormat="1" spans="1:16384">
      <c r="A44" s="7"/>
      <c r="B44" s="8"/>
      <c r="C44" s="8"/>
      <c r="H44" s="9"/>
      <c r="XFD44" s="10"/>
    </row>
    <row r="45" s="6" customFormat="1" ht="18" spans="1:16384">
      <c r="A45" s="7"/>
      <c r="B45" s="8"/>
      <c r="C45" s="8"/>
      <c r="D45" s="5"/>
      <c r="E45" s="5"/>
      <c r="F45" s="5"/>
      <c r="G45" s="5"/>
      <c r="H45" s="9"/>
      <c r="I45" s="5"/>
      <c r="XFD45" s="10"/>
    </row>
  </sheetData>
  <autoFilter ref="A3:XFD34">
    <sortState ref="3:34">
      <sortCondition ref="E3" descending="1"/>
    </sortState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ageMargins left="0.511805555555556" right="0.156944444444444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4" sqref="$A4:$XFD6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15529002857</cp:lastModifiedBy>
  <dcterms:created xsi:type="dcterms:W3CDTF">2022-05-31T07:57:00Z</dcterms:created>
  <dcterms:modified xsi:type="dcterms:W3CDTF">2023-08-31T08:18:56Z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E6DB5D792F2C4F1193FBA27BBF3BF944_13</vt:lpwstr>
  </property>
  <property fmtid="{D5CDD505-2E9C-101B-9397-08002B2CF9AE}" pid="3" name="KSOProductBuildVer">
    <vt:lpwstr>2052-12.1.0.15120</vt:lpwstr>
  </property>
</Properties>
</file>