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wangguangqun\Desktop\ZY2348_2.1C切换直线阀项目\"/>
    </mc:Choice>
  </mc:AlternateContent>
  <bookViews>
    <workbookView xWindow="-120" yWindow="-120" windowWidth="24240" windowHeight="14640"/>
  </bookViews>
  <sheets>
    <sheet name="汇总表" sheetId="3" r:id="rId1"/>
    <sheet name="GR-61-00-06附表 差异件清单" sheetId="1" r:id="rId2"/>
    <sheet name="左舵升降调节机构总成" sheetId="2" r:id="rId3"/>
  </sheets>
  <externalReferences>
    <externalReference r:id="rId4"/>
  </externalReferences>
  <definedNames>
    <definedName name="_xlnm._FilterDatabase" localSheetId="2" hidden="1">左舵升降调节机构总成!$A$7:$Y$7</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3" l="1"/>
  <c r="T9" i="1"/>
  <c r="U9" i="1"/>
  <c r="T10" i="1"/>
  <c r="U10" i="1"/>
  <c r="U11" i="1"/>
  <c r="U12" i="1"/>
  <c r="V4" i="1"/>
  <c r="U16" i="1"/>
  <c r="T17" i="1"/>
  <c r="U17" i="1"/>
  <c r="T18" i="1"/>
  <c r="U18" i="1"/>
  <c r="U19" i="1"/>
  <c r="U20" i="1"/>
  <c r="T21" i="1"/>
  <c r="U21" i="1"/>
  <c r="T22" i="1"/>
  <c r="U22" i="1"/>
  <c r="U23" i="1"/>
  <c r="U24" i="1"/>
  <c r="W4" i="1"/>
  <c r="Y4" i="1"/>
  <c r="C8" i="3"/>
  <c r="C9" i="3"/>
  <c r="C10" i="3"/>
  <c r="Z4" i="1"/>
  <c r="F8" i="3"/>
  <c r="T23" i="1"/>
  <c r="Z9" i="2"/>
  <c r="AA9" i="2"/>
  <c r="AA12" i="2"/>
  <c r="AA8" i="2"/>
  <c r="AA10" i="2"/>
  <c r="AA11" i="2"/>
  <c r="AA13" i="2"/>
  <c r="AA14" i="2"/>
  <c r="AA15" i="2"/>
  <c r="AA16" i="2"/>
  <c r="AA17" i="2"/>
  <c r="AA18" i="2"/>
  <c r="AA19" i="2"/>
  <c r="AA20" i="2"/>
  <c r="AA21" i="2"/>
  <c r="AA22" i="2"/>
  <c r="AA23" i="2"/>
  <c r="AA24" i="2"/>
  <c r="AA25" i="2"/>
  <c r="U8" i="1"/>
</calcChain>
</file>

<file path=xl/sharedStrings.xml><?xml version="1.0" encoding="utf-8"?>
<sst xmlns="http://schemas.openxmlformats.org/spreadsheetml/2006/main" count="415" uniqueCount="203">
  <si>
    <t>差异件清单</t>
  </si>
  <si>
    <t>基础产品</t>
  </si>
  <si>
    <t>序号</t>
  </si>
  <si>
    <t>物料号</t>
  </si>
  <si>
    <t>产品总成名称</t>
  </si>
  <si>
    <t>图号</t>
  </si>
  <si>
    <t>销价（未税）</t>
  </si>
  <si>
    <t>原材料成本（未税）</t>
  </si>
  <si>
    <t>减少物料</t>
  </si>
  <si>
    <t>父级物料（QAD号）</t>
  </si>
  <si>
    <t>组件（QAD号）</t>
  </si>
  <si>
    <t>物料名称（描述）</t>
  </si>
  <si>
    <t>规格型号（描述）</t>
  </si>
  <si>
    <t>采购/制造</t>
  </si>
  <si>
    <t>每件需求量</t>
  </si>
  <si>
    <t>发票单价（未税）</t>
  </si>
  <si>
    <t>金额（未税）</t>
  </si>
  <si>
    <t>工序</t>
  </si>
  <si>
    <t>结构类型</t>
  </si>
  <si>
    <t>生效日期</t>
  </si>
  <si>
    <t>结束有效日</t>
  </si>
  <si>
    <t>新增物料</t>
  </si>
  <si>
    <t>合计</t>
    <phoneticPr fontId="10" type="noConversion"/>
  </si>
  <si>
    <t>SQX3000-6805439</t>
    <phoneticPr fontId="10" type="noConversion"/>
  </si>
  <si>
    <t>绞架组件</t>
    <phoneticPr fontId="10" type="noConversion"/>
  </si>
  <si>
    <t>SHT0014832</t>
  </si>
  <si>
    <t>鱼阀气路总成</t>
    <phoneticPr fontId="10" type="noConversion"/>
  </si>
  <si>
    <t>SHT0014483</t>
    <phoneticPr fontId="10" type="noConversion"/>
  </si>
  <si>
    <t>低配底座模块化总成（J6L）</t>
    <phoneticPr fontId="10" type="noConversion"/>
  </si>
  <si>
    <t>SHT0013236</t>
    <phoneticPr fontId="10" type="noConversion"/>
  </si>
  <si>
    <t>SHT0014831</t>
    <phoneticPr fontId="10" type="noConversion"/>
  </si>
  <si>
    <t>VDC阀气路总成</t>
    <phoneticPr fontId="10" type="noConversion"/>
  </si>
  <si>
    <t>SHT0013841</t>
    <phoneticPr fontId="10" type="noConversion"/>
  </si>
  <si>
    <t>气管支架</t>
    <phoneticPr fontId="10" type="noConversion"/>
  </si>
  <si>
    <t>SQX3000-6805497</t>
    <phoneticPr fontId="10" type="noConversion"/>
  </si>
  <si>
    <t>拉线固定支架</t>
    <phoneticPr fontId="10" type="noConversion"/>
  </si>
  <si>
    <t>Q2140510</t>
    <phoneticPr fontId="10" type="noConversion"/>
  </si>
  <si>
    <t>十字槽盘头螺钉</t>
    <phoneticPr fontId="10" type="noConversion"/>
  </si>
  <si>
    <t>BCL0010014</t>
    <phoneticPr fontId="10" type="noConversion"/>
  </si>
  <si>
    <t>气管防护波纹管</t>
    <phoneticPr fontId="10" type="noConversion"/>
  </si>
  <si>
    <t>海尔曼钣金扎带</t>
    <phoneticPr fontId="10" type="noConversion"/>
  </si>
  <si>
    <t>BCL0010023</t>
    <phoneticPr fontId="10" type="noConversion"/>
  </si>
  <si>
    <t>BSP0010024</t>
    <phoneticPr fontId="10" type="noConversion"/>
  </si>
  <si>
    <t>2.0气管固定卡簧</t>
    <phoneticPr fontId="10" type="noConversion"/>
  </si>
  <si>
    <t>SHT0016487</t>
    <phoneticPr fontId="10" type="noConversion"/>
  </si>
  <si>
    <t>3.1C调高手柄总成</t>
    <phoneticPr fontId="10" type="noConversion"/>
  </si>
  <si>
    <t>SHT0012477</t>
    <phoneticPr fontId="10" type="noConversion"/>
  </si>
  <si>
    <t>升降调节开关总成</t>
    <phoneticPr fontId="10" type="noConversion"/>
  </si>
  <si>
    <t>减少</t>
    <phoneticPr fontId="10" type="noConversion"/>
  </si>
  <si>
    <t>增加</t>
    <phoneticPr fontId="10" type="noConversion"/>
  </si>
  <si>
    <t>设变后原材料成本</t>
    <phoneticPr fontId="10" type="noConversion"/>
  </si>
  <si>
    <t>SHT0001769</t>
    <phoneticPr fontId="10" type="noConversion"/>
  </si>
  <si>
    <t>BFA0000475</t>
    <phoneticPr fontId="10" type="noConversion"/>
  </si>
  <si>
    <r>
      <rPr>
        <b/>
        <sz val="14"/>
        <rFont val="宋体"/>
        <family val="3"/>
        <charset val="134"/>
      </rPr>
      <t>设计</t>
    </r>
    <r>
      <rPr>
        <b/>
        <sz val="14"/>
        <rFont val="Arial"/>
        <family val="2"/>
      </rPr>
      <t>:</t>
    </r>
  </si>
  <si>
    <t>BOM--SHT0016487--3.1C调高手柄总成</t>
    <phoneticPr fontId="10" type="noConversion"/>
  </si>
  <si>
    <t>会签：</t>
  </si>
  <si>
    <t>批准：</t>
  </si>
  <si>
    <t>版本：A</t>
    <phoneticPr fontId="10" type="noConversion"/>
  </si>
  <si>
    <t xml:space="preserve">说明：
</t>
    <phoneticPr fontId="10" type="noConversion"/>
  </si>
  <si>
    <t>装配等级</t>
  </si>
  <si>
    <t>来源</t>
  </si>
  <si>
    <t>零件号</t>
  </si>
  <si>
    <t>名称</t>
  </si>
  <si>
    <r>
      <rPr>
        <sz val="10"/>
        <rFont val="宋体"/>
        <family val="3"/>
        <charset val="134"/>
      </rPr>
      <t>零件描述</t>
    </r>
  </si>
  <si>
    <t>重要度</t>
  </si>
  <si>
    <t>单位</t>
  </si>
  <si>
    <t>图示</t>
  </si>
  <si>
    <t>数据版本</t>
  </si>
  <si>
    <r>
      <rPr>
        <sz val="11"/>
        <rFont val="宋体"/>
        <family val="3"/>
        <charset val="134"/>
      </rPr>
      <t>图纸号</t>
    </r>
  </si>
  <si>
    <r>
      <rPr>
        <sz val="11"/>
        <rFont val="宋体"/>
        <family val="3"/>
        <charset val="134"/>
      </rPr>
      <t>图纸版本</t>
    </r>
  </si>
  <si>
    <t>是否申请新零件号</t>
  </si>
  <si>
    <r>
      <rPr>
        <sz val="11"/>
        <rFont val="宋体"/>
        <family val="3"/>
        <charset val="134"/>
      </rPr>
      <t>沿用件</t>
    </r>
    <r>
      <rPr>
        <sz val="11"/>
        <rFont val="Arial"/>
        <family val="2"/>
      </rPr>
      <t xml:space="preserve">            Y/N</t>
    </r>
  </si>
  <si>
    <r>
      <rPr>
        <sz val="11"/>
        <rFont val="宋体"/>
        <family val="3"/>
        <charset val="134"/>
      </rPr>
      <t>零件类别</t>
    </r>
  </si>
  <si>
    <t>材料</t>
  </si>
  <si>
    <t>轮廓尺寸
(长*宽*高)</t>
  </si>
  <si>
    <t>重量
（Kg）</t>
  </si>
  <si>
    <t>表面处理</t>
  </si>
  <si>
    <t>模具</t>
  </si>
  <si>
    <t>用量</t>
  </si>
  <si>
    <t>汕德卡</t>
  </si>
  <si>
    <t>SHT0013272</t>
  </si>
  <si>
    <t>3.1C调高手柄总成</t>
    <phoneticPr fontId="10" type="noConversion"/>
  </si>
  <si>
    <t>分总成</t>
  </si>
  <si>
    <t>A</t>
  </si>
  <si>
    <t>个</t>
  </si>
  <si>
    <t>SHT0016487</t>
    <phoneticPr fontId="10" type="noConversion"/>
  </si>
  <si>
    <t>Y</t>
  </si>
  <si>
    <t>N</t>
  </si>
  <si>
    <t>装配总成件</t>
  </si>
  <si>
    <t>ASSY</t>
  </si>
  <si>
    <t>90*78*69</t>
  </si>
  <si>
    <t>——</t>
  </si>
  <si>
    <t>SHT0016263</t>
    <phoneticPr fontId="10" type="noConversion"/>
  </si>
  <si>
    <t>3.1C调高手柄</t>
    <phoneticPr fontId="10" type="noConversion"/>
  </si>
  <si>
    <t>注塑件</t>
  </si>
  <si>
    <t>PA6+GF30</t>
  </si>
  <si>
    <t>80.3*78*55.5</t>
    <phoneticPr fontId="10" type="noConversion"/>
  </si>
  <si>
    <t>黑色皮纹
丝印</t>
  </si>
  <si>
    <t>SHT0012892</t>
  </si>
  <si>
    <t>升降调节手柄底座</t>
  </si>
  <si>
    <t>N</t>
    <phoneticPr fontId="10" type="noConversion"/>
  </si>
  <si>
    <t>Y</t>
    <phoneticPr fontId="10" type="noConversion"/>
  </si>
  <si>
    <t>56*74.7*55.7</t>
  </si>
  <si>
    <t>1+1（主+副）</t>
  </si>
  <si>
    <t>SHT0010363</t>
  </si>
  <si>
    <t>可回位机构卡轮</t>
  </si>
  <si>
    <t>B</t>
  </si>
  <si>
    <t>PPS</t>
  </si>
  <si>
    <t>46.8*45.4*22.3</t>
  </si>
  <si>
    <t>1*4</t>
  </si>
  <si>
    <t>H4/H5</t>
  </si>
  <si>
    <t>RLX-17-ZDJG-004</t>
  </si>
  <si>
    <t>（H4/H5）可回位升降调节机构销轴</t>
  </si>
  <si>
    <t>销轴</t>
  </si>
  <si>
    <t>304</t>
  </si>
  <si>
    <t>SHT0002229
（KHWJG-003）</t>
  </si>
  <si>
    <t>卡接棘爪-卡件
（升降可回位机构卡件）</t>
  </si>
  <si>
    <t>SHT0002229</t>
  </si>
  <si>
    <t>借用H6
1+2</t>
  </si>
  <si>
    <t>SHT0002226
（KHWJG-005）</t>
  </si>
  <si>
    <t>可回位机构弹簧座</t>
  </si>
  <si>
    <t>SHT0013001（对称）</t>
  </si>
  <si>
    <t>30*32*26</t>
  </si>
  <si>
    <t>SHT0002243
RLX-17-ZDJG-017</t>
  </si>
  <si>
    <t>手柄支撑垫圈</t>
  </si>
  <si>
    <t>C</t>
  </si>
  <si>
    <t>EA</t>
  </si>
  <si>
    <t>PA66</t>
  </si>
  <si>
    <t>同H6</t>
  </si>
  <si>
    <t>BSP0000103
（RLX-17-ZDJG-008）</t>
  </si>
  <si>
    <t>可回位机构弹簧
（限位弹簧）</t>
  </si>
  <si>
    <t>弹簧</t>
  </si>
  <si>
    <t>65Mn</t>
  </si>
  <si>
    <t>SHT0002231
(RLX-17-ZDJG-012)</t>
  </si>
  <si>
    <t>外部棘爪底座</t>
  </si>
  <si>
    <t>SHT0013002(对称)</t>
  </si>
  <si>
    <t>POM</t>
  </si>
  <si>
    <t>21.5*10*5</t>
  </si>
  <si>
    <t>SHT0002232
(RLX-17-ZDJG-013)</t>
  </si>
  <si>
    <t>外部棘爪转动轴</t>
  </si>
  <si>
    <t>轴类</t>
  </si>
  <si>
    <t>RLX-17-ZDJG-013</t>
  </si>
  <si>
    <t>SHT0002230
(RLX-17-ZDJG-014)</t>
  </si>
  <si>
    <t>垫圈（滚轮）
外部棘爪滚轮</t>
  </si>
  <si>
    <t>SHT0013003</t>
  </si>
  <si>
    <t xml:space="preserve">￠5*3.2 </t>
  </si>
  <si>
    <t>SHT0002233
（RLX-17-ZDJG-015）</t>
  </si>
  <si>
    <t>外部棘爪盖板</t>
  </si>
  <si>
    <t>SHT0013004（对称）</t>
  </si>
  <si>
    <t xml:space="preserve">21.5*9*6 </t>
  </si>
  <si>
    <t>BFA0000284
（H4A-6806009）</t>
  </si>
  <si>
    <t>白锌华司尖尾自攻钉</t>
  </si>
  <si>
    <t>自攻钉M2.6X10</t>
  </si>
  <si>
    <t>BSP0000105
(KHWJG-010)</t>
  </si>
  <si>
    <t>内部棘爪回位簧</t>
  </si>
  <si>
    <t>BSP0010036</t>
  </si>
  <si>
    <t>外部棘爪回位簧</t>
  </si>
  <si>
    <t>线经0.8*外径4.2*总长18*节距1.5</t>
  </si>
  <si>
    <t>BFA0000285
(KHWJG-011)</t>
  </si>
  <si>
    <t>挡圈</t>
  </si>
  <si>
    <t>KHWJG-011</t>
  </si>
  <si>
    <t>SHT0013185</t>
  </si>
  <si>
    <t>升降调节拉线总成</t>
  </si>
  <si>
    <t>拉线</t>
  </si>
  <si>
    <t>QAD号</t>
    <phoneticPr fontId="10" type="noConversion"/>
  </si>
  <si>
    <t>SHT0002229</t>
    <phoneticPr fontId="10" type="noConversion"/>
  </si>
  <si>
    <t>SHT0002226</t>
    <phoneticPr fontId="10" type="noConversion"/>
  </si>
  <si>
    <t>SHT0002243</t>
    <phoneticPr fontId="10" type="noConversion"/>
  </si>
  <si>
    <t>BSP0000103</t>
    <phoneticPr fontId="10" type="noConversion"/>
  </si>
  <si>
    <t>SHT0002231</t>
    <phoneticPr fontId="10" type="noConversion"/>
  </si>
  <si>
    <t>SHT0002232</t>
    <phoneticPr fontId="10" type="noConversion"/>
  </si>
  <si>
    <t>SHT0002230</t>
    <phoneticPr fontId="10" type="noConversion"/>
  </si>
  <si>
    <t>SHT0002233</t>
    <phoneticPr fontId="10" type="noConversion"/>
  </si>
  <si>
    <t>BFA0000284</t>
    <phoneticPr fontId="10" type="noConversion"/>
  </si>
  <si>
    <t>BSP0000105</t>
    <phoneticPr fontId="10" type="noConversion"/>
  </si>
  <si>
    <t>BFA0000285</t>
    <phoneticPr fontId="10" type="noConversion"/>
  </si>
  <si>
    <t>未税单价</t>
    <phoneticPr fontId="10" type="noConversion"/>
  </si>
  <si>
    <t>未税成本</t>
    <phoneticPr fontId="10" type="noConversion"/>
  </si>
  <si>
    <t>BFA0000757</t>
  </si>
  <si>
    <t>SHT0015047</t>
    <phoneticPr fontId="10" type="noConversion"/>
  </si>
  <si>
    <t>净增加</t>
    <phoneticPr fontId="10" type="noConversion"/>
  </si>
  <si>
    <t>年销量</t>
    <phoneticPr fontId="10" type="noConversion"/>
  </si>
  <si>
    <t>件</t>
    <phoneticPr fontId="10" type="noConversion"/>
  </si>
  <si>
    <t>元/件</t>
    <phoneticPr fontId="10" type="noConversion"/>
  </si>
  <si>
    <t>原材料成本</t>
    <phoneticPr fontId="10" type="noConversion"/>
  </si>
  <si>
    <t>原材料成本净增加</t>
    <phoneticPr fontId="10" type="noConversion"/>
  </si>
  <si>
    <t>万元</t>
    <phoneticPr fontId="10" type="noConversion"/>
  </si>
  <si>
    <t>未税</t>
    <phoneticPr fontId="10" type="noConversion"/>
  </si>
  <si>
    <t>投资收益初步分析</t>
    <phoneticPr fontId="10" type="noConversion"/>
  </si>
  <si>
    <t>预计附加值</t>
    <phoneticPr fontId="10" type="noConversion"/>
  </si>
  <si>
    <t>预计附加值率</t>
    <phoneticPr fontId="10" type="noConversion"/>
  </si>
  <si>
    <t>项  目</t>
    <phoneticPr fontId="10" type="noConversion"/>
  </si>
  <si>
    <t>数据</t>
    <phoneticPr fontId="10" type="noConversion"/>
  </si>
  <si>
    <t>单位</t>
    <phoneticPr fontId="10" type="noConversion"/>
  </si>
  <si>
    <t>补充资料</t>
    <phoneticPr fontId="10" type="noConversion"/>
  </si>
  <si>
    <r>
      <t>按2年</t>
    </r>
    <r>
      <rPr>
        <sz val="11"/>
        <color theme="1"/>
        <rFont val="等线"/>
        <family val="3"/>
        <charset val="134"/>
        <scheme val="minor"/>
      </rPr>
      <t>6万件分摊</t>
    </r>
    <phoneticPr fontId="10" type="noConversion"/>
  </si>
  <si>
    <r>
      <t>营销预计5</t>
    </r>
    <r>
      <rPr>
        <sz val="11"/>
        <color theme="1"/>
        <rFont val="等线"/>
        <family val="3"/>
        <charset val="134"/>
        <scheme val="minor"/>
      </rPr>
      <t>00元/件，我部按J6L销长春实际价格调整</t>
    </r>
    <phoneticPr fontId="10" type="noConversion"/>
  </si>
  <si>
    <t>2.1C平台座椅质量升级项目正式立项（鱼阀改用VDC阀改通轴）</t>
    <phoneticPr fontId="10" type="noConversion"/>
  </si>
  <si>
    <t>自制</t>
    <phoneticPr fontId="10" type="noConversion"/>
  </si>
  <si>
    <t>外购</t>
    <phoneticPr fontId="10" type="noConversion"/>
  </si>
  <si>
    <t>河北</t>
    <phoneticPr fontId="10" type="noConversion"/>
  </si>
  <si>
    <t>销  价</t>
    <phoneticPr fontId="10" type="noConversion"/>
  </si>
  <si>
    <t>投  资</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</si>
</sst>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76" formatCode="0.0000_);[Red]\(0.0000\)"/>
    <numFmt numFmtId="177" formatCode="0.0000"/>
    <numFmt numFmtId="178" formatCode="0.000_ "/>
    <numFmt numFmtId="179" formatCode="0.000_);[Red]\(0.000\)"/>
    <numFmt numFmtId="180" formatCode="&quot;√&quot;"/>
    <numFmt numFmtId="181" formatCode="0.0%"/>
  </numFmts>
  <fonts count="39" x14ac:knownFonts="1">
    <font>
      <sz val="11"/>
      <color theme="1"/>
      <name val="等线"/>
      <charset val="134"/>
      <scheme val="minor"/>
    </font>
    <font>
      <b/>
      <sz val="18"/>
      <name val="宋体"/>
      <family val="3"/>
      <charset val="134"/>
    </font>
    <font>
      <sz val="11"/>
      <name val="Arial"/>
      <family val="2"/>
    </font>
    <font>
      <sz val="11"/>
      <name val="宋体"/>
      <family val="3"/>
      <charset val="134"/>
    </font>
    <font>
      <sz val="10"/>
      <name val="宋体"/>
      <family val="3"/>
      <charset val="134"/>
    </font>
    <font>
      <sz val="10"/>
      <name val="Arial"/>
      <family val="2"/>
    </font>
    <font>
      <sz val="11"/>
      <color theme="1"/>
      <name val="等线"/>
      <family val="3"/>
      <charset val="134"/>
      <scheme val="minor"/>
    </font>
    <font>
      <sz val="9"/>
      <name val="Arial"/>
      <family val="2"/>
    </font>
    <font>
      <sz val="11"/>
      <color theme="1"/>
      <name val="Tahoma"/>
      <family val="2"/>
    </font>
    <font>
      <sz val="12"/>
      <name val="宋体"/>
      <family val="3"/>
      <charset val="134"/>
    </font>
    <font>
      <sz val="9"/>
      <name val="等线"/>
      <family val="3"/>
      <charset val="134"/>
      <scheme val="minor"/>
    </font>
    <font>
      <sz val="11"/>
      <name val="宋体"/>
      <family val="3"/>
      <charset val="134"/>
    </font>
    <font>
      <sz val="12"/>
      <name val="宋体"/>
      <family val="3"/>
      <charset val="134"/>
    </font>
    <font>
      <sz val="12"/>
      <name val="Arial"/>
      <family val="2"/>
    </font>
    <font>
      <sz val="12"/>
      <color theme="1"/>
      <name val="等线"/>
      <family val="3"/>
      <charset val="134"/>
      <scheme val="minor"/>
    </font>
    <font>
      <b/>
      <sz val="12"/>
      <name val="Arial"/>
      <family val="2"/>
    </font>
    <font>
      <b/>
      <sz val="12"/>
      <name val="宋体"/>
      <family val="3"/>
      <charset val="134"/>
    </font>
    <font>
      <b/>
      <sz val="11"/>
      <color rgb="FFFF0000"/>
      <name val="Arial"/>
      <family val="2"/>
    </font>
    <font>
      <sz val="11"/>
      <color theme="1"/>
      <name val="等线"/>
      <family val="3"/>
      <charset val="134"/>
      <scheme val="minor"/>
    </font>
    <font>
      <b/>
      <sz val="11"/>
      <color rgb="FFFF0000"/>
      <name val="宋体"/>
      <family val="3"/>
      <charset val="134"/>
    </font>
    <font>
      <b/>
      <sz val="14"/>
      <name val="宋体"/>
      <family val="3"/>
      <charset val="134"/>
    </font>
    <font>
      <b/>
      <sz val="14"/>
      <name val="Arial"/>
      <family val="2"/>
    </font>
    <font>
      <b/>
      <sz val="24"/>
      <name val="宋体"/>
      <family val="3"/>
      <charset val="134"/>
    </font>
    <font>
      <sz val="10"/>
      <name val="等线"/>
      <family val="3"/>
      <charset val="134"/>
      <scheme val="minor"/>
    </font>
    <font>
      <sz val="11"/>
      <name val="等线"/>
      <family val="3"/>
      <charset val="134"/>
      <scheme val="minor"/>
    </font>
    <font>
      <sz val="14"/>
      <name val="等线"/>
      <family val="3"/>
      <charset val="134"/>
      <scheme val="minor"/>
    </font>
    <font>
      <sz val="12"/>
      <name val="等线"/>
      <family val="3"/>
      <charset val="134"/>
      <scheme val="minor"/>
    </font>
    <font>
      <sz val="12"/>
      <name val="华文楷体"/>
      <family val="3"/>
      <charset val="134"/>
    </font>
    <font>
      <sz val="14"/>
      <name val="宋体"/>
      <family val="3"/>
      <charset val="134"/>
    </font>
    <font>
      <sz val="12"/>
      <color theme="1"/>
      <name val="宋体"/>
      <family val="3"/>
      <charset val="134"/>
    </font>
    <font>
      <b/>
      <sz val="12"/>
      <color rgb="FFFF0000"/>
      <name val="宋体"/>
      <family val="3"/>
      <charset val="134"/>
    </font>
    <font>
      <b/>
      <sz val="12"/>
      <color rgb="FFFF0000"/>
      <name val="等线"/>
      <family val="3"/>
      <charset val="134"/>
      <scheme val="minor"/>
    </font>
    <font>
      <sz val="12"/>
      <color indexed="0"/>
      <name val="宋体"/>
      <family val="3"/>
      <charset val="134"/>
    </font>
    <font>
      <sz val="14"/>
      <name val="Arial"/>
      <family val="2"/>
    </font>
    <font>
      <b/>
      <sz val="11"/>
      <name val="宋体"/>
      <family val="3"/>
      <charset val="134"/>
    </font>
    <font>
      <b/>
      <sz val="11"/>
      <name val="Arial"/>
      <family val="2"/>
    </font>
    <font>
      <b/>
      <sz val="16"/>
      <color theme="1"/>
      <name val="等线"/>
      <family val="3"/>
      <charset val="134"/>
      <scheme val="minor"/>
    </font>
    <font>
      <b/>
      <sz val="11"/>
      <color theme="1"/>
      <name val="等线"/>
      <family val="3"/>
      <charset val="134"/>
      <scheme val="minor"/>
    </font>
    <font>
      <b/>
      <sz val="12"/>
      <color theme="1"/>
      <name val="等线"/>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alignment vertical="center"/>
    </xf>
    <xf numFmtId="0" fontId="7" fillId="0" borderId="1" applyNumberFormat="0" applyFill="0" applyBorder="0" applyAlignment="0" applyProtection="0">
      <alignment vertical="center"/>
    </xf>
    <xf numFmtId="0" fontId="6" fillId="0" borderId="0">
      <alignment vertical="center"/>
    </xf>
    <xf numFmtId="0" fontId="8" fillId="0" borderId="0"/>
    <xf numFmtId="0" fontId="9" fillId="0" borderId="0"/>
    <xf numFmtId="43" fontId="6"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7" fillId="0" borderId="1" applyNumberFormat="0" applyFill="0" applyBorder="0" applyAlignment="0" applyProtection="0">
      <alignment vertical="center"/>
    </xf>
    <xf numFmtId="0" fontId="6" fillId="0" borderId="0">
      <alignment vertical="center"/>
    </xf>
    <xf numFmtId="0" fontId="32" fillId="0" borderId="0" applyNumberFormat="0" applyBorder="0" applyProtection="0">
      <alignment vertical="center"/>
    </xf>
    <xf numFmtId="0" fontId="7" fillId="0" borderId="1" applyNumberFormat="0" applyFill="0" applyBorder="0" applyAlignment="0" applyProtection="0">
      <alignment vertical="center"/>
    </xf>
  </cellStyleXfs>
  <cellXfs count="157">
    <xf numFmtId="0" fontId="0" fillId="0" borderId="0" xfId="0">
      <alignment vertical="center"/>
    </xf>
    <xf numFmtId="0" fontId="6" fillId="0" borderId="0" xfId="2" applyFill="1">
      <alignment vertical="center"/>
    </xf>
    <xf numFmtId="0" fontId="2" fillId="0" borderId="0" xfId="4" applyNumberFormat="1" applyFont="1" applyFill="1" applyBorder="1" applyAlignment="1" applyProtection="1">
      <alignment horizontal="center" vertical="center" wrapText="1"/>
      <protection locked="0"/>
    </xf>
    <xf numFmtId="176" fontId="2" fillId="0" borderId="0" xfId="4" applyNumberFormat="1" applyFont="1" applyFill="1" applyBorder="1" applyAlignment="1" applyProtection="1">
      <alignment horizontal="center" vertical="center" wrapText="1"/>
      <protection locked="0"/>
    </xf>
    <xf numFmtId="0" fontId="11" fillId="0" borderId="0" xfId="4" applyNumberFormat="1" applyFont="1" applyFill="1" applyBorder="1" applyAlignment="1" applyProtection="1">
      <alignment horizontal="center" vertical="center" wrapText="1"/>
      <protection locked="0"/>
    </xf>
    <xf numFmtId="0" fontId="12" fillId="0" borderId="1" xfId="4" applyNumberFormat="1" applyFont="1" applyFill="1" applyBorder="1" applyAlignment="1" applyProtection="1">
      <alignment horizontal="center" vertical="center" wrapText="1"/>
      <protection locked="0"/>
    </xf>
    <xf numFmtId="0" fontId="13" fillId="0" borderId="1" xfId="4" applyNumberFormat="1" applyFont="1" applyFill="1" applyBorder="1" applyAlignment="1" applyProtection="1">
      <alignment horizontal="center" vertical="center" wrapText="1"/>
      <protection locked="0"/>
    </xf>
    <xf numFmtId="0" fontId="13" fillId="0" borderId="0" xfId="4" applyNumberFormat="1" applyFont="1" applyFill="1" applyBorder="1" applyAlignment="1" applyProtection="1">
      <alignment horizontal="center" vertical="center" wrapText="1"/>
      <protection locked="0"/>
    </xf>
    <xf numFmtId="176" fontId="13" fillId="0" borderId="0" xfId="4" applyNumberFormat="1" applyFont="1" applyFill="1" applyBorder="1" applyAlignment="1" applyProtection="1">
      <alignment horizontal="center" vertical="center" wrapText="1"/>
      <protection locked="0"/>
    </xf>
    <xf numFmtId="0" fontId="4" fillId="0" borderId="1" xfId="4" applyNumberFormat="1" applyFont="1" applyFill="1" applyBorder="1" applyAlignment="1" applyProtection="1">
      <alignment horizontal="center" vertical="center" wrapText="1"/>
      <protection locked="0"/>
    </xf>
    <xf numFmtId="0" fontId="5" fillId="0" borderId="1" xfId="4" applyNumberFormat="1" applyFont="1" applyFill="1" applyBorder="1" applyAlignment="1" applyProtection="1">
      <alignment horizontal="center" vertical="center" wrapText="1"/>
      <protection locked="0"/>
    </xf>
    <xf numFmtId="0" fontId="3" fillId="0" borderId="0" xfId="4" applyNumberFormat="1" applyFont="1" applyFill="1" applyBorder="1" applyAlignment="1" applyProtection="1">
      <alignment horizontal="center" vertical="center" wrapText="1"/>
      <protection locked="0"/>
    </xf>
    <xf numFmtId="0" fontId="14" fillId="0" borderId="0" xfId="2" applyFont="1" applyFill="1">
      <alignment vertical="center"/>
    </xf>
    <xf numFmtId="0" fontId="4" fillId="0" borderId="1" xfId="4" applyNumberFormat="1" applyFont="1" applyFill="1" applyBorder="1" applyAlignment="1" applyProtection="1">
      <alignment horizontal="center" vertical="center" wrapText="1"/>
      <protection locked="0"/>
    </xf>
    <xf numFmtId="0" fontId="5" fillId="0" borderId="1" xfId="4" applyNumberFormat="1" applyFont="1" applyFill="1" applyBorder="1" applyAlignment="1" applyProtection="1">
      <alignment horizontal="center" vertical="center" wrapText="1"/>
      <protection locked="0"/>
    </xf>
    <xf numFmtId="0" fontId="2" fillId="0" borderId="0" xfId="4" applyNumberFormat="1" applyFont="1" applyFill="1" applyBorder="1" applyAlignment="1" applyProtection="1">
      <alignment horizontal="left" vertical="center" wrapText="1"/>
      <protection locked="0"/>
    </xf>
    <xf numFmtId="0" fontId="5" fillId="0" borderId="1" xfId="4" applyNumberFormat="1" applyFont="1" applyFill="1" applyBorder="1" applyAlignment="1" applyProtection="1">
      <alignment horizontal="center" vertical="center" wrapText="1"/>
      <protection locked="0"/>
    </xf>
    <xf numFmtId="0" fontId="5" fillId="0" borderId="2" xfId="4" applyNumberFormat="1" applyFont="1" applyFill="1" applyBorder="1" applyAlignment="1" applyProtection="1">
      <alignment horizontal="center" vertical="center" wrapText="1"/>
      <protection locked="0"/>
    </xf>
    <xf numFmtId="0" fontId="5" fillId="0" borderId="3" xfId="4" applyNumberFormat="1" applyFont="1" applyFill="1" applyBorder="1" applyAlignment="1" applyProtection="1">
      <alignment horizontal="center" vertical="center" wrapText="1"/>
      <protection locked="0"/>
    </xf>
    <xf numFmtId="0" fontId="5" fillId="0" borderId="4" xfId="4" applyNumberFormat="1" applyFont="1" applyFill="1" applyBorder="1" applyAlignment="1" applyProtection="1">
      <alignment horizontal="center" vertical="center" wrapText="1"/>
      <protection locked="0"/>
    </xf>
    <xf numFmtId="0" fontId="1" fillId="0" borderId="0" xfId="4" applyNumberFormat="1" applyFont="1" applyFill="1" applyBorder="1" applyAlignment="1" applyProtection="1">
      <alignment horizontal="left" vertical="center" wrapText="1"/>
      <protection locked="0"/>
    </xf>
    <xf numFmtId="0" fontId="2" fillId="0" borderId="0" xfId="4" applyNumberFormat="1" applyFont="1" applyFill="1" applyBorder="1" applyAlignment="1" applyProtection="1">
      <alignment horizontal="left" vertical="center" wrapText="1"/>
      <protection locked="0"/>
    </xf>
    <xf numFmtId="176" fontId="2" fillId="0" borderId="0" xfId="4" applyNumberFormat="1" applyFont="1" applyFill="1" applyBorder="1" applyAlignment="1" applyProtection="1">
      <alignment horizontal="left" vertical="center" wrapText="1"/>
      <protection locked="0"/>
    </xf>
    <xf numFmtId="0" fontId="4" fillId="0" borderId="2" xfId="4" applyNumberFormat="1" applyFont="1" applyFill="1" applyBorder="1" applyAlignment="1" applyProtection="1">
      <alignment horizontal="center" vertical="center" wrapText="1"/>
      <protection locked="0"/>
    </xf>
    <xf numFmtId="0" fontId="4" fillId="0" borderId="1" xfId="4" applyNumberFormat="1" applyFont="1" applyFill="1" applyBorder="1" applyAlignment="1" applyProtection="1">
      <alignment horizontal="center" vertical="center" wrapText="1"/>
      <protection locked="0"/>
    </xf>
    <xf numFmtId="0" fontId="13" fillId="0" borderId="1" xfId="4" applyNumberFormat="1" applyFont="1" applyFill="1" applyBorder="1" applyAlignment="1" applyProtection="1">
      <alignment horizontal="center" vertical="center" wrapText="1"/>
      <protection locked="0"/>
    </xf>
    <xf numFmtId="0" fontId="16" fillId="0" borderId="1" xfId="4" applyNumberFormat="1" applyFont="1" applyFill="1" applyBorder="1" applyAlignment="1" applyProtection="1">
      <alignment horizontal="center" vertical="center" wrapText="1"/>
      <protection locked="0"/>
    </xf>
    <xf numFmtId="0" fontId="15" fillId="0" borderId="1" xfId="4" applyNumberFormat="1" applyFont="1" applyFill="1" applyBorder="1" applyAlignment="1" applyProtection="1">
      <alignment horizontal="center" vertical="center" wrapText="1"/>
      <protection locked="0"/>
    </xf>
    <xf numFmtId="0" fontId="17" fillId="0" borderId="0" xfId="4" applyNumberFormat="1" applyFont="1" applyFill="1" applyBorder="1" applyAlignment="1" applyProtection="1">
      <alignment vertical="center" wrapText="1"/>
      <protection locked="0"/>
    </xf>
    <xf numFmtId="0" fontId="17" fillId="0" borderId="4" xfId="4" applyNumberFormat="1" applyFont="1" applyFill="1" applyBorder="1" applyAlignment="1" applyProtection="1">
      <alignment horizontal="center" vertical="center" wrapText="1"/>
      <protection locked="0"/>
    </xf>
    <xf numFmtId="0" fontId="19" fillId="0" borderId="2" xfId="4" applyNumberFormat="1" applyFont="1" applyFill="1" applyBorder="1" applyAlignment="1" applyProtection="1">
      <alignment horizontal="center" vertical="center" wrapText="1"/>
      <protection locked="0"/>
    </xf>
    <xf numFmtId="0" fontId="19" fillId="0" borderId="1" xfId="4" applyNumberFormat="1" applyFont="1" applyFill="1" applyBorder="1" applyAlignment="1" applyProtection="1">
      <alignment horizontal="center" vertical="center" wrapText="1"/>
      <protection locked="0"/>
    </xf>
    <xf numFmtId="0" fontId="3" fillId="0" borderId="6" xfId="4" applyNumberFormat="1" applyFont="1" applyFill="1" applyBorder="1" applyAlignment="1" applyProtection="1">
      <alignment horizontal="center" vertical="center" wrapText="1"/>
      <protection locked="0"/>
    </xf>
    <xf numFmtId="43" fontId="15" fillId="2" borderId="1" xfId="5" applyFont="1" applyFill="1" applyBorder="1" applyAlignment="1" applyProtection="1">
      <alignment horizontal="center" vertical="center" wrapText="1"/>
      <protection locked="0"/>
    </xf>
    <xf numFmtId="43" fontId="17" fillId="0" borderId="1" xfId="4" applyNumberFormat="1" applyFont="1" applyFill="1" applyBorder="1" applyAlignment="1" applyProtection="1">
      <alignment vertical="center" wrapText="1"/>
      <protection locked="0"/>
    </xf>
    <xf numFmtId="43" fontId="17" fillId="0" borderId="2" xfId="4" applyNumberFormat="1" applyFont="1" applyFill="1" applyBorder="1" applyAlignment="1" applyProtection="1">
      <alignment horizontal="center" vertical="center" wrapText="1"/>
      <protection locked="0"/>
    </xf>
    <xf numFmtId="0" fontId="20" fillId="0" borderId="2" xfId="4" applyFont="1" applyFill="1" applyBorder="1" applyAlignment="1" applyProtection="1">
      <alignment horizontal="left" vertical="center"/>
      <protection locked="0"/>
    </xf>
    <xf numFmtId="0" fontId="21" fillId="0" borderId="3" xfId="4" applyFont="1" applyFill="1" applyBorder="1" applyAlignment="1" applyProtection="1">
      <alignment horizontal="left" vertical="center"/>
      <protection locked="0"/>
    </xf>
    <xf numFmtId="0" fontId="21" fillId="0" borderId="4" xfId="4" applyFont="1" applyFill="1" applyBorder="1" applyAlignment="1" applyProtection="1">
      <alignment horizontal="center" vertical="center"/>
      <protection locked="0"/>
    </xf>
    <xf numFmtId="0" fontId="22" fillId="0" borderId="7" xfId="4" applyNumberFormat="1" applyFont="1" applyFill="1" applyBorder="1" applyAlignment="1" applyProtection="1">
      <alignment horizontal="center" vertical="center" wrapText="1"/>
      <protection locked="0"/>
    </xf>
    <xf numFmtId="0" fontId="22" fillId="0" borderId="8" xfId="4" applyNumberFormat="1" applyFont="1" applyFill="1" applyBorder="1" applyAlignment="1" applyProtection="1">
      <alignment horizontal="center" vertical="center" wrapText="1"/>
      <protection locked="0"/>
    </xf>
    <xf numFmtId="0" fontId="22" fillId="0" borderId="9" xfId="4" applyNumberFormat="1" applyFont="1" applyFill="1" applyBorder="1" applyAlignment="1" applyProtection="1">
      <alignment horizontal="center" vertical="center" wrapText="1"/>
      <protection locked="0"/>
    </xf>
    <xf numFmtId="0" fontId="20" fillId="0" borderId="1" xfId="4" applyFont="1" applyFill="1" applyBorder="1" applyAlignment="1" applyProtection="1">
      <alignment horizontal="left" vertical="center"/>
      <protection locked="0"/>
    </xf>
    <xf numFmtId="0" fontId="20" fillId="0" borderId="1" xfId="4" applyFont="1" applyFill="1" applyBorder="1" applyAlignment="1" applyProtection="1">
      <alignment horizontal="center" vertical="center"/>
      <protection locked="0"/>
    </xf>
    <xf numFmtId="0" fontId="22" fillId="0" borderId="5" xfId="4" applyNumberFormat="1" applyFont="1" applyFill="1" applyBorder="1" applyAlignment="1" applyProtection="1">
      <alignment horizontal="center" vertical="center" wrapText="1"/>
      <protection locked="0"/>
    </xf>
    <xf numFmtId="0" fontId="22" fillId="0" borderId="0" xfId="4" applyNumberFormat="1" applyFont="1" applyFill="1" applyAlignment="1" applyProtection="1">
      <alignment horizontal="center" vertical="center" wrapText="1"/>
      <protection locked="0"/>
    </xf>
    <xf numFmtId="0" fontId="22" fillId="0" borderId="10" xfId="4" applyNumberFormat="1" applyFont="1" applyFill="1" applyBorder="1" applyAlignment="1" applyProtection="1">
      <alignment horizontal="center" vertical="center" wrapText="1"/>
      <protection locked="0"/>
    </xf>
    <xf numFmtId="0" fontId="20" fillId="0" borderId="2" xfId="4" applyFont="1" applyFill="1" applyBorder="1" applyAlignment="1" applyProtection="1">
      <alignment horizontal="left" vertical="center" wrapText="1"/>
      <protection locked="0"/>
    </xf>
    <xf numFmtId="0" fontId="20" fillId="0" borderId="3" xfId="4" applyFont="1" applyFill="1" applyBorder="1" applyAlignment="1" applyProtection="1">
      <alignment horizontal="left" vertical="center" wrapText="1"/>
      <protection locked="0"/>
    </xf>
    <xf numFmtId="0" fontId="20" fillId="0" borderId="4" xfId="4" applyFont="1" applyFill="1" applyBorder="1" applyAlignment="1" applyProtection="1">
      <alignment horizontal="center" vertical="center" wrapText="1"/>
      <protection locked="0"/>
    </xf>
    <xf numFmtId="0" fontId="20" fillId="0" borderId="1" xfId="4" applyFont="1" applyFill="1" applyBorder="1" applyAlignment="1" applyProtection="1">
      <alignment horizontal="left" vertical="center" wrapText="1"/>
      <protection locked="0"/>
    </xf>
    <xf numFmtId="0" fontId="20" fillId="0" borderId="1" xfId="4" applyFont="1" applyFill="1" applyBorder="1" applyAlignment="1" applyProtection="1">
      <alignment horizontal="center" vertical="center" wrapText="1"/>
      <protection locked="0"/>
    </xf>
    <xf numFmtId="0" fontId="20" fillId="0" borderId="1" xfId="4" applyFont="1" applyFill="1" applyBorder="1" applyAlignment="1" applyProtection="1">
      <alignment horizontal="left" vertical="top" wrapText="1"/>
      <protection locked="0"/>
    </xf>
    <xf numFmtId="0" fontId="22" fillId="0" borderId="11" xfId="4" applyNumberFormat="1" applyFont="1" applyFill="1" applyBorder="1" applyAlignment="1" applyProtection="1">
      <alignment horizontal="center" vertical="center" wrapText="1"/>
      <protection locked="0"/>
    </xf>
    <xf numFmtId="0" fontId="22" fillId="0" borderId="6" xfId="4" applyNumberFormat="1" applyFont="1" applyFill="1" applyBorder="1" applyAlignment="1" applyProtection="1">
      <alignment horizontal="center" vertical="center" wrapText="1"/>
      <protection locked="0"/>
    </xf>
    <xf numFmtId="0" fontId="22" fillId="0" borderId="12"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0" fontId="3" fillId="0" borderId="1" xfId="4" applyNumberFormat="1" applyFont="1" applyFill="1" applyBorder="1" applyAlignment="1" applyProtection="1">
      <alignment horizontal="center" vertical="center" wrapText="1"/>
      <protection locked="0"/>
    </xf>
    <xf numFmtId="49" fontId="3" fillId="0" borderId="1" xfId="4" applyNumberFormat="1" applyFont="1" applyFill="1" applyBorder="1" applyAlignment="1" applyProtection="1">
      <alignment horizontal="center" vertical="center" wrapText="1"/>
      <protection locked="0"/>
    </xf>
    <xf numFmtId="0" fontId="3" fillId="0" borderId="1" xfId="4" applyNumberFormat="1" applyFont="1" applyFill="1" applyBorder="1" applyAlignment="1" applyProtection="1">
      <alignment horizontal="center" vertical="top" wrapText="1"/>
      <protection locked="0"/>
    </xf>
    <xf numFmtId="0" fontId="2" fillId="0" borderId="1" xfId="4" applyNumberFormat="1" applyFont="1" applyFill="1" applyBorder="1" applyAlignment="1" applyProtection="1">
      <alignment horizontal="center" vertical="center" wrapText="1"/>
      <protection locked="0"/>
    </xf>
    <xf numFmtId="49" fontId="2" fillId="0" borderId="1" xfId="4" applyNumberFormat="1" applyFont="1" applyFill="1" applyBorder="1" applyAlignment="1" applyProtection="1">
      <alignment horizontal="center" vertical="center" wrapText="1"/>
      <protection locked="0"/>
    </xf>
    <xf numFmtId="49" fontId="2"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177" fontId="3" fillId="0" borderId="1" xfId="4" applyNumberFormat="1" applyFont="1" applyFill="1" applyBorder="1" applyAlignment="1" applyProtection="1">
      <alignment horizontal="center" vertical="center" wrapText="1"/>
      <protection locked="0"/>
    </xf>
    <xf numFmtId="0" fontId="3" fillId="0" borderId="1" xfId="4" applyFont="1" applyFill="1" applyBorder="1" applyAlignment="1" applyProtection="1">
      <alignment horizontal="center" vertical="center" wrapText="1"/>
      <protection locked="0"/>
    </xf>
    <xf numFmtId="0" fontId="3" fillId="0" borderId="13" xfId="1" applyNumberFormat="1" applyFont="1" applyFill="1" applyBorder="1" applyAlignment="1" applyProtection="1">
      <alignment horizontal="center" vertical="center" wrapText="1"/>
      <protection locked="0"/>
    </xf>
    <xf numFmtId="0" fontId="23" fillId="0" borderId="13" xfId="4" applyFont="1" applyFill="1" applyBorder="1" applyAlignment="1" applyProtection="1">
      <alignment horizontal="center" vertical="center" wrapText="1"/>
      <protection locked="0"/>
    </xf>
    <xf numFmtId="0" fontId="3" fillId="0" borderId="13" xfId="4" applyNumberFormat="1" applyFont="1" applyFill="1" applyBorder="1" applyAlignment="1" applyProtection="1">
      <alignment horizontal="center" vertical="center" wrapText="1"/>
      <protection locked="0"/>
    </xf>
    <xf numFmtId="49" fontId="3" fillId="0" borderId="13" xfId="4" applyNumberFormat="1" applyFont="1" applyFill="1" applyBorder="1" applyAlignment="1" applyProtection="1">
      <alignment horizontal="center" vertical="center" wrapText="1"/>
      <protection locked="0"/>
    </xf>
    <xf numFmtId="0" fontId="2" fillId="0" borderId="13" xfId="4" applyNumberFormat="1" applyFont="1" applyFill="1" applyBorder="1" applyAlignment="1" applyProtection="1">
      <alignment horizontal="center" vertical="center" wrapText="1"/>
      <protection locked="0"/>
    </xf>
    <xf numFmtId="0" fontId="5" fillId="0" borderId="13" xfId="4" applyNumberFormat="1" applyFont="1" applyFill="1" applyBorder="1" applyAlignment="1" applyProtection="1">
      <alignment horizontal="center" vertical="center" wrapText="1"/>
      <protection locked="0"/>
    </xf>
    <xf numFmtId="0" fontId="3" fillId="0" borderId="13" xfId="4" applyNumberFormat="1" applyFont="1" applyFill="1" applyBorder="1" applyAlignment="1" applyProtection="1">
      <alignment horizontal="center" vertical="top" wrapText="1"/>
      <protection locked="0"/>
    </xf>
    <xf numFmtId="49" fontId="2" fillId="0" borderId="13" xfId="4" applyNumberFormat="1" applyFont="1" applyFill="1" applyBorder="1" applyAlignment="1" applyProtection="1">
      <alignment horizontal="center" vertical="center" wrapText="1"/>
      <protection locked="0"/>
    </xf>
    <xf numFmtId="49" fontId="2" fillId="0" borderId="13" xfId="1" applyNumberFormat="1" applyFont="1" applyFill="1" applyBorder="1" applyAlignment="1" applyProtection="1">
      <alignment horizontal="center" vertical="center" wrapText="1"/>
      <protection locked="0"/>
    </xf>
    <xf numFmtId="49" fontId="3" fillId="0" borderId="13" xfId="1" applyNumberFormat="1" applyFont="1" applyFill="1" applyBorder="1" applyAlignment="1" applyProtection="1">
      <alignment horizontal="center" vertical="center" wrapText="1"/>
      <protection locked="0"/>
    </xf>
    <xf numFmtId="177" fontId="3" fillId="0" borderId="13" xfId="4" applyNumberFormat="1" applyFont="1" applyFill="1" applyBorder="1" applyAlignment="1" applyProtection="1">
      <alignment horizontal="center" vertical="center" wrapText="1"/>
      <protection locked="0"/>
    </xf>
    <xf numFmtId="0" fontId="3" fillId="0" borderId="13" xfId="4" applyFont="1" applyFill="1" applyBorder="1" applyAlignment="1" applyProtection="1">
      <alignment horizontal="center" vertical="center" wrapText="1"/>
      <protection locked="0"/>
    </xf>
    <xf numFmtId="0" fontId="2" fillId="0" borderId="0" xfId="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0" fontId="24" fillId="0" borderId="1" xfId="7" applyFont="1" applyFill="1" applyBorder="1" applyAlignment="1">
      <alignment horizontal="center" vertical="center"/>
    </xf>
    <xf numFmtId="0" fontId="25" fillId="0" borderId="1" xfId="2" applyNumberFormat="1" applyFont="1" applyFill="1" applyBorder="1" applyAlignment="1">
      <alignment horizontal="center" vertical="center" wrapText="1"/>
    </xf>
    <xf numFmtId="0" fontId="26" fillId="0" borderId="1" xfId="2" applyNumberFormat="1" applyFont="1" applyFill="1" applyBorder="1" applyAlignment="1">
      <alignment horizontal="center" vertical="center" wrapText="1"/>
    </xf>
    <xf numFmtId="12" fontId="26" fillId="0" borderId="1" xfId="4" applyNumberFormat="1" applyFont="1" applyFill="1" applyBorder="1" applyAlignment="1" applyProtection="1">
      <alignment horizontal="center" vertical="center" wrapText="1"/>
      <protection locked="0"/>
    </xf>
    <xf numFmtId="0" fontId="26" fillId="0" borderId="1" xfId="2" applyFont="1" applyFill="1" applyBorder="1" applyAlignment="1">
      <alignment horizontal="center" vertical="center"/>
    </xf>
    <xf numFmtId="0" fontId="26" fillId="0" borderId="1" xfId="1" applyNumberFormat="1" applyFont="1" applyFill="1" applyBorder="1" applyAlignment="1" applyProtection="1">
      <alignment horizontal="center" vertical="center" wrapText="1"/>
      <protection locked="0"/>
    </xf>
    <xf numFmtId="0" fontId="26" fillId="0" borderId="1" xfId="8" applyNumberFormat="1" applyFont="1" applyFill="1" applyBorder="1" applyAlignment="1" applyProtection="1">
      <alignment horizontal="center" vertical="center" wrapText="1"/>
      <protection locked="0"/>
    </xf>
    <xf numFmtId="0" fontId="26" fillId="0" borderId="1" xfId="4" applyFont="1" applyFill="1" applyBorder="1" applyAlignment="1" applyProtection="1">
      <alignment horizontal="center" vertical="center" wrapText="1"/>
      <protection locked="0"/>
    </xf>
    <xf numFmtId="178" fontId="27" fillId="0" borderId="1" xfId="2" applyNumberFormat="1" applyFont="1" applyFill="1" applyBorder="1" applyAlignment="1">
      <alignment horizontal="center" vertical="center" wrapText="1"/>
    </xf>
    <xf numFmtId="0" fontId="9" fillId="0" borderId="1" xfId="8" applyFont="1" applyFill="1" applyBorder="1" applyAlignment="1" applyProtection="1">
      <alignment horizontal="center" vertical="center" wrapText="1"/>
      <protection locked="0"/>
    </xf>
    <xf numFmtId="49" fontId="26" fillId="0" borderId="1" xfId="8" applyNumberFormat="1" applyFont="1" applyFill="1" applyBorder="1" applyAlignment="1" applyProtection="1">
      <alignment horizontal="center" vertical="center" wrapText="1"/>
      <protection locked="0"/>
    </xf>
    <xf numFmtId="0" fontId="9" fillId="0" borderId="1" xfId="9" applyFont="1" applyFill="1" applyBorder="1" applyAlignment="1">
      <alignment horizontal="center" vertical="center" wrapText="1"/>
    </xf>
    <xf numFmtId="0" fontId="9" fillId="0" borderId="1" xfId="2" applyFont="1" applyFill="1" applyBorder="1" applyAlignment="1">
      <alignment horizontal="center" vertical="center" wrapText="1"/>
    </xf>
    <xf numFmtId="176" fontId="26" fillId="0" borderId="1" xfId="1" applyNumberFormat="1" applyFont="1" applyFill="1" applyBorder="1" applyAlignment="1" applyProtection="1">
      <alignment horizontal="center" vertical="center" wrapText="1"/>
      <protection locked="0"/>
    </xf>
    <xf numFmtId="0" fontId="9" fillId="0" borderId="1" xfId="8" applyNumberFormat="1" applyFont="1" applyFill="1" applyBorder="1" applyAlignment="1" applyProtection="1">
      <alignment horizontal="center" vertical="center" wrapText="1"/>
      <protection locked="0"/>
    </xf>
    <xf numFmtId="179" fontId="26" fillId="0" borderId="1" xfId="1" applyNumberFormat="1" applyFont="1" applyFill="1" applyBorder="1" applyAlignment="1" applyProtection="1">
      <alignment horizontal="center" vertical="center" wrapText="1"/>
      <protection locked="0"/>
    </xf>
    <xf numFmtId="0" fontId="28" fillId="0" borderId="0" xfId="4" applyNumberFormat="1" applyFont="1" applyFill="1" applyBorder="1" applyAlignment="1" applyProtection="1">
      <alignment horizontal="center" vertical="center" wrapText="1"/>
      <protection locked="0"/>
    </xf>
    <xf numFmtId="49" fontId="9" fillId="0" borderId="1" xfId="1" applyNumberFormat="1" applyFont="1" applyFill="1" applyBorder="1" applyAlignment="1" applyProtection="1">
      <alignment horizontal="center" vertical="center" wrapText="1"/>
      <protection locked="0"/>
    </xf>
    <xf numFmtId="0" fontId="26" fillId="0" borderId="1" xfId="4" applyNumberFormat="1" applyFont="1" applyFill="1" applyBorder="1" applyAlignment="1" applyProtection="1">
      <alignment horizontal="center" vertical="center" wrapText="1"/>
      <protection locked="0"/>
    </xf>
    <xf numFmtId="0" fontId="9" fillId="0" borderId="1" xfId="1" applyNumberFormat="1" applyFont="1" applyFill="1" applyBorder="1" applyAlignment="1" applyProtection="1">
      <alignment horizontal="center" vertical="center" wrapText="1"/>
      <protection locked="0"/>
    </xf>
    <xf numFmtId="0" fontId="29" fillId="0" borderId="1" xfId="2" applyNumberFormat="1" applyFont="1" applyFill="1" applyBorder="1" applyAlignment="1">
      <alignment horizontal="center" vertical="center" wrapText="1"/>
    </xf>
    <xf numFmtId="0" fontId="30" fillId="0" borderId="1" xfId="1" applyNumberFormat="1" applyFont="1" applyFill="1" applyBorder="1" applyAlignment="1" applyProtection="1">
      <alignment horizontal="center" vertical="center" wrapText="1"/>
      <protection locked="0"/>
    </xf>
    <xf numFmtId="179" fontId="31" fillId="0" borderId="1" xfId="1" applyNumberFormat="1" applyFont="1" applyFill="1" applyBorder="1" applyAlignment="1" applyProtection="1">
      <alignment horizontal="center" vertical="center" wrapText="1"/>
      <protection locked="0"/>
    </xf>
    <xf numFmtId="0" fontId="25" fillId="0" borderId="1" xfId="4" applyFont="1" applyFill="1" applyBorder="1" applyAlignment="1" applyProtection="1">
      <alignment horizontal="center" vertical="center" wrapText="1"/>
      <protection locked="0"/>
    </xf>
    <xf numFmtId="180" fontId="25" fillId="0" borderId="1" xfId="4" applyNumberFormat="1" applyFont="1" applyFill="1" applyBorder="1" applyAlignment="1" applyProtection="1">
      <alignment horizontal="center" vertical="center" wrapText="1"/>
      <protection locked="0"/>
    </xf>
    <xf numFmtId="0" fontId="9" fillId="0" borderId="1" xfId="2" applyFont="1" applyFill="1" applyBorder="1" applyAlignment="1">
      <alignment horizontal="center" vertical="center"/>
    </xf>
    <xf numFmtId="179" fontId="26" fillId="0" borderId="1" xfId="1" applyNumberFormat="1" applyFont="1" applyFill="1" applyBorder="1" applyAlignment="1" applyProtection="1">
      <alignment horizontal="center" vertical="center" wrapText="1"/>
      <protection locked="0"/>
    </xf>
    <xf numFmtId="0" fontId="29" fillId="0" borderId="14" xfId="2" applyNumberFormat="1" applyFont="1" applyFill="1" applyBorder="1" applyAlignment="1">
      <alignment horizontal="center" vertical="center" wrapText="1"/>
    </xf>
    <xf numFmtId="0" fontId="9" fillId="0" borderId="1" xfId="10" applyFont="1" applyFill="1" applyBorder="1" applyAlignment="1">
      <alignment horizontal="center" vertical="center"/>
    </xf>
    <xf numFmtId="0" fontId="25" fillId="0" borderId="1" xfId="4" applyNumberFormat="1" applyFont="1" applyFill="1" applyBorder="1" applyAlignment="1" applyProtection="1">
      <alignment horizontal="center" vertical="center" wrapText="1"/>
      <protection locked="0"/>
    </xf>
    <xf numFmtId="0" fontId="33" fillId="0" borderId="1" xfId="4" applyNumberFormat="1" applyFont="1" applyFill="1" applyBorder="1" applyAlignment="1" applyProtection="1">
      <alignment horizontal="center" vertical="center" wrapText="1"/>
      <protection locked="0"/>
    </xf>
    <xf numFmtId="0" fontId="33" fillId="0" borderId="0" xfId="4" applyNumberFormat="1" applyFont="1" applyFill="1" applyBorder="1" applyAlignment="1" applyProtection="1">
      <alignment horizontal="center" vertical="center" wrapText="1"/>
      <protection locked="0"/>
    </xf>
    <xf numFmtId="0" fontId="26" fillId="0" borderId="1" xfId="11" applyNumberFormat="1" applyFont="1" applyFill="1" applyBorder="1" applyAlignment="1" applyProtection="1">
      <alignment horizontal="center" vertical="center" wrapText="1"/>
      <protection locked="0"/>
    </xf>
    <xf numFmtId="0" fontId="23" fillId="0" borderId="14" xfId="1" applyNumberFormat="1" applyFont="1" applyFill="1" applyBorder="1" applyAlignment="1" applyProtection="1">
      <alignment horizontal="center" vertical="center" wrapText="1"/>
      <protection locked="0"/>
    </xf>
    <xf numFmtId="0" fontId="2" fillId="0" borderId="0" xfId="4" applyFont="1" applyFill="1" applyBorder="1" applyAlignment="1" applyProtection="1">
      <alignment horizontal="center" vertical="center" wrapText="1"/>
      <protection locked="0"/>
    </xf>
    <xf numFmtId="49" fontId="2" fillId="0" borderId="0" xfId="4" applyNumberFormat="1" applyFont="1" applyFill="1" applyBorder="1" applyAlignment="1" applyProtection="1">
      <alignment horizontal="center" vertical="center" wrapText="1"/>
      <protection locked="0"/>
    </xf>
    <xf numFmtId="177" fontId="2" fillId="0" borderId="0" xfId="4" applyNumberFormat="1" applyFont="1" applyFill="1" applyBorder="1" applyAlignment="1" applyProtection="1">
      <alignment horizontal="center" vertical="center" wrapText="1"/>
      <protection locked="0"/>
    </xf>
    <xf numFmtId="0" fontId="28" fillId="0" borderId="1" xfId="4" applyNumberFormat="1" applyFont="1" applyFill="1" applyBorder="1" applyAlignment="1" applyProtection="1">
      <alignment horizontal="center" vertical="center" wrapText="1"/>
      <protection locked="0"/>
    </xf>
    <xf numFmtId="0" fontId="28" fillId="3" borderId="1" xfId="4" applyNumberFormat="1" applyFont="1" applyFill="1" applyBorder="1" applyAlignment="1" applyProtection="1">
      <alignment horizontal="center" vertical="center" wrapText="1"/>
      <protection locked="0"/>
    </xf>
    <xf numFmtId="43" fontId="2" fillId="0" borderId="0" xfId="5" applyFont="1" applyFill="1" applyBorder="1" applyAlignment="1" applyProtection="1">
      <alignment horizontal="center" vertical="center" wrapText="1"/>
      <protection locked="0"/>
    </xf>
    <xf numFmtId="43" fontId="3" fillId="2" borderId="1" xfId="5" applyFont="1" applyFill="1" applyBorder="1" applyAlignment="1" applyProtection="1">
      <alignment horizontal="center" vertical="center" wrapText="1"/>
      <protection locked="0"/>
    </xf>
    <xf numFmtId="43" fontId="2" fillId="2" borderId="1" xfId="5" applyFont="1" applyFill="1" applyBorder="1" applyAlignment="1" applyProtection="1">
      <alignment horizontal="center" vertical="center" wrapText="1"/>
      <protection locked="0"/>
    </xf>
    <xf numFmtId="43" fontId="28" fillId="2" borderId="1" xfId="5" applyFont="1" applyFill="1" applyBorder="1" applyAlignment="1" applyProtection="1">
      <alignment horizontal="center" vertical="center" wrapText="1"/>
      <protection locked="0"/>
    </xf>
    <xf numFmtId="43" fontId="28" fillId="0" borderId="1" xfId="5" applyFont="1" applyFill="1" applyBorder="1" applyAlignment="1" applyProtection="1">
      <alignment horizontal="center" vertical="center" wrapText="1"/>
      <protection locked="0"/>
    </xf>
    <xf numFmtId="43" fontId="5" fillId="0" borderId="1" xfId="5" applyFont="1" applyFill="1" applyBorder="1" applyAlignment="1" applyProtection="1">
      <alignment horizontal="center" vertical="center" wrapText="1"/>
      <protection locked="0"/>
    </xf>
    <xf numFmtId="43" fontId="4" fillId="0" borderId="1" xfId="5" applyFont="1" applyFill="1" applyBorder="1" applyAlignment="1" applyProtection="1">
      <alignment horizontal="center" vertical="center" wrapText="1"/>
      <protection locked="0"/>
    </xf>
    <xf numFmtId="0" fontId="5" fillId="3" borderId="1" xfId="4" applyNumberFormat="1" applyFont="1" applyFill="1" applyBorder="1" applyAlignment="1" applyProtection="1">
      <alignment horizontal="center" vertical="center" wrapText="1"/>
      <protection locked="0"/>
    </xf>
    <xf numFmtId="43" fontId="5" fillId="3" borderId="1" xfId="4" applyNumberFormat="1" applyFont="1" applyFill="1" applyBorder="1" applyAlignment="1" applyProtection="1">
      <alignment horizontal="center" vertical="center" wrapText="1"/>
      <protection locked="0"/>
    </xf>
    <xf numFmtId="0" fontId="34" fillId="0" borderId="0" xfId="4" applyNumberFormat="1" applyFont="1" applyFill="1" applyBorder="1" applyAlignment="1" applyProtection="1">
      <alignment horizontal="center" vertical="center" wrapText="1"/>
      <protection locked="0"/>
    </xf>
    <xf numFmtId="43" fontId="35" fillId="0" borderId="0" xfId="4" applyNumberFormat="1" applyFont="1" applyFill="1" applyBorder="1" applyAlignment="1" applyProtection="1">
      <alignment vertical="center" wrapText="1"/>
      <protection locked="0"/>
    </xf>
    <xf numFmtId="0" fontId="6" fillId="0" borderId="0" xfId="0" applyFont="1">
      <alignment vertical="center"/>
    </xf>
    <xf numFmtId="0" fontId="6" fillId="0" borderId="1" xfId="0" applyFont="1" applyBorder="1">
      <alignment vertical="center"/>
    </xf>
    <xf numFmtId="0" fontId="0" fillId="0" borderId="1" xfId="0" applyBorder="1">
      <alignment vertical="center"/>
    </xf>
    <xf numFmtId="43" fontId="0" fillId="0" borderId="1" xfId="0" applyNumberFormat="1" applyBorder="1">
      <alignment vertical="center"/>
    </xf>
    <xf numFmtId="0" fontId="0" fillId="0" borderId="0" xfId="0" applyAlignment="1">
      <alignment horizontal="center" vertical="center"/>
    </xf>
    <xf numFmtId="0" fontId="36" fillId="0" borderId="0" xfId="0" applyFont="1" applyAlignment="1">
      <alignment horizontal="center" vertical="center"/>
    </xf>
    <xf numFmtId="181" fontId="0" fillId="0" borderId="1" xfId="6" applyNumberFormat="1" applyFont="1" applyBorder="1">
      <alignment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43" fontId="0" fillId="0" borderId="1" xfId="5" applyFont="1" applyBorder="1">
      <alignment vertical="center"/>
    </xf>
    <xf numFmtId="0" fontId="0" fillId="0" borderId="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8"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12">
    <cellStyle name="BOM_Level_Below3" xfId="1"/>
    <cellStyle name="BOM_Level_Below3 3" xfId="11"/>
    <cellStyle name="BOM_Level_Below3 4" xfId="8"/>
    <cellStyle name="百分比" xfId="6" builtinId="5"/>
    <cellStyle name="常规" xfId="0" builtinId="0"/>
    <cellStyle name="常规 11 2" xfId="2"/>
    <cellStyle name="常规 2" xfId="10"/>
    <cellStyle name="常规 2 27" xfId="7"/>
    <cellStyle name="常规 3" xfId="3"/>
    <cellStyle name="常规 3 29" xfId="9"/>
    <cellStyle name="千位分隔" xfId="5" builtinId="3"/>
    <cellStyle name="样式 1" xfId="4"/>
  </cellStyles>
  <dxfs count="184">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emf"/><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emf"/><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12</xdr:col>
      <xdr:colOff>76199</xdr:colOff>
      <xdr:row>11</xdr:row>
      <xdr:rowOff>104042</xdr:rowOff>
    </xdr:from>
    <xdr:to>
      <xdr:col>12</xdr:col>
      <xdr:colOff>722629</xdr:colOff>
      <xdr:row>11</xdr:row>
      <xdr:rowOff>380902</xdr:rowOff>
    </xdr:to>
    <xdr:pic>
      <xdr:nvPicPr>
        <xdr:cNvPr id="2" name="图片 3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286624" y="5457092"/>
          <a:ext cx="646430" cy="276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142874</xdr:colOff>
      <xdr:row>13</xdr:row>
      <xdr:rowOff>24179</xdr:rowOff>
    </xdr:from>
    <xdr:to>
      <xdr:col>12</xdr:col>
      <xdr:colOff>589017</xdr:colOff>
      <xdr:row>13</xdr:row>
      <xdr:rowOff>457200</xdr:rowOff>
    </xdr:to>
    <xdr:pic>
      <xdr:nvPicPr>
        <xdr:cNvPr id="3" name="图片 3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353299" y="6520229"/>
          <a:ext cx="446143" cy="433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114300</xdr:colOff>
      <xdr:row>12</xdr:row>
      <xdr:rowOff>97447</xdr:rowOff>
    </xdr:from>
    <xdr:to>
      <xdr:col>12</xdr:col>
      <xdr:colOff>641494</xdr:colOff>
      <xdr:row>12</xdr:row>
      <xdr:rowOff>504824</xdr:rowOff>
    </xdr:to>
    <xdr:pic>
      <xdr:nvPicPr>
        <xdr:cNvPr id="4" name="图片 3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324725" y="6021997"/>
          <a:ext cx="527194" cy="407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171450</xdr:colOff>
      <xdr:row>14</xdr:row>
      <xdr:rowOff>46159</xdr:rowOff>
    </xdr:from>
    <xdr:to>
      <xdr:col>12</xdr:col>
      <xdr:colOff>574430</xdr:colOff>
      <xdr:row>14</xdr:row>
      <xdr:rowOff>485774</xdr:rowOff>
    </xdr:to>
    <xdr:pic>
      <xdr:nvPicPr>
        <xdr:cNvPr id="5" name="图片 3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381875" y="7113709"/>
          <a:ext cx="402980" cy="43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114300</xdr:colOff>
      <xdr:row>15</xdr:row>
      <xdr:rowOff>115766</xdr:rowOff>
    </xdr:from>
    <xdr:to>
      <xdr:col>12</xdr:col>
      <xdr:colOff>702945</xdr:colOff>
      <xdr:row>15</xdr:row>
      <xdr:rowOff>485971</xdr:rowOff>
    </xdr:to>
    <xdr:pic>
      <xdr:nvPicPr>
        <xdr:cNvPr id="6" name="Picture 5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324725" y="7754816"/>
          <a:ext cx="588645" cy="37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180975</xdr:colOff>
      <xdr:row>16</xdr:row>
      <xdr:rowOff>71071</xdr:rowOff>
    </xdr:from>
    <xdr:to>
      <xdr:col>12</xdr:col>
      <xdr:colOff>672101</xdr:colOff>
      <xdr:row>16</xdr:row>
      <xdr:rowOff>476250</xdr:rowOff>
    </xdr:to>
    <xdr:pic>
      <xdr:nvPicPr>
        <xdr:cNvPr id="7" name="图片 3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391400" y="8281621"/>
          <a:ext cx="491126" cy="40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266700</xdr:colOff>
      <xdr:row>17</xdr:row>
      <xdr:rowOff>102577</xdr:rowOff>
    </xdr:from>
    <xdr:to>
      <xdr:col>12</xdr:col>
      <xdr:colOff>561975</xdr:colOff>
      <xdr:row>17</xdr:row>
      <xdr:rowOff>416902</xdr:rowOff>
    </xdr:to>
    <xdr:pic>
      <xdr:nvPicPr>
        <xdr:cNvPr id="8" name="图片 3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477125" y="8884627"/>
          <a:ext cx="295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209550</xdr:colOff>
      <xdr:row>18</xdr:row>
      <xdr:rowOff>95983</xdr:rowOff>
    </xdr:from>
    <xdr:to>
      <xdr:col>12</xdr:col>
      <xdr:colOff>542925</xdr:colOff>
      <xdr:row>18</xdr:row>
      <xdr:rowOff>429358</xdr:rowOff>
    </xdr:to>
    <xdr:pic>
      <xdr:nvPicPr>
        <xdr:cNvPr id="9" name="图片 3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419975" y="9382858"/>
          <a:ext cx="333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19</xdr:row>
      <xdr:rowOff>108439</xdr:rowOff>
    </xdr:from>
    <xdr:to>
      <xdr:col>12</xdr:col>
      <xdr:colOff>628650</xdr:colOff>
      <xdr:row>19</xdr:row>
      <xdr:rowOff>441814</xdr:rowOff>
    </xdr:to>
    <xdr:pic>
      <xdr:nvPicPr>
        <xdr:cNvPr id="10" name="图片 4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400925" y="9900139"/>
          <a:ext cx="438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23</xdr:row>
      <xdr:rowOff>63011</xdr:rowOff>
    </xdr:from>
    <xdr:to>
      <xdr:col>12</xdr:col>
      <xdr:colOff>514350</xdr:colOff>
      <xdr:row>23</xdr:row>
      <xdr:rowOff>407102</xdr:rowOff>
    </xdr:to>
    <xdr:pic>
      <xdr:nvPicPr>
        <xdr:cNvPr id="11" name="图片 4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7400925" y="11874011"/>
          <a:ext cx="323850" cy="344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161924</xdr:colOff>
      <xdr:row>22</xdr:row>
      <xdr:rowOff>69606</xdr:rowOff>
    </xdr:from>
    <xdr:to>
      <xdr:col>12</xdr:col>
      <xdr:colOff>581317</xdr:colOff>
      <xdr:row>22</xdr:row>
      <xdr:rowOff>419100</xdr:rowOff>
    </xdr:to>
    <xdr:pic>
      <xdr:nvPicPr>
        <xdr:cNvPr id="12" name="图片 4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372349" y="11375781"/>
          <a:ext cx="419393" cy="349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152399</xdr:colOff>
      <xdr:row>21</xdr:row>
      <xdr:rowOff>47624</xdr:rowOff>
    </xdr:from>
    <xdr:to>
      <xdr:col>12</xdr:col>
      <xdr:colOff>589428</xdr:colOff>
      <xdr:row>21</xdr:row>
      <xdr:rowOff>419099</xdr:rowOff>
    </xdr:to>
    <xdr:pic>
      <xdr:nvPicPr>
        <xdr:cNvPr id="13" name="图片 4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362824" y="10848974"/>
          <a:ext cx="437029"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219075</xdr:colOff>
      <xdr:row>20</xdr:row>
      <xdr:rowOff>73270</xdr:rowOff>
    </xdr:from>
    <xdr:to>
      <xdr:col>12</xdr:col>
      <xdr:colOff>609600</xdr:colOff>
      <xdr:row>20</xdr:row>
      <xdr:rowOff>378070</xdr:rowOff>
    </xdr:to>
    <xdr:pic>
      <xdr:nvPicPr>
        <xdr:cNvPr id="14" name="图片 4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429500" y="10369795"/>
          <a:ext cx="3905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142875</xdr:colOff>
      <xdr:row>24</xdr:row>
      <xdr:rowOff>123093</xdr:rowOff>
    </xdr:from>
    <xdr:to>
      <xdr:col>12</xdr:col>
      <xdr:colOff>590550</xdr:colOff>
      <xdr:row>24</xdr:row>
      <xdr:rowOff>437418</xdr:rowOff>
    </xdr:to>
    <xdr:pic>
      <xdr:nvPicPr>
        <xdr:cNvPr id="15" name="图片 45"/>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353300" y="12438918"/>
          <a:ext cx="447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133350</xdr:colOff>
      <xdr:row>9</xdr:row>
      <xdr:rowOff>28576</xdr:rowOff>
    </xdr:from>
    <xdr:to>
      <xdr:col>12</xdr:col>
      <xdr:colOff>666750</xdr:colOff>
      <xdr:row>9</xdr:row>
      <xdr:rowOff>604521</xdr:rowOff>
    </xdr:to>
    <xdr:pic>
      <xdr:nvPicPr>
        <xdr:cNvPr id="16" name="图片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343775" y="4105276"/>
          <a:ext cx="533400" cy="57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171450</xdr:colOff>
      <xdr:row>10</xdr:row>
      <xdr:rowOff>120015</xdr:rowOff>
    </xdr:from>
    <xdr:to>
      <xdr:col>12</xdr:col>
      <xdr:colOff>602615</xdr:colOff>
      <xdr:row>10</xdr:row>
      <xdr:rowOff>572770</xdr:rowOff>
    </xdr:to>
    <xdr:pic>
      <xdr:nvPicPr>
        <xdr:cNvPr id="17" name="图片 16" descr="微信截图_20211009104510"/>
        <xdr:cNvPicPr>
          <a:picLocks noChangeAspect="1"/>
        </xdr:cNvPicPr>
      </xdr:nvPicPr>
      <xdr:blipFill>
        <a:blip xmlns:r="http://schemas.openxmlformats.org/officeDocument/2006/relationships" r:embed="rId16" cstate="print"/>
        <a:stretch>
          <a:fillRect/>
        </a:stretch>
      </xdr:blipFill>
      <xdr:spPr>
        <a:xfrm>
          <a:off x="7381875" y="4834890"/>
          <a:ext cx="431165" cy="452755"/>
        </a:xfrm>
        <a:prstGeom prst="rect">
          <a:avLst/>
        </a:prstGeom>
      </xdr:spPr>
    </xdr:pic>
    <xdr:clientData/>
  </xdr:twoCellAnchor>
  <xdr:twoCellAnchor editAs="oneCell">
    <xdr:from>
      <xdr:col>12</xdr:col>
      <xdr:colOff>68036</xdr:colOff>
      <xdr:row>7</xdr:row>
      <xdr:rowOff>59336</xdr:rowOff>
    </xdr:from>
    <xdr:to>
      <xdr:col>12</xdr:col>
      <xdr:colOff>729343</xdr:colOff>
      <xdr:row>8</xdr:row>
      <xdr:rowOff>19050</xdr:rowOff>
    </xdr:to>
    <xdr:pic>
      <xdr:nvPicPr>
        <xdr:cNvPr id="18" name="Picture 1"/>
        <xdr:cNvPicPr>
          <a:picLocks noChangeAspect="1" noChangeArrowheads="1"/>
        </xdr:cNvPicPr>
      </xdr:nvPicPr>
      <xdr:blipFill>
        <a:blip xmlns:r="http://schemas.openxmlformats.org/officeDocument/2006/relationships" r:embed="rId17" cstate="print"/>
        <a:srcRect/>
        <a:stretch>
          <a:fillRect/>
        </a:stretch>
      </xdr:blipFill>
      <xdr:spPr bwMode="auto">
        <a:xfrm>
          <a:off x="7278461" y="2993036"/>
          <a:ext cx="661307" cy="531214"/>
        </a:xfrm>
        <a:prstGeom prst="rect">
          <a:avLst/>
        </a:prstGeom>
        <a:noFill/>
      </xdr:spPr>
    </xdr:pic>
    <xdr:clientData/>
  </xdr:twoCellAnchor>
  <xdr:twoCellAnchor editAs="oneCell">
    <xdr:from>
      <xdr:col>12</xdr:col>
      <xdr:colOff>122463</xdr:colOff>
      <xdr:row>8</xdr:row>
      <xdr:rowOff>49924</xdr:rowOff>
    </xdr:from>
    <xdr:to>
      <xdr:col>12</xdr:col>
      <xdr:colOff>598715</xdr:colOff>
      <xdr:row>8</xdr:row>
      <xdr:rowOff>532956</xdr:rowOff>
    </xdr:to>
    <xdr:pic>
      <xdr:nvPicPr>
        <xdr:cNvPr id="19" name="Picture 2"/>
        <xdr:cNvPicPr>
          <a:picLocks noChangeAspect="1" noChangeArrowheads="1"/>
        </xdr:cNvPicPr>
      </xdr:nvPicPr>
      <xdr:blipFill>
        <a:blip xmlns:r="http://schemas.openxmlformats.org/officeDocument/2006/relationships" r:embed="rId18" cstate="print"/>
        <a:srcRect/>
        <a:stretch>
          <a:fillRect/>
        </a:stretch>
      </xdr:blipFill>
      <xdr:spPr bwMode="auto">
        <a:xfrm>
          <a:off x="7332888" y="3555124"/>
          <a:ext cx="476252" cy="48303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085;&#24120;&#24037;&#20316;\&#25104;&#26412;&#31867;\&#20135;&#21697;&#25104;&#26412;\&#37325;&#28857;%20%20&#25104;&#26412;&#35780;&#23457;\&#24213;&#24231;&#27169;&#22359;&#21270;\2023.7.12\2.0&#24179;&#21488;&#24213;&#24231;&#27169;&#22359;&#21270;-20230630-&#24037;&#33402;B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变更记录 (2)"/>
      <sheetName val="底座模块化总成"/>
      <sheetName val="座盆"/>
      <sheetName val="座框"/>
    </sheetNames>
    <sheetDataSet>
      <sheetData sheetId="0"/>
      <sheetData sheetId="1">
        <row r="62">
          <cell r="M62" t="str">
            <v>SHT0001853</v>
          </cell>
          <cell r="N62" t="str">
            <v>SQX3000-6805412
SHT0001853</v>
          </cell>
          <cell r="O62" t="str">
            <v>仰角轴支架总成</v>
          </cell>
          <cell r="P62" t="str">
            <v>焊接分总成</v>
          </cell>
          <cell r="Q62" t="str">
            <v>B</v>
          </cell>
          <cell r="R62" t="str">
            <v>个</v>
          </cell>
          <cell r="T62" t="str">
            <v>A</v>
          </cell>
          <cell r="U62" t="str">
            <v>SQX3000-6805412</v>
          </cell>
          <cell r="V62" t="str">
            <v>A</v>
          </cell>
          <cell r="W62" t="str">
            <v>N</v>
          </cell>
          <cell r="X62" t="str">
            <v>Y</v>
          </cell>
          <cell r="Y62" t="str">
            <v>焊接分总成</v>
          </cell>
          <cell r="Z62" t="str">
            <v>ASSY</v>
          </cell>
          <cell r="AA62" t="str">
            <v>——</v>
          </cell>
          <cell r="AB62" t="str">
            <v>54*64*38</v>
          </cell>
          <cell r="AC62">
            <v>0.1605</v>
          </cell>
          <cell r="AD62" t="str">
            <v>——</v>
          </cell>
          <cell r="AE62" t="str">
            <v>焊接</v>
          </cell>
          <cell r="AL62">
            <v>4.0999999999999996</v>
          </cell>
          <cell r="AN62" t="str">
            <v>过程虚拟件</v>
          </cell>
          <cell r="AQ62">
            <v>0.1605</v>
          </cell>
          <cell r="AS62">
            <v>1.499454726</v>
          </cell>
          <cell r="AT62">
            <v>0.5</v>
          </cell>
          <cell r="AU62">
            <v>1</v>
          </cell>
          <cell r="AV62">
            <v>1.499454726</v>
          </cell>
          <cell r="AW62">
            <v>13.23613707165109</v>
          </cell>
          <cell r="AX62">
            <v>2.1244000000000001</v>
          </cell>
        </row>
        <row r="63">
          <cell r="M63" t="str">
            <v>BFA0000862</v>
          </cell>
          <cell r="N63" t="str">
            <v>Q37112</v>
          </cell>
          <cell r="O63" t="str">
            <v>焊接方螺母</v>
          </cell>
          <cell r="P63" t="str">
            <v>标准件</v>
          </cell>
          <cell r="Q63" t="str">
            <v>B</v>
          </cell>
          <cell r="R63" t="str">
            <v>个</v>
          </cell>
          <cell r="T63" t="str">
            <v>A</v>
          </cell>
          <cell r="U63" t="str">
            <v>——</v>
          </cell>
          <cell r="V63" t="str">
            <v>A</v>
          </cell>
          <cell r="W63" t="str">
            <v>N</v>
          </cell>
          <cell r="X63" t="str">
            <v>Y</v>
          </cell>
          <cell r="Y63" t="str">
            <v>标准件</v>
          </cell>
          <cell r="Z63" t="str">
            <v>M12</v>
          </cell>
          <cell r="AA63" t="str">
            <v>——</v>
          </cell>
          <cell r="AB63" t="str">
            <v>18*18*11</v>
          </cell>
          <cell r="AC63">
            <v>1.5599999999999999E-2</v>
          </cell>
          <cell r="AD63" t="str">
            <v>——</v>
          </cell>
          <cell r="AN63" t="str">
            <v>河北外购</v>
          </cell>
          <cell r="AO63" t="str">
            <v>北京浦东三浦标准件有限公司</v>
          </cell>
          <cell r="AQ63">
            <v>1.5599999999999999E-2</v>
          </cell>
          <cell r="AS63">
            <v>0.20430000000000001</v>
          </cell>
          <cell r="AT63">
            <v>0.5</v>
          </cell>
          <cell r="AW63">
            <v>0</v>
          </cell>
        </row>
        <row r="64">
          <cell r="M64" t="str">
            <v>SHT0002789</v>
          </cell>
          <cell r="N64" t="str">
            <v>SQX3000-6805413</v>
          </cell>
          <cell r="O64" t="str">
            <v>旋转轴支架</v>
          </cell>
          <cell r="P64" t="str">
            <v>冲压件</v>
          </cell>
          <cell r="Q64" t="str">
            <v>B</v>
          </cell>
          <cell r="R64" t="str">
            <v>个</v>
          </cell>
          <cell r="T64" t="str">
            <v>A</v>
          </cell>
          <cell r="U64" t="str">
            <v>SQX3000-6805412</v>
          </cell>
          <cell r="V64" t="str">
            <v>A</v>
          </cell>
          <cell r="W64" t="str">
            <v>N</v>
          </cell>
          <cell r="X64" t="str">
            <v>Y</v>
          </cell>
          <cell r="Y64" t="str">
            <v>钣金件</v>
          </cell>
          <cell r="Z64" t="str">
            <v>t=3-Q/BQB301
SPFH590-Q/BQB310</v>
          </cell>
          <cell r="AA64" t="str">
            <v>Q/BQB301
Q/BQB310</v>
          </cell>
          <cell r="AB64" t="str">
            <v>54*64*38</v>
          </cell>
          <cell r="AC64">
            <v>0.1449</v>
          </cell>
          <cell r="AD64" t="str">
            <v>——</v>
          </cell>
          <cell r="AE64" t="str">
            <v>冲压</v>
          </cell>
          <cell r="AF64" t="str">
            <v>162*54*3</v>
          </cell>
          <cell r="AG64">
            <v>170</v>
          </cell>
          <cell r="AH64">
            <v>57</v>
          </cell>
          <cell r="AI64">
            <v>3</v>
          </cell>
          <cell r="AJ64">
            <v>0.2284902</v>
          </cell>
          <cell r="AK64">
            <v>0.63416286562837265</v>
          </cell>
          <cell r="AN64" t="str">
            <v>河北自制</v>
          </cell>
          <cell r="AO64" t="str">
            <v>焊接车间</v>
          </cell>
          <cell r="AQ64">
            <v>0.1449</v>
          </cell>
          <cell r="AR64">
            <v>5.13</v>
          </cell>
          <cell r="AS64">
            <v>1.172154726</v>
          </cell>
          <cell r="AT64">
            <v>0.18291856718581367</v>
          </cell>
          <cell r="AW64">
            <v>0</v>
          </cell>
        </row>
        <row r="65">
          <cell r="M65" t="str">
            <v>SHT0001854</v>
          </cell>
          <cell r="N65" t="str">
            <v>SQX3000-6805414</v>
          </cell>
          <cell r="O65" t="str">
            <v>左纵梁</v>
          </cell>
          <cell r="P65" t="str">
            <v>冲压件</v>
          </cell>
          <cell r="Q65" t="str">
            <v>B</v>
          </cell>
          <cell r="R65" t="str">
            <v>个</v>
          </cell>
          <cell r="T65" t="str">
            <v>Q01</v>
          </cell>
          <cell r="U65" t="str">
            <v>SQX3000-6805414</v>
          </cell>
          <cell r="V65" t="str">
            <v>A</v>
          </cell>
          <cell r="W65" t="str">
            <v>N</v>
          </cell>
          <cell r="X65" t="str">
            <v>Y</v>
          </cell>
          <cell r="Y65" t="str">
            <v>钣金件</v>
          </cell>
          <cell r="Z65" t="str">
            <v>t=3-Q/BQB301
SAPH440-Q/BQB310</v>
          </cell>
          <cell r="AA65" t="str">
            <v>Q/BQB301
Q/BQB310</v>
          </cell>
          <cell r="AB65" t="str">
            <v>377*32*40</v>
          </cell>
          <cell r="AC65">
            <v>0.54449999999999998</v>
          </cell>
          <cell r="AD65" t="str">
            <v>——</v>
          </cell>
          <cell r="AE65" t="str">
            <v>冲压</v>
          </cell>
          <cell r="AF65" t="str">
            <v>386*74*3</v>
          </cell>
          <cell r="AG65">
            <v>393</v>
          </cell>
          <cell r="AH65">
            <v>77</v>
          </cell>
          <cell r="AI65">
            <v>3</v>
          </cell>
          <cell r="AJ65">
            <v>0.71355438000000004</v>
          </cell>
          <cell r="AK65">
            <v>0.76308129451885631</v>
          </cell>
          <cell r="AN65" t="str">
            <v>河北外购</v>
          </cell>
          <cell r="AO65" t="str">
            <v>黄骅市成卓</v>
          </cell>
          <cell r="AQ65">
            <v>0.54449999999999998</v>
          </cell>
          <cell r="AR65">
            <v>4.6900000000000004</v>
          </cell>
          <cell r="AS65">
            <v>3.3465700422000006</v>
          </cell>
          <cell r="AT65">
            <v>0.11845935274057184</v>
          </cell>
          <cell r="AU65">
            <v>1.05</v>
          </cell>
          <cell r="AV65">
            <v>3.5138985443100008</v>
          </cell>
          <cell r="AW65">
            <v>7.839302112029384</v>
          </cell>
          <cell r="AX65">
            <v>4.2684999999999995</v>
          </cell>
        </row>
        <row r="66">
          <cell r="M66" t="str">
            <v>SHT0001855</v>
          </cell>
          <cell r="N66" t="str">
            <v>SQX3000-6805415</v>
          </cell>
          <cell r="O66" t="str">
            <v>右纵梁</v>
          </cell>
          <cell r="P66" t="str">
            <v>冲压件</v>
          </cell>
          <cell r="Q66" t="str">
            <v>B</v>
          </cell>
          <cell r="R66" t="str">
            <v>个</v>
          </cell>
          <cell r="T66" t="str">
            <v>Q01</v>
          </cell>
          <cell r="U66" t="str">
            <v>SQX3000-6805414</v>
          </cell>
          <cell r="V66" t="str">
            <v>A</v>
          </cell>
          <cell r="W66" t="str">
            <v>N</v>
          </cell>
          <cell r="X66" t="str">
            <v>Y</v>
          </cell>
          <cell r="Y66" t="str">
            <v>钣金件</v>
          </cell>
          <cell r="Z66" t="str">
            <v>t=3-Q/BQB301
SAPH440-Q/BQB310</v>
          </cell>
          <cell r="AA66" t="str">
            <v>Q/BQB301
Q/BQB310</v>
          </cell>
          <cell r="AB66" t="str">
            <v>377*32*40</v>
          </cell>
          <cell r="AC66">
            <v>0.54449999999999998</v>
          </cell>
          <cell r="AD66" t="str">
            <v>——</v>
          </cell>
          <cell r="AE66" t="str">
            <v>冲压</v>
          </cell>
          <cell r="AF66" t="str">
            <v>386*74*3</v>
          </cell>
          <cell r="AG66">
            <v>393</v>
          </cell>
          <cell r="AH66">
            <v>77</v>
          </cell>
          <cell r="AI66">
            <v>3</v>
          </cell>
          <cell r="AJ66">
            <v>0.71355438000000004</v>
          </cell>
          <cell r="AK66">
            <v>0.76308129451885631</v>
          </cell>
          <cell r="AN66" t="str">
            <v>河北外购</v>
          </cell>
          <cell r="AO66" t="str">
            <v>黄骅市成卓</v>
          </cell>
          <cell r="AQ66">
            <v>0.54449999999999998</v>
          </cell>
          <cell r="AR66">
            <v>4.6900000000000004</v>
          </cell>
          <cell r="AS66">
            <v>3.3465700422000006</v>
          </cell>
          <cell r="AT66">
            <v>0.11845935274057184</v>
          </cell>
          <cell r="AU66">
            <v>1.05</v>
          </cell>
          <cell r="AV66">
            <v>3.5138985443100008</v>
          </cell>
          <cell r="AW66">
            <v>7.839302112029384</v>
          </cell>
          <cell r="AX66">
            <v>4.2684999999999995</v>
          </cell>
        </row>
        <row r="67">
          <cell r="M67" t="str">
            <v>SHT0001856</v>
          </cell>
          <cell r="N67" t="str">
            <v>SQX3000-6805416</v>
          </cell>
          <cell r="O67" t="str">
            <v>上框前横梁</v>
          </cell>
          <cell r="P67" t="str">
            <v>冲压件</v>
          </cell>
          <cell r="Q67" t="str">
            <v>B</v>
          </cell>
          <cell r="R67" t="str">
            <v>个</v>
          </cell>
          <cell r="T67" t="str">
            <v>C</v>
          </cell>
          <cell r="U67" t="str">
            <v>SQX3000-6805416</v>
          </cell>
          <cell r="V67" t="str">
            <v>C</v>
          </cell>
          <cell r="W67" t="str">
            <v>N</v>
          </cell>
          <cell r="X67" t="str">
            <v>Y</v>
          </cell>
          <cell r="Y67" t="str">
            <v>钣金件</v>
          </cell>
          <cell r="Z67" t="str">
            <v>t=3-Q/BQB301
SAPH440-Q/BQB310</v>
          </cell>
          <cell r="AA67" t="str">
            <v>Q/BQB301
Q/BQB310</v>
          </cell>
          <cell r="AB67" t="str">
            <v>27*234*34</v>
          </cell>
          <cell r="AC67">
            <v>0.4123</v>
          </cell>
          <cell r="AD67" t="str">
            <v>——</v>
          </cell>
          <cell r="AE67" t="str">
            <v>冲压</v>
          </cell>
          <cell r="AF67" t="str">
            <v>236*86*3</v>
          </cell>
          <cell r="AG67">
            <v>243</v>
          </cell>
          <cell r="AH67">
            <v>89</v>
          </cell>
          <cell r="AI67">
            <v>3</v>
          </cell>
          <cell r="AJ67">
            <v>0.50996465999999996</v>
          </cell>
          <cell r="AK67">
            <v>0.80848739596975217</v>
          </cell>
          <cell r="AN67" t="str">
            <v>河北外购</v>
          </cell>
          <cell r="AO67" t="str">
            <v>黄骅市成卓</v>
          </cell>
          <cell r="AQ67">
            <v>0.4123</v>
          </cell>
          <cell r="AR67">
            <v>4.6900000000000004</v>
          </cell>
          <cell r="AS67">
            <v>2.3917342553999998</v>
          </cell>
          <cell r="AT67">
            <v>9.5756302015123917E-2</v>
          </cell>
          <cell r="AU67">
            <v>1.05</v>
          </cell>
          <cell r="AV67">
            <v>2.5113209681699997</v>
          </cell>
          <cell r="AW67">
            <v>7.3788503516856654</v>
          </cell>
          <cell r="AX67">
            <v>3.0423</v>
          </cell>
        </row>
        <row r="68">
          <cell r="N68" t="str">
            <v>SHT0014640</v>
          </cell>
          <cell r="O68" t="str">
            <v>前横梁焊接总成</v>
          </cell>
          <cell r="P68" t="str">
            <v>焊接件</v>
          </cell>
          <cell r="Q68" t="str">
            <v>B</v>
          </cell>
          <cell r="R68" t="str">
            <v>个</v>
          </cell>
          <cell r="T68" t="str">
            <v>A</v>
          </cell>
          <cell r="U68" t="str">
            <v>SHT0014640</v>
          </cell>
          <cell r="V68" t="str">
            <v>A</v>
          </cell>
          <cell r="W68" t="str">
            <v>Y</v>
          </cell>
          <cell r="X68" t="str">
            <v>N</v>
          </cell>
          <cell r="Y68" t="str">
            <v>焊接分总成</v>
          </cell>
          <cell r="Z68" t="str">
            <v>ASSY</v>
          </cell>
          <cell r="AA68" t="str">
            <v>——</v>
          </cell>
          <cell r="AB68" t="str">
            <v>27*234*50</v>
          </cell>
          <cell r="AC68">
            <v>0.43990000000000001</v>
          </cell>
          <cell r="AD68" t="str">
            <v>——</v>
          </cell>
          <cell r="AE68" t="str">
            <v>焊接</v>
          </cell>
          <cell r="AL68">
            <v>9.42</v>
          </cell>
          <cell r="AN68" t="str">
            <v>过程虚拟件</v>
          </cell>
          <cell r="AQ68">
            <v>0.43990000000000001</v>
          </cell>
          <cell r="AW68">
            <v>0</v>
          </cell>
        </row>
        <row r="69">
          <cell r="M69" t="str">
            <v>SHT0001856</v>
          </cell>
          <cell r="N69" t="str">
            <v>SQX3000-6805416</v>
          </cell>
          <cell r="O69" t="str">
            <v>上框前横梁</v>
          </cell>
          <cell r="P69" t="str">
            <v>冲压件</v>
          </cell>
          <cell r="Q69" t="str">
            <v>B</v>
          </cell>
          <cell r="R69" t="str">
            <v>个</v>
          </cell>
          <cell r="T69" t="str">
            <v>C</v>
          </cell>
          <cell r="U69" t="str">
            <v>SQX3000-6805416</v>
          </cell>
          <cell r="V69" t="str">
            <v>C</v>
          </cell>
          <cell r="W69" t="str">
            <v>N</v>
          </cell>
          <cell r="X69" t="str">
            <v>Y</v>
          </cell>
          <cell r="Y69" t="str">
            <v>钣金件</v>
          </cell>
          <cell r="Z69" t="str">
            <v>t=3-Q/BQB301
SAPH440-Q/BQB310</v>
          </cell>
          <cell r="AA69" t="str">
            <v>Q/BQB301
Q/BQB310</v>
          </cell>
          <cell r="AB69" t="str">
            <v>27*234*34</v>
          </cell>
          <cell r="AC69">
            <v>0.4123</v>
          </cell>
          <cell r="AD69" t="str">
            <v>——</v>
          </cell>
          <cell r="AE69" t="str">
            <v>冲压</v>
          </cell>
          <cell r="AF69" t="str">
            <v>236*86*3</v>
          </cell>
          <cell r="AG69">
            <v>243</v>
          </cell>
          <cell r="AH69">
            <v>89</v>
          </cell>
          <cell r="AI69">
            <v>3</v>
          </cell>
          <cell r="AJ69">
            <v>0.50996465999999996</v>
          </cell>
          <cell r="AK69">
            <v>0.80848739596975217</v>
          </cell>
          <cell r="AN69" t="str">
            <v>河北外购</v>
          </cell>
          <cell r="AO69" t="str">
            <v>黄骅市成卓汽车部件厂</v>
          </cell>
          <cell r="AQ69">
            <v>0.4123</v>
          </cell>
          <cell r="AR69">
            <v>4.6900000000000004</v>
          </cell>
          <cell r="AS69">
            <v>2.3917342553999998</v>
          </cell>
          <cell r="AT69">
            <v>9.5756302015123917E-2</v>
          </cell>
          <cell r="AU69">
            <v>1.05</v>
          </cell>
          <cell r="AV69">
            <v>2.5113209681699997</v>
          </cell>
          <cell r="AW69">
            <v>7.3788503516856654</v>
          </cell>
          <cell r="AX69">
            <v>3.0423</v>
          </cell>
        </row>
        <row r="70">
          <cell r="M70" t="str">
            <v>SHT0002319</v>
          </cell>
          <cell r="N70" t="str">
            <v>SQXM3000-6805834</v>
          </cell>
          <cell r="O70" t="str">
            <v>支撑块</v>
          </cell>
          <cell r="P70" t="str">
            <v>机加件</v>
          </cell>
          <cell r="Q70" t="str">
            <v>B</v>
          </cell>
          <cell r="R70" t="str">
            <v>个</v>
          </cell>
          <cell r="T70" t="str">
            <v>A</v>
          </cell>
          <cell r="U70" t="str">
            <v>SQXM3000-6805834</v>
          </cell>
          <cell r="V70" t="str">
            <v>A</v>
          </cell>
          <cell r="W70" t="str">
            <v>N</v>
          </cell>
          <cell r="X70" t="str">
            <v>Y</v>
          </cell>
          <cell r="Y70" t="str">
            <v>轴类</v>
          </cell>
          <cell r="Z70" t="str">
            <v>35#</v>
          </cell>
          <cell r="AA70" t="str">
            <v>GB/T 699</v>
          </cell>
          <cell r="AB70" t="str">
            <v>15*15*16</v>
          </cell>
          <cell r="AC70">
            <v>1.38E-2</v>
          </cell>
          <cell r="AD70" t="str">
            <v>——</v>
          </cell>
          <cell r="AE70" t="str">
            <v>机加</v>
          </cell>
          <cell r="AG70">
            <v>14</v>
          </cell>
          <cell r="AH70">
            <v>15</v>
          </cell>
          <cell r="AJ70">
            <v>1.9435814999999999E-2</v>
          </cell>
          <cell r="AK70">
            <v>0.71002939676056809</v>
          </cell>
          <cell r="AN70" t="str">
            <v>河北外购</v>
          </cell>
          <cell r="AO70" t="str">
            <v>黄骅市创合五金制品有限公司</v>
          </cell>
          <cell r="AQ70">
            <v>1.38E-2</v>
          </cell>
          <cell r="AS70">
            <v>0</v>
          </cell>
          <cell r="AT70">
            <v>0.14498530161971596</v>
          </cell>
          <cell r="AV70">
            <v>0.34499999999999997</v>
          </cell>
          <cell r="AW70">
            <v>33.333333333333336</v>
          </cell>
          <cell r="AX70">
            <v>0.46</v>
          </cell>
        </row>
        <row r="71">
          <cell r="M71" t="str">
            <v>SHT0002511</v>
          </cell>
          <cell r="O71" t="str">
            <v>上框焊接组件电泳</v>
          </cell>
          <cell r="P71" t="str">
            <v>焊接件</v>
          </cell>
          <cell r="Q71" t="str">
            <v>B</v>
          </cell>
          <cell r="R71" t="str">
            <v>个</v>
          </cell>
          <cell r="T71" t="str">
            <v>Q01</v>
          </cell>
          <cell r="U71" t="str">
            <v>SHT0012167</v>
          </cell>
          <cell r="V71" t="str">
            <v>A</v>
          </cell>
          <cell r="W71" t="str">
            <v>Y</v>
          </cell>
          <cell r="X71" t="str">
            <v>N</v>
          </cell>
          <cell r="Y71" t="str">
            <v>焊接总成件</v>
          </cell>
          <cell r="Z71" t="str">
            <v>ASSY</v>
          </cell>
          <cell r="AA71" t="str">
            <v>——</v>
          </cell>
          <cell r="AB71" t="str">
            <v>398*250*54</v>
          </cell>
          <cell r="AD71" t="str">
            <v>电泳</v>
          </cell>
          <cell r="AM71">
            <v>0.14499999999999999</v>
          </cell>
          <cell r="AN71" t="str">
            <v>河北自制</v>
          </cell>
          <cell r="AO71" t="str">
            <v>电泳车间</v>
          </cell>
          <cell r="AQ71">
            <v>0</v>
          </cell>
          <cell r="AW71" t="e">
            <v>#DIV/0!</v>
          </cell>
        </row>
        <row r="72">
          <cell r="M72" t="str">
            <v>SHT0012167</v>
          </cell>
          <cell r="N72" t="str">
            <v>SHT0012167</v>
          </cell>
          <cell r="O72" t="str">
            <v>上框焊接组件</v>
          </cell>
          <cell r="P72" t="str">
            <v>焊接件</v>
          </cell>
          <cell r="Q72" t="str">
            <v>B</v>
          </cell>
          <cell r="R72" t="str">
            <v>个</v>
          </cell>
          <cell r="T72" t="str">
            <v>Q01</v>
          </cell>
          <cell r="U72" t="str">
            <v>SHT0012167</v>
          </cell>
          <cell r="V72" t="str">
            <v>A</v>
          </cell>
          <cell r="W72" t="str">
            <v>Y</v>
          </cell>
          <cell r="X72" t="str">
            <v>N</v>
          </cell>
          <cell r="Y72" t="str">
            <v>焊接总成件</v>
          </cell>
          <cell r="Z72" t="str">
            <v>ASSY</v>
          </cell>
          <cell r="AA72" t="str">
            <v>——</v>
          </cell>
          <cell r="AB72" t="str">
            <v>398*250*54</v>
          </cell>
          <cell r="AC72">
            <v>1.5371000000000001</v>
          </cell>
          <cell r="AD72" t="str">
            <v>电泳</v>
          </cell>
          <cell r="AE72" t="str">
            <v>焊接</v>
          </cell>
          <cell r="AL72" t="str">
            <v>32</v>
          </cell>
          <cell r="AN72" t="str">
            <v>河北自制</v>
          </cell>
          <cell r="AO72" t="str">
            <v>焊接车间</v>
          </cell>
          <cell r="AQ72">
            <v>1.5371000000000001</v>
          </cell>
          <cell r="AW72">
            <v>0</v>
          </cell>
        </row>
        <row r="73">
          <cell r="M73" t="str">
            <v>SHT0012159</v>
          </cell>
          <cell r="N73" t="str">
            <v>SHT0012159</v>
          </cell>
          <cell r="O73" t="str">
            <v>左纵梁焊接组件</v>
          </cell>
          <cell r="P73" t="str">
            <v>焊接件</v>
          </cell>
          <cell r="Q73" t="str">
            <v>B</v>
          </cell>
          <cell r="R73" t="str">
            <v>个</v>
          </cell>
          <cell r="T73" t="str">
            <v>Q01</v>
          </cell>
          <cell r="U73" t="str">
            <v>SHT0012159</v>
          </cell>
          <cell r="V73" t="str">
            <v>A</v>
          </cell>
          <cell r="W73" t="str">
            <v>Y</v>
          </cell>
          <cell r="X73" t="str">
            <v>N</v>
          </cell>
          <cell r="Y73" t="str">
            <v>焊接总成件</v>
          </cell>
          <cell r="Z73" t="str">
            <v>ASSY</v>
          </cell>
          <cell r="AA73" t="str">
            <v>——</v>
          </cell>
          <cell r="AB73" t="str">
            <v>377*32*45</v>
          </cell>
          <cell r="AC73">
            <v>0.56240000000000001</v>
          </cell>
          <cell r="AD73" t="str">
            <v>——</v>
          </cell>
          <cell r="AE73" t="str">
            <v>焊接</v>
          </cell>
          <cell r="AL73">
            <v>6</v>
          </cell>
          <cell r="AN73" t="str">
            <v>河北外购</v>
          </cell>
          <cell r="AO73" t="str">
            <v>成卓</v>
          </cell>
          <cell r="AQ73">
            <v>0.56240000000000001</v>
          </cell>
          <cell r="AS73">
            <v>3.8845700422000009</v>
          </cell>
          <cell r="AT73">
            <v>0.5</v>
          </cell>
          <cell r="AU73">
            <v>1.05</v>
          </cell>
          <cell r="AV73">
            <v>4.0787985443100014</v>
          </cell>
          <cell r="AW73">
            <v>10.931365576102419</v>
          </cell>
          <cell r="AX73">
            <v>6.1478000000000002</v>
          </cell>
        </row>
        <row r="74">
          <cell r="N74" t="str">
            <v>BAS0010022</v>
          </cell>
          <cell r="O74" t="str">
            <v>上框焊接轴套</v>
          </cell>
          <cell r="P74" t="str">
            <v>机加件</v>
          </cell>
          <cell r="Q74" t="str">
            <v>B</v>
          </cell>
          <cell r="R74" t="str">
            <v>个</v>
          </cell>
          <cell r="T74" t="str">
            <v>Q01</v>
          </cell>
          <cell r="U74" t="str">
            <v>BAS0010022</v>
          </cell>
          <cell r="V74" t="str">
            <v>A</v>
          </cell>
          <cell r="W74" t="str">
            <v>Y</v>
          </cell>
          <cell r="X74" t="str">
            <v>N</v>
          </cell>
          <cell r="Y74" t="str">
            <v>装配总成件</v>
          </cell>
          <cell r="Z74" t="str">
            <v>Φ27-GB/T702
35#-GB/T699</v>
          </cell>
          <cell r="AA74" t="str">
            <v>GB/T699</v>
          </cell>
          <cell r="AB74" t="str">
            <v>27*27*8</v>
          </cell>
          <cell r="AC74">
            <v>1.7899999999999999E-2</v>
          </cell>
          <cell r="AD74" t="str">
            <v>——</v>
          </cell>
          <cell r="AE74" t="str">
            <v>机加</v>
          </cell>
          <cell r="AG74">
            <v>8</v>
          </cell>
          <cell r="AH74">
            <v>27</v>
          </cell>
          <cell r="AJ74">
            <v>3.59840232E-2</v>
          </cell>
          <cell r="AK74">
            <v>0.49744298742003923</v>
          </cell>
          <cell r="AQ74">
            <v>1.7899999999999999E-2</v>
          </cell>
          <cell r="AS74">
            <v>0.35799999999999998</v>
          </cell>
          <cell r="AT74">
            <v>0.25127850628998039</v>
          </cell>
          <cell r="AW74">
            <v>0</v>
          </cell>
        </row>
        <row r="75">
          <cell r="M75" t="str">
            <v>SHT0001854</v>
          </cell>
          <cell r="N75" t="str">
            <v>SQX3000-6805414</v>
          </cell>
          <cell r="O75" t="str">
            <v>左纵梁</v>
          </cell>
          <cell r="P75" t="str">
            <v>冲压件</v>
          </cell>
          <cell r="Q75" t="str">
            <v>B</v>
          </cell>
          <cell r="R75" t="str">
            <v>个</v>
          </cell>
          <cell r="T75" t="str">
            <v>Q01</v>
          </cell>
          <cell r="U75" t="str">
            <v>SQX3000-6805414</v>
          </cell>
          <cell r="V75" t="str">
            <v>A</v>
          </cell>
          <cell r="W75" t="str">
            <v>N</v>
          </cell>
          <cell r="X75" t="str">
            <v>Y</v>
          </cell>
          <cell r="Y75" t="str">
            <v>钣金件</v>
          </cell>
          <cell r="Z75" t="str">
            <v>t=3-Q/BQB301
SAPH440-Q/BQB310</v>
          </cell>
          <cell r="AA75" t="str">
            <v>Q/BQB301
Q/BQB310</v>
          </cell>
          <cell r="AB75" t="str">
            <v>377*32*40</v>
          </cell>
          <cell r="AC75">
            <v>0.54449999999999998</v>
          </cell>
          <cell r="AD75" t="str">
            <v>——</v>
          </cell>
          <cell r="AE75" t="str">
            <v>冲压</v>
          </cell>
          <cell r="AF75" t="str">
            <v>386*74*3</v>
          </cell>
          <cell r="AG75">
            <v>393</v>
          </cell>
          <cell r="AH75">
            <v>77</v>
          </cell>
          <cell r="AI75">
            <v>3</v>
          </cell>
          <cell r="AJ75">
            <v>0.71355438000000004</v>
          </cell>
          <cell r="AK75">
            <v>0.76308129451885631</v>
          </cell>
          <cell r="AQ75">
            <v>0.54449999999999998</v>
          </cell>
          <cell r="AR75">
            <v>4.6900000000000004</v>
          </cell>
          <cell r="AS75">
            <v>3.3465700422000006</v>
          </cell>
          <cell r="AT75">
            <v>0.11845935274057184</v>
          </cell>
          <cell r="AW75">
            <v>0</v>
          </cell>
        </row>
        <row r="76">
          <cell r="M76" t="str">
            <v>SHT0012160</v>
          </cell>
          <cell r="N76" t="str">
            <v>SHT0012160</v>
          </cell>
          <cell r="O76" t="str">
            <v>右纵梁焊接组件</v>
          </cell>
          <cell r="P76" t="str">
            <v>焊接件</v>
          </cell>
          <cell r="Q76" t="str">
            <v>B</v>
          </cell>
          <cell r="R76" t="str">
            <v>个</v>
          </cell>
          <cell r="T76" t="str">
            <v>Q01</v>
          </cell>
          <cell r="U76" t="str">
            <v>SHT0012159</v>
          </cell>
          <cell r="V76" t="str">
            <v>A</v>
          </cell>
          <cell r="W76" t="str">
            <v>Y</v>
          </cell>
          <cell r="X76" t="str">
            <v>N</v>
          </cell>
          <cell r="Y76" t="str">
            <v>焊接总成件</v>
          </cell>
          <cell r="Z76" t="str">
            <v>ASSY</v>
          </cell>
          <cell r="AA76" t="str">
            <v>——</v>
          </cell>
          <cell r="AB76" t="str">
            <v>377*32*45</v>
          </cell>
          <cell r="AC76">
            <v>0.56240000000000001</v>
          </cell>
          <cell r="AD76" t="str">
            <v>——</v>
          </cell>
          <cell r="AE76" t="str">
            <v>焊接</v>
          </cell>
          <cell r="AN76" t="str">
            <v>河北外购</v>
          </cell>
          <cell r="AO76" t="str">
            <v>成卓</v>
          </cell>
          <cell r="AQ76">
            <v>0.56240000000000001</v>
          </cell>
          <cell r="AS76">
            <v>3.8845700422000009</v>
          </cell>
          <cell r="AT76">
            <v>0.5</v>
          </cell>
          <cell r="AU76">
            <v>1.05</v>
          </cell>
          <cell r="AV76">
            <v>4.0787985443100014</v>
          </cell>
          <cell r="AW76">
            <v>10.931365576102419</v>
          </cell>
          <cell r="AX76">
            <v>6.1478000000000002</v>
          </cell>
        </row>
        <row r="77">
          <cell r="N77" t="str">
            <v>BAS0010022</v>
          </cell>
          <cell r="O77" t="str">
            <v>上框焊接轴套</v>
          </cell>
          <cell r="P77" t="str">
            <v>机加件</v>
          </cell>
          <cell r="Q77" t="str">
            <v>B</v>
          </cell>
          <cell r="R77" t="str">
            <v>个</v>
          </cell>
          <cell r="T77" t="str">
            <v>Q01</v>
          </cell>
          <cell r="U77" t="str">
            <v>BAS0010022</v>
          </cell>
          <cell r="V77" t="str">
            <v>A</v>
          </cell>
          <cell r="W77" t="str">
            <v>Y</v>
          </cell>
          <cell r="X77" t="str">
            <v>N</v>
          </cell>
          <cell r="Y77" t="str">
            <v>装配总成件</v>
          </cell>
          <cell r="Z77" t="str">
            <v>Φ27-GB/T702
35#-GB/T699</v>
          </cell>
          <cell r="AA77" t="str">
            <v>GB/T699</v>
          </cell>
          <cell r="AB77" t="str">
            <v>27*27*8</v>
          </cell>
          <cell r="AC77">
            <v>1.7899999999999999E-2</v>
          </cell>
          <cell r="AD77" t="str">
            <v>——</v>
          </cell>
          <cell r="AE77" t="str">
            <v>机加</v>
          </cell>
          <cell r="AG77">
            <v>8</v>
          </cell>
          <cell r="AH77">
            <v>27</v>
          </cell>
          <cell r="AJ77">
            <v>3.59840232E-2</v>
          </cell>
          <cell r="AK77">
            <v>0.49744298742003923</v>
          </cell>
          <cell r="AQ77">
            <v>1.7899999999999999E-2</v>
          </cell>
          <cell r="AS77">
            <v>0.35799999999999998</v>
          </cell>
          <cell r="AT77">
            <v>0.25127850628998039</v>
          </cell>
          <cell r="AW77">
            <v>0</v>
          </cell>
        </row>
        <row r="78">
          <cell r="M78" t="str">
            <v>SHT0001855</v>
          </cell>
          <cell r="N78" t="str">
            <v>SQX3000-6805415</v>
          </cell>
          <cell r="O78" t="str">
            <v>右纵梁</v>
          </cell>
          <cell r="P78" t="str">
            <v>冲压件</v>
          </cell>
          <cell r="Q78" t="str">
            <v>B</v>
          </cell>
          <cell r="R78" t="str">
            <v>个</v>
          </cell>
          <cell r="T78" t="str">
            <v>Q01</v>
          </cell>
          <cell r="U78" t="str">
            <v>SQX3000-6805414</v>
          </cell>
          <cell r="V78" t="str">
            <v>A</v>
          </cell>
          <cell r="W78" t="str">
            <v>N</v>
          </cell>
          <cell r="X78" t="str">
            <v>Y</v>
          </cell>
          <cell r="Y78" t="str">
            <v>钣金件</v>
          </cell>
          <cell r="Z78" t="str">
            <v>t=3-Q/BQB301
SAPH440-Q/BQB310</v>
          </cell>
          <cell r="AA78" t="str">
            <v>Q/BQB301
Q/BQB310</v>
          </cell>
          <cell r="AB78" t="str">
            <v>377*32*40</v>
          </cell>
          <cell r="AC78">
            <v>0.54449999999999998</v>
          </cell>
          <cell r="AD78" t="str">
            <v>——</v>
          </cell>
          <cell r="AE78" t="str">
            <v>冲压</v>
          </cell>
          <cell r="AF78" t="str">
            <v>386*74*3</v>
          </cell>
          <cell r="AG78">
            <v>393</v>
          </cell>
          <cell r="AH78">
            <v>77</v>
          </cell>
          <cell r="AI78">
            <v>3</v>
          </cell>
          <cell r="AJ78">
            <v>0.71355438000000004</v>
          </cell>
          <cell r="AK78">
            <v>0.76308129451885631</v>
          </cell>
          <cell r="AQ78">
            <v>0.54449999999999998</v>
          </cell>
          <cell r="AR78">
            <v>4.6900000000000004</v>
          </cell>
          <cell r="AS78">
            <v>3.3465700422000006</v>
          </cell>
          <cell r="AT78">
            <v>0.11845935274057184</v>
          </cell>
          <cell r="AW78">
            <v>0</v>
          </cell>
        </row>
        <row r="79">
          <cell r="M79" t="str">
            <v>SHT0001856</v>
          </cell>
          <cell r="N79" t="str">
            <v>SQX3000-6805416</v>
          </cell>
          <cell r="O79" t="str">
            <v>上框前横梁</v>
          </cell>
          <cell r="P79" t="str">
            <v>冲压件</v>
          </cell>
          <cell r="Q79" t="str">
            <v>B</v>
          </cell>
          <cell r="R79" t="str">
            <v>个</v>
          </cell>
          <cell r="T79" t="str">
            <v>Q01</v>
          </cell>
          <cell r="U79" t="str">
            <v>SQX3000-6805416</v>
          </cell>
          <cell r="V79" t="str">
            <v>A1</v>
          </cell>
          <cell r="W79" t="str">
            <v>N</v>
          </cell>
          <cell r="X79" t="str">
            <v>Y</v>
          </cell>
          <cell r="Y79" t="str">
            <v>钣金件</v>
          </cell>
          <cell r="Z79" t="str">
            <v>t=3-Q/BQB301
SAPH440-Q/BQB310</v>
          </cell>
          <cell r="AA79" t="str">
            <v>Q/BQB301
Q/BQB310</v>
          </cell>
          <cell r="AB79" t="str">
            <v>27*234*34</v>
          </cell>
          <cell r="AC79">
            <v>0.4123</v>
          </cell>
          <cell r="AD79" t="str">
            <v>——</v>
          </cell>
          <cell r="AE79" t="str">
            <v>冲压</v>
          </cell>
          <cell r="AF79" t="str">
            <v>236*86*3</v>
          </cell>
          <cell r="AG79">
            <v>243</v>
          </cell>
          <cell r="AH79">
            <v>89</v>
          </cell>
          <cell r="AI79">
            <v>3</v>
          </cell>
          <cell r="AJ79">
            <v>0.50996465999999996</v>
          </cell>
          <cell r="AK79">
            <v>0.80848739596975217</v>
          </cell>
          <cell r="AN79" t="str">
            <v>河北外购</v>
          </cell>
          <cell r="AO79" t="str">
            <v>成卓</v>
          </cell>
          <cell r="AQ79">
            <v>0.4123</v>
          </cell>
          <cell r="AR79">
            <v>4.6900000000000004</v>
          </cell>
          <cell r="AS79">
            <v>2.3917342553999998</v>
          </cell>
          <cell r="AT79">
            <v>9.5756302015123917E-2</v>
          </cell>
          <cell r="AU79">
            <v>1.05</v>
          </cell>
          <cell r="AV79">
            <v>2.5113209681699997</v>
          </cell>
          <cell r="AW79">
            <v>7.3788503516856654</v>
          </cell>
          <cell r="AX79">
            <v>3.0423</v>
          </cell>
        </row>
        <row r="80">
          <cell r="M80" t="str">
            <v>SHT0002512</v>
          </cell>
          <cell r="O80" t="str">
            <v>下框焊接组件电泳</v>
          </cell>
          <cell r="P80" t="str">
            <v>M3000-S+防尘罩支架</v>
          </cell>
          <cell r="Q80" t="str">
            <v>B</v>
          </cell>
          <cell r="R80" t="str">
            <v>个</v>
          </cell>
          <cell r="T80" t="str">
            <v>Q01</v>
          </cell>
          <cell r="U80" t="str">
            <v>SHT0012168</v>
          </cell>
          <cell r="V80" t="str">
            <v>A</v>
          </cell>
          <cell r="W80" t="str">
            <v>Y</v>
          </cell>
          <cell r="X80" t="str">
            <v>N</v>
          </cell>
          <cell r="Y80" t="str">
            <v>焊接总成件</v>
          </cell>
          <cell r="Z80" t="str">
            <v>ASSY</v>
          </cell>
          <cell r="AA80" t="str">
            <v>——</v>
          </cell>
          <cell r="AB80" t="str">
            <v>435*360*58</v>
          </cell>
          <cell r="AD80" t="str">
            <v>电泳</v>
          </cell>
          <cell r="AM80">
            <v>0.36099999999999999</v>
          </cell>
          <cell r="AN80" t="str">
            <v>河北自制</v>
          </cell>
          <cell r="AO80" t="str">
            <v>电泳车间</v>
          </cell>
          <cell r="AQ80">
            <v>0</v>
          </cell>
          <cell r="AW80" t="e">
            <v>#DIV/0!</v>
          </cell>
        </row>
        <row r="81">
          <cell r="M81" t="str">
            <v>SHT0012168</v>
          </cell>
          <cell r="N81" t="str">
            <v>SHT0012168</v>
          </cell>
          <cell r="O81" t="str">
            <v>下框焊接组件</v>
          </cell>
          <cell r="P81" t="str">
            <v>M3000-S+防尘罩支架</v>
          </cell>
          <cell r="Q81" t="str">
            <v>B</v>
          </cell>
          <cell r="R81" t="str">
            <v>个</v>
          </cell>
          <cell r="T81" t="str">
            <v>Q01</v>
          </cell>
          <cell r="U81" t="str">
            <v>SHT0012168</v>
          </cell>
          <cell r="V81" t="str">
            <v>A</v>
          </cell>
          <cell r="W81" t="str">
            <v>Y</v>
          </cell>
          <cell r="X81" t="str">
            <v>N</v>
          </cell>
          <cell r="Y81" t="str">
            <v>焊接总成件</v>
          </cell>
          <cell r="Z81" t="str">
            <v>ASSY</v>
          </cell>
          <cell r="AA81" t="str">
            <v>——</v>
          </cell>
          <cell r="AB81" t="str">
            <v>435*360*58</v>
          </cell>
          <cell r="AC81">
            <v>3.6890999999999998</v>
          </cell>
          <cell r="AD81" t="str">
            <v>电泳</v>
          </cell>
          <cell r="AE81" t="str">
            <v>焊接</v>
          </cell>
          <cell r="AL81">
            <v>67</v>
          </cell>
          <cell r="AN81" t="str">
            <v>河北自制</v>
          </cell>
          <cell r="AO81" t="str">
            <v>焊接车间</v>
          </cell>
          <cell r="AQ81">
            <v>3.6890999999999998</v>
          </cell>
          <cell r="AW81">
            <v>0</v>
          </cell>
        </row>
        <row r="82">
          <cell r="M82" t="str">
            <v>SHT0014628</v>
          </cell>
          <cell r="O82" t="str">
            <v>下框焊接总成电泳</v>
          </cell>
          <cell r="P82" t="str">
            <v>无防尘罩支架</v>
          </cell>
          <cell r="Q82" t="str">
            <v>B</v>
          </cell>
          <cell r="R82" t="str">
            <v>个</v>
          </cell>
          <cell r="U82">
            <v>0</v>
          </cell>
          <cell r="AD82" t="str">
            <v>电泳</v>
          </cell>
          <cell r="AN82" t="str">
            <v>河北自制</v>
          </cell>
          <cell r="AO82" t="str">
            <v>电泳车间</v>
          </cell>
          <cell r="AQ82">
            <v>0</v>
          </cell>
          <cell r="AW82" t="e">
            <v>#DIV/0!</v>
          </cell>
        </row>
        <row r="83">
          <cell r="M83" t="str">
            <v>SHT0014510</v>
          </cell>
          <cell r="N83" t="str">
            <v>SHT0014510</v>
          </cell>
          <cell r="O83" t="str">
            <v>下框焊接总成</v>
          </cell>
          <cell r="P83" t="str">
            <v>无防尘罩支架</v>
          </cell>
          <cell r="Q83" t="str">
            <v>B</v>
          </cell>
          <cell r="R83" t="str">
            <v>个</v>
          </cell>
          <cell r="U83" t="str">
            <v>SHT0014510</v>
          </cell>
          <cell r="AC83">
            <v>3.2888999999999999</v>
          </cell>
          <cell r="AD83" t="str">
            <v>电泳</v>
          </cell>
          <cell r="AN83" t="str">
            <v>河北自制</v>
          </cell>
          <cell r="AO83" t="str">
            <v>焊接车间</v>
          </cell>
          <cell r="AQ83">
            <v>3.2888999999999999</v>
          </cell>
          <cell r="AW83">
            <v>0</v>
          </cell>
        </row>
        <row r="84">
          <cell r="M84" t="str">
            <v>SHT0016058</v>
          </cell>
          <cell r="N84" t="str">
            <v>SHT0016058</v>
          </cell>
          <cell r="O84" t="str">
            <v>下框焊接组件电泳</v>
          </cell>
          <cell r="AN84" t="str">
            <v>河北自制</v>
          </cell>
          <cell r="AO84" t="str">
            <v>电泳车间</v>
          </cell>
          <cell r="AQ84">
            <v>0</v>
          </cell>
          <cell r="AW84" t="e">
            <v>#DIV/0!</v>
          </cell>
        </row>
        <row r="85">
          <cell r="M85" t="str">
            <v>SHT0016054</v>
          </cell>
          <cell r="N85" t="str">
            <v>SHT0016054</v>
          </cell>
          <cell r="O85" t="str">
            <v>下框焊接组件</v>
          </cell>
          <cell r="P85" t="str">
            <v>J6L</v>
          </cell>
          <cell r="Q85" t="str">
            <v>B</v>
          </cell>
          <cell r="R85" t="str">
            <v>个</v>
          </cell>
          <cell r="T85" t="str">
            <v>A</v>
          </cell>
          <cell r="U85" t="str">
            <v>SHT0016054</v>
          </cell>
          <cell r="V85" t="str">
            <v>A</v>
          </cell>
          <cell r="W85" t="str">
            <v>Y</v>
          </cell>
          <cell r="X85" t="str">
            <v>N</v>
          </cell>
          <cell r="Y85" t="str">
            <v>焊接总成件</v>
          </cell>
          <cell r="Z85" t="str">
            <v>ASSY</v>
          </cell>
          <cell r="AA85" t="str">
            <v>——</v>
          </cell>
          <cell r="AB85" t="str">
            <v>435*360*58</v>
          </cell>
          <cell r="AC85">
            <v>2.7129000000000003</v>
          </cell>
          <cell r="AD85" t="str">
            <v>电泳</v>
          </cell>
          <cell r="AE85" t="str">
            <v>电泳号SHT0016058</v>
          </cell>
          <cell r="AN85" t="str">
            <v>河北自制</v>
          </cell>
          <cell r="AO85" t="str">
            <v>焊接车间</v>
          </cell>
          <cell r="AQ85">
            <v>2.7129000000000003</v>
          </cell>
          <cell r="AW85">
            <v>0</v>
          </cell>
        </row>
        <row r="86">
          <cell r="M86" t="str">
            <v>SHT0001859</v>
          </cell>
          <cell r="N86" t="str">
            <v>SQX3000-6805421</v>
          </cell>
          <cell r="O86" t="str">
            <v>下框横梁</v>
          </cell>
          <cell r="P86" t="str">
            <v>冲压件</v>
          </cell>
          <cell r="Q86" t="str">
            <v>B</v>
          </cell>
          <cell r="R86" t="str">
            <v>个</v>
          </cell>
          <cell r="T86" t="str">
            <v>Q01</v>
          </cell>
          <cell r="U86" t="str">
            <v>SQX3000-6805421</v>
          </cell>
          <cell r="V86" t="str">
            <v>A1</v>
          </cell>
          <cell r="W86" t="str">
            <v>N</v>
          </cell>
          <cell r="X86" t="str">
            <v>Y</v>
          </cell>
          <cell r="Y86" t="str">
            <v>钣金件</v>
          </cell>
          <cell r="Z86" t="str">
            <v>t=3-Q/BQB301
SAPH440-Q/BQB310</v>
          </cell>
          <cell r="AA86" t="str">
            <v>Q/BQB301
Q/BQB310</v>
          </cell>
          <cell r="AB86" t="str">
            <v>18*240*38</v>
          </cell>
          <cell r="AC86">
            <v>0.33410000000000001</v>
          </cell>
          <cell r="AD86" t="str">
            <v>——</v>
          </cell>
          <cell r="AE86" t="str">
            <v>冲压</v>
          </cell>
          <cell r="AF86" t="str">
            <v>240*65*3</v>
          </cell>
          <cell r="AG86">
            <v>247</v>
          </cell>
          <cell r="AH86">
            <v>68</v>
          </cell>
          <cell r="AI86">
            <v>3</v>
          </cell>
          <cell r="AJ86">
            <v>0.39604968000000002</v>
          </cell>
          <cell r="AK86">
            <v>0.84358103761124104</v>
          </cell>
          <cell r="AN86" t="str">
            <v>河北外购</v>
          </cell>
          <cell r="AO86" t="str">
            <v>黄骅市再兴</v>
          </cell>
          <cell r="AQ86">
            <v>0.33410000000000001</v>
          </cell>
          <cell r="AR86">
            <v>4.6900000000000004</v>
          </cell>
          <cell r="AS86">
            <v>1.8574729992000003</v>
          </cell>
          <cell r="AT86">
            <v>7.8209481194379482E-2</v>
          </cell>
          <cell r="AU86">
            <v>1.08</v>
          </cell>
          <cell r="AV86">
            <v>2.0060708391360005</v>
          </cell>
          <cell r="AW86">
            <v>8.7533672553127815</v>
          </cell>
          <cell r="AX86">
            <v>2.9245000000000001</v>
          </cell>
        </row>
        <row r="87">
          <cell r="M87" t="str">
            <v>SHT0001860</v>
          </cell>
          <cell r="N87" t="str">
            <v>SQX3000-6805422</v>
          </cell>
          <cell r="O87" t="str">
            <v>下框左纵梁</v>
          </cell>
          <cell r="P87" t="str">
            <v>冲压件</v>
          </cell>
          <cell r="Q87" t="str">
            <v>B</v>
          </cell>
          <cell r="R87" t="str">
            <v>个</v>
          </cell>
          <cell r="T87" t="str">
            <v>Q01</v>
          </cell>
          <cell r="U87" t="str">
            <v>SQX3000-6805422</v>
          </cell>
          <cell r="V87" t="str">
            <v>B</v>
          </cell>
          <cell r="W87" t="str">
            <v>N</v>
          </cell>
          <cell r="X87" t="str">
            <v>Y</v>
          </cell>
          <cell r="Y87" t="str">
            <v>钣金件</v>
          </cell>
          <cell r="Z87" t="str">
            <v>t=3-Q/BQB301
SAPH440-Q/BQB310</v>
          </cell>
          <cell r="AA87" t="str">
            <v>Q/BQB301
Q/BQB310</v>
          </cell>
          <cell r="AB87" t="str">
            <v>429*22*32</v>
          </cell>
          <cell r="AC87">
            <v>0.64649999999999996</v>
          </cell>
          <cell r="AD87" t="str">
            <v>——</v>
          </cell>
          <cell r="AE87" t="str">
            <v>冲压</v>
          </cell>
          <cell r="AF87" t="str">
            <v>429*67*3</v>
          </cell>
          <cell r="AG87">
            <v>436</v>
          </cell>
          <cell r="AH87">
            <v>70</v>
          </cell>
          <cell r="AI87">
            <v>3</v>
          </cell>
          <cell r="AJ87">
            <v>0.71966160000000001</v>
          </cell>
          <cell r="AK87">
            <v>0.89833888594305988</v>
          </cell>
          <cell r="AN87" t="str">
            <v>河北外购</v>
          </cell>
          <cell r="AO87" t="str">
            <v>黄骅市成卓</v>
          </cell>
          <cell r="AQ87">
            <v>0.64649999999999996</v>
          </cell>
          <cell r="AR87">
            <v>4.6900000000000004</v>
          </cell>
          <cell r="AS87">
            <v>3.3752129040000005</v>
          </cell>
          <cell r="AT87">
            <v>5.0830557028470058E-2</v>
          </cell>
          <cell r="AU87">
            <v>1.1000000000000001</v>
          </cell>
          <cell r="AV87">
            <v>3.7127341944000007</v>
          </cell>
          <cell r="AW87">
            <v>7.1809126063418409</v>
          </cell>
          <cell r="AX87">
            <v>4.6424599999999998</v>
          </cell>
        </row>
        <row r="88">
          <cell r="M88" t="str">
            <v>SHT0001861</v>
          </cell>
          <cell r="N88" t="str">
            <v>SQX3000-6805423</v>
          </cell>
          <cell r="O88" t="str">
            <v>下框右纵梁</v>
          </cell>
          <cell r="P88" t="str">
            <v>冲压件</v>
          </cell>
          <cell r="Q88" t="str">
            <v>B</v>
          </cell>
          <cell r="R88" t="str">
            <v>个</v>
          </cell>
          <cell r="T88" t="str">
            <v>Q01</v>
          </cell>
          <cell r="U88" t="str">
            <v>SQX3000-6805422</v>
          </cell>
          <cell r="V88" t="str">
            <v>B</v>
          </cell>
          <cell r="W88" t="str">
            <v>N</v>
          </cell>
          <cell r="X88" t="str">
            <v>Y</v>
          </cell>
          <cell r="Y88" t="str">
            <v>钣金件</v>
          </cell>
          <cell r="Z88" t="str">
            <v>t=3-Q/BQB301
SAPH440-Q/BQB310</v>
          </cell>
          <cell r="AA88" t="str">
            <v>Q/BQB301
Q/BQB310</v>
          </cell>
          <cell r="AB88" t="str">
            <v>429*22*32</v>
          </cell>
          <cell r="AC88">
            <v>0.64649999999999996</v>
          </cell>
          <cell r="AD88" t="str">
            <v>——</v>
          </cell>
          <cell r="AE88" t="str">
            <v>冲压</v>
          </cell>
          <cell r="AF88" t="str">
            <v>429*67*3</v>
          </cell>
          <cell r="AG88">
            <v>436</v>
          </cell>
          <cell r="AH88">
            <v>70</v>
          </cell>
          <cell r="AI88">
            <v>3</v>
          </cell>
          <cell r="AJ88">
            <v>0.71966160000000001</v>
          </cell>
          <cell r="AK88">
            <v>0.89833888594305988</v>
          </cell>
          <cell r="AN88" t="str">
            <v>河北外购</v>
          </cell>
          <cell r="AO88" t="str">
            <v>黄骅市成卓</v>
          </cell>
          <cell r="AQ88">
            <v>0.64649999999999996</v>
          </cell>
          <cell r="AR88">
            <v>4.6900000000000004</v>
          </cell>
          <cell r="AS88">
            <v>3.3752129040000005</v>
          </cell>
          <cell r="AT88">
            <v>5.0830557028470058E-2</v>
          </cell>
          <cell r="AU88">
            <v>1.1000000000000001</v>
          </cell>
          <cell r="AV88">
            <v>3.7127341944000007</v>
          </cell>
          <cell r="AW88">
            <v>7.1809126063418409</v>
          </cell>
          <cell r="AX88">
            <v>4.6424599999999998</v>
          </cell>
        </row>
        <row r="89">
          <cell r="N89" t="str">
            <v>SQXM3000-6805831</v>
          </cell>
          <cell r="O89" t="str">
            <v>滑轨安装支架组件</v>
          </cell>
          <cell r="P89" t="str">
            <v>焊接件</v>
          </cell>
          <cell r="Q89" t="str">
            <v>B</v>
          </cell>
          <cell r="R89" t="str">
            <v>个</v>
          </cell>
          <cell r="T89" t="str">
            <v>Q01</v>
          </cell>
          <cell r="U89" t="str">
            <v>SQXM3000-6805831</v>
          </cell>
          <cell r="V89" t="str">
            <v>A1</v>
          </cell>
          <cell r="W89" t="str">
            <v>N</v>
          </cell>
          <cell r="X89" t="str">
            <v>Y</v>
          </cell>
          <cell r="Y89" t="str">
            <v>钣金件</v>
          </cell>
          <cell r="Z89" t="str">
            <v>ASSY</v>
          </cell>
          <cell r="AB89" t="str">
            <v>360*20*22</v>
          </cell>
          <cell r="AC89">
            <v>0.46490000000000004</v>
          </cell>
          <cell r="AD89" t="str">
            <v>——</v>
          </cell>
          <cell r="AE89" t="str">
            <v>焊接</v>
          </cell>
          <cell r="AL89">
            <v>7.5</v>
          </cell>
          <cell r="AN89" t="str">
            <v>过程虚拟件</v>
          </cell>
          <cell r="AQ89">
            <v>0.46490000000000004</v>
          </cell>
          <cell r="AW89">
            <v>0</v>
          </cell>
        </row>
        <row r="90">
          <cell r="M90" t="str">
            <v>SHT0002318</v>
          </cell>
          <cell r="N90" t="str">
            <v>SQXM3000-6805833</v>
          </cell>
          <cell r="O90" t="str">
            <v>纵梁支撑架</v>
          </cell>
          <cell r="P90" t="str">
            <v>冲压件</v>
          </cell>
          <cell r="Q90" t="str">
            <v>B</v>
          </cell>
          <cell r="R90" t="str">
            <v>个</v>
          </cell>
          <cell r="T90" t="str">
            <v>Q01</v>
          </cell>
          <cell r="U90" t="str">
            <v>SQXM3000-6805833</v>
          </cell>
          <cell r="V90" t="str">
            <v>A1</v>
          </cell>
          <cell r="W90" t="str">
            <v>N</v>
          </cell>
          <cell r="X90" t="str">
            <v>Y</v>
          </cell>
          <cell r="Y90" t="str">
            <v>钣金件</v>
          </cell>
          <cell r="Z90" t="str">
            <v>SAPH440 t=3</v>
          </cell>
          <cell r="AB90" t="str">
            <v>360*20*22</v>
          </cell>
          <cell r="AC90">
            <v>0.43730000000000002</v>
          </cell>
          <cell r="AD90" t="str">
            <v>——</v>
          </cell>
          <cell r="AE90" t="str">
            <v>冲压</v>
          </cell>
          <cell r="AF90" t="str">
            <v>360*61*3</v>
          </cell>
          <cell r="AG90">
            <v>367</v>
          </cell>
          <cell r="AH90">
            <v>64</v>
          </cell>
          <cell r="AI90">
            <v>3</v>
          </cell>
          <cell r="AJ90">
            <v>0.55384703999999996</v>
          </cell>
          <cell r="AK90">
            <v>0.78956818113535476</v>
          </cell>
          <cell r="AN90" t="str">
            <v>河北外购</v>
          </cell>
          <cell r="AO90" t="str">
            <v>黄骅市成卓</v>
          </cell>
          <cell r="AQ90">
            <v>0.43730000000000002</v>
          </cell>
          <cell r="AR90">
            <v>4.6900000000000004</v>
          </cell>
          <cell r="AS90">
            <v>2.5975426175999998</v>
          </cell>
          <cell r="AT90">
            <v>0.10521590943232262</v>
          </cell>
          <cell r="AU90">
            <v>1.05</v>
          </cell>
          <cell r="AV90">
            <v>2.72741974848</v>
          </cell>
          <cell r="AW90">
            <v>8.9890235536245129</v>
          </cell>
          <cell r="AX90">
            <v>3.9308999999999998</v>
          </cell>
        </row>
        <row r="91">
          <cell r="M91" t="str">
            <v>SHT0002319</v>
          </cell>
          <cell r="N91" t="str">
            <v>SQXM3000-6805834</v>
          </cell>
          <cell r="O91" t="str">
            <v>支撑块</v>
          </cell>
          <cell r="P91" t="str">
            <v>机加件</v>
          </cell>
          <cell r="Q91" t="str">
            <v>B</v>
          </cell>
          <cell r="R91" t="str">
            <v>个</v>
          </cell>
          <cell r="T91" t="str">
            <v>Q01</v>
          </cell>
          <cell r="U91" t="str">
            <v>SQXM3000-6805834</v>
          </cell>
          <cell r="V91" t="str">
            <v>A1</v>
          </cell>
          <cell r="W91" t="str">
            <v>N</v>
          </cell>
          <cell r="X91" t="str">
            <v>Y</v>
          </cell>
          <cell r="Y91" t="str">
            <v>轴类</v>
          </cell>
          <cell r="Z91" t="str">
            <v>35#</v>
          </cell>
          <cell r="AB91" t="str">
            <v>15*15*16</v>
          </cell>
          <cell r="AC91">
            <v>1.38E-2</v>
          </cell>
          <cell r="AD91" t="str">
            <v>——</v>
          </cell>
          <cell r="AE91" t="str">
            <v>机加</v>
          </cell>
          <cell r="AG91">
            <v>14</v>
          </cell>
          <cell r="AH91">
            <v>15</v>
          </cell>
          <cell r="AJ91">
            <v>1.9435814999999999E-2</v>
          </cell>
          <cell r="AK91">
            <v>0.71002939676056809</v>
          </cell>
          <cell r="AN91" t="str">
            <v>河北外购</v>
          </cell>
          <cell r="AO91" t="str">
            <v>黄骅创合</v>
          </cell>
          <cell r="AQ91">
            <v>1.38E-2</v>
          </cell>
          <cell r="AS91">
            <v>0</v>
          </cell>
          <cell r="AT91">
            <v>0.14498530161971596</v>
          </cell>
          <cell r="AV91">
            <v>0.34499999999999997</v>
          </cell>
          <cell r="AW91">
            <v>33.333333333333336</v>
          </cell>
          <cell r="AX91">
            <v>0.46</v>
          </cell>
        </row>
        <row r="92">
          <cell r="M92" t="str">
            <v>SHT0001864</v>
          </cell>
          <cell r="N92" t="str">
            <v>SQX3000-6805432</v>
          </cell>
          <cell r="O92" t="str">
            <v>气囊下支架</v>
          </cell>
          <cell r="P92" t="str">
            <v>冲压件</v>
          </cell>
          <cell r="Q92" t="str">
            <v>B</v>
          </cell>
          <cell r="R92" t="str">
            <v>个</v>
          </cell>
          <cell r="T92" t="str">
            <v>C</v>
          </cell>
          <cell r="U92" t="str">
            <v>SQX3000-6805432</v>
          </cell>
          <cell r="V92" t="str">
            <v>C</v>
          </cell>
          <cell r="W92" t="str">
            <v>N</v>
          </cell>
          <cell r="X92" t="str">
            <v>Y</v>
          </cell>
          <cell r="Y92" t="str">
            <v>钣金件</v>
          </cell>
          <cell r="Z92" t="str">
            <v>t=3-Q/BQB301
SPFH590-Q/BQB310</v>
          </cell>
          <cell r="AA92" t="str">
            <v>Q/BQB301
Q/BQB310</v>
          </cell>
          <cell r="AB92" t="str">
            <v>230*175*21</v>
          </cell>
          <cell r="AC92">
            <v>0.73199999999999998</v>
          </cell>
          <cell r="AD92" t="str">
            <v>——</v>
          </cell>
          <cell r="AE92" t="str">
            <v>冲压</v>
          </cell>
          <cell r="AF92" t="str">
            <v>233*183*3</v>
          </cell>
          <cell r="AG92">
            <v>240</v>
          </cell>
          <cell r="AH92">
            <v>186</v>
          </cell>
          <cell r="AI92">
            <v>3</v>
          </cell>
          <cell r="AJ92">
            <v>1.0526112000000001</v>
          </cell>
          <cell r="AK92">
            <v>0.69541346320464759</v>
          </cell>
          <cell r="AN92" t="str">
            <v>河北外购</v>
          </cell>
          <cell r="AO92" t="str">
            <v>黄骅市天丰</v>
          </cell>
          <cell r="AQ92">
            <v>0.73199999999999998</v>
          </cell>
          <cell r="AR92">
            <v>5.13</v>
          </cell>
          <cell r="AS92">
            <v>5.3998954560000003</v>
          </cell>
          <cell r="AT92">
            <v>0.15229326839767621</v>
          </cell>
          <cell r="AU92">
            <v>1.1000000000000001</v>
          </cell>
          <cell r="AV92">
            <v>5.9398850016000004</v>
          </cell>
          <cell r="AW92">
            <v>9.5399462176229495</v>
          </cell>
          <cell r="AX92">
            <v>6.9832406312999993</v>
          </cell>
        </row>
        <row r="93">
          <cell r="M93" t="str">
            <v>SHT0016053</v>
          </cell>
          <cell r="N93" t="str">
            <v>SHT0016053</v>
          </cell>
          <cell r="O93" t="str">
            <v>气囊下支架</v>
          </cell>
          <cell r="P93" t="str">
            <v>冲压件</v>
          </cell>
          <cell r="Q93" t="str">
            <v>B</v>
          </cell>
          <cell r="R93" t="str">
            <v>个</v>
          </cell>
          <cell r="T93" t="str">
            <v>A</v>
          </cell>
          <cell r="U93" t="str">
            <v>SHT0016053</v>
          </cell>
          <cell r="V93" t="str">
            <v>A</v>
          </cell>
          <cell r="W93" t="str">
            <v>Y</v>
          </cell>
          <cell r="X93" t="str">
            <v>N</v>
          </cell>
          <cell r="Y93" t="str">
            <v>钣金件</v>
          </cell>
          <cell r="Z93" t="str">
            <v>t=3-Q/BQB301
SPFH590-Q/BQB310</v>
          </cell>
          <cell r="AA93" t="str">
            <v>Q/BQB301
Q/BQB310</v>
          </cell>
          <cell r="AB93" t="str">
            <v>230*153*21</v>
          </cell>
          <cell r="AC93">
            <v>0.73199999999999998</v>
          </cell>
          <cell r="AD93" t="str">
            <v>——</v>
          </cell>
          <cell r="AG93">
            <v>239</v>
          </cell>
          <cell r="AH93">
            <v>161</v>
          </cell>
          <cell r="AI93">
            <v>3</v>
          </cell>
          <cell r="AJ93">
            <v>0.90700000000000003</v>
          </cell>
          <cell r="AK93">
            <v>0.80705622932745313</v>
          </cell>
          <cell r="AN93" t="str">
            <v>河北外购</v>
          </cell>
          <cell r="AQ93">
            <v>0.73199999999999998</v>
          </cell>
          <cell r="AR93">
            <v>5.13</v>
          </cell>
          <cell r="AS93">
            <v>4.6529100000000003</v>
          </cell>
          <cell r="AT93">
            <v>9.6471885336273433E-2</v>
          </cell>
          <cell r="AU93">
            <v>1.1000000000000001</v>
          </cell>
          <cell r="AV93">
            <v>5.1182010000000009</v>
          </cell>
          <cell r="AW93">
            <v>7.6912568306010929</v>
          </cell>
          <cell r="AX93">
            <v>5.63</v>
          </cell>
        </row>
        <row r="94">
          <cell r="M94" t="str">
            <v>SHT0013818</v>
          </cell>
          <cell r="N94" t="str">
            <v>SHT0013818</v>
          </cell>
          <cell r="O94" t="str">
            <v>防尘罩前支架</v>
          </cell>
          <cell r="P94" t="str">
            <v>冲压件</v>
          </cell>
          <cell r="Q94" t="str">
            <v>C</v>
          </cell>
          <cell r="R94" t="str">
            <v>个</v>
          </cell>
          <cell r="T94" t="str">
            <v>A</v>
          </cell>
          <cell r="U94" t="str">
            <v>SHT0013818</v>
          </cell>
          <cell r="V94" t="str">
            <v>A</v>
          </cell>
          <cell r="W94" t="str">
            <v>A</v>
          </cell>
          <cell r="X94" t="str">
            <v>N</v>
          </cell>
          <cell r="Y94" t="str">
            <v>钣金件</v>
          </cell>
          <cell r="Z94" t="str">
            <v>t2-GB/T 708
Q235-GB/T 700</v>
          </cell>
          <cell r="AA94" t="str">
            <v>GB/T 708
GB/T 700</v>
          </cell>
          <cell r="AB94" t="str">
            <v>265*65*15</v>
          </cell>
          <cell r="AC94">
            <v>0.108</v>
          </cell>
          <cell r="AD94" t="str">
            <v>——</v>
          </cell>
          <cell r="AE94" t="str">
            <v>冲压</v>
          </cell>
          <cell r="AF94" t="str">
            <v>481*15*2</v>
          </cell>
          <cell r="AG94">
            <v>487</v>
          </cell>
          <cell r="AH94">
            <v>17.5</v>
          </cell>
          <cell r="AI94">
            <v>2</v>
          </cell>
          <cell r="AJ94">
            <v>0.1339737</v>
          </cell>
          <cell r="AK94">
            <v>0.80612836698546053</v>
          </cell>
          <cell r="AN94" t="str">
            <v>河北外购</v>
          </cell>
          <cell r="AO94" t="str">
            <v>黄骅鑫昌</v>
          </cell>
          <cell r="AQ94">
            <v>0.108</v>
          </cell>
          <cell r="AR94">
            <v>5.13</v>
          </cell>
          <cell r="AS94">
            <v>0.68728508099999996</v>
          </cell>
          <cell r="AT94">
            <v>9.6935816507269734E-2</v>
          </cell>
          <cell r="AU94">
            <v>1.05</v>
          </cell>
          <cell r="AV94">
            <v>0.72164933504999995</v>
          </cell>
          <cell r="AW94">
            <v>36.397222222222219</v>
          </cell>
          <cell r="AX94">
            <v>3.9308999999999998</v>
          </cell>
        </row>
        <row r="95">
          <cell r="M95" t="str">
            <v>SHT0013819</v>
          </cell>
          <cell r="N95" t="str">
            <v>SHT0013819</v>
          </cell>
          <cell r="O95" t="str">
            <v>防尘罩侧支架</v>
          </cell>
          <cell r="P95" t="str">
            <v>冲压件</v>
          </cell>
          <cell r="Q95" t="str">
            <v>C</v>
          </cell>
          <cell r="R95" t="str">
            <v>个</v>
          </cell>
          <cell r="T95" t="str">
            <v>A</v>
          </cell>
          <cell r="U95" t="str">
            <v>SHT0013819</v>
          </cell>
          <cell r="V95" t="str">
            <v>A</v>
          </cell>
          <cell r="W95" t="str">
            <v>A</v>
          </cell>
          <cell r="X95" t="str">
            <v>N</v>
          </cell>
          <cell r="Y95" t="str">
            <v>钣金件</v>
          </cell>
          <cell r="Z95" t="str">
            <v>t2-GB/T 708
Q235-GB/T 700</v>
          </cell>
          <cell r="AA95" t="str">
            <v>GB/T 708
GB/T 700</v>
          </cell>
          <cell r="AB95" t="str">
            <v>185*15*15</v>
          </cell>
          <cell r="AC95">
            <v>4.8000000000000001E-2</v>
          </cell>
          <cell r="AD95" t="str">
            <v>——</v>
          </cell>
          <cell r="AE95" t="str">
            <v>冲压</v>
          </cell>
          <cell r="AF95" t="str">
            <v>212*15*2</v>
          </cell>
          <cell r="AG95">
            <v>218</v>
          </cell>
          <cell r="AH95">
            <v>17.5</v>
          </cell>
          <cell r="AI95">
            <v>2</v>
          </cell>
          <cell r="AJ95">
            <v>5.9971799999999999E-2</v>
          </cell>
          <cell r="AK95">
            <v>0.80037617680309747</v>
          </cell>
          <cell r="AN95" t="str">
            <v>河北外购</v>
          </cell>
          <cell r="AO95" t="str">
            <v>黄骅鑫昌</v>
          </cell>
          <cell r="AQ95">
            <v>4.8000000000000001E-2</v>
          </cell>
          <cell r="AS95">
            <v>0</v>
          </cell>
          <cell r="AT95">
            <v>9.9811911598451264E-2</v>
          </cell>
          <cell r="AV95">
            <v>1.2</v>
          </cell>
          <cell r="AW95">
            <v>9.5833333333333339</v>
          </cell>
          <cell r="AX95">
            <v>0.46</v>
          </cell>
        </row>
        <row r="96">
          <cell r="M96" t="str">
            <v>SHT0011013</v>
          </cell>
          <cell r="O96" t="str">
            <v>下框焊接组件电泳</v>
          </cell>
          <cell r="P96" t="str">
            <v>H4-2.0</v>
          </cell>
          <cell r="Q96" t="str">
            <v>B</v>
          </cell>
          <cell r="R96" t="str">
            <v>个</v>
          </cell>
          <cell r="T96" t="str">
            <v>B</v>
          </cell>
          <cell r="U96" t="str">
            <v>SHT0010943</v>
          </cell>
          <cell r="V96" t="str">
            <v>B</v>
          </cell>
          <cell r="W96" t="str">
            <v>N</v>
          </cell>
          <cell r="X96" t="str">
            <v>Y</v>
          </cell>
          <cell r="Y96" t="str">
            <v>焊接总成件</v>
          </cell>
          <cell r="Z96" t="str">
            <v>ASSY</v>
          </cell>
          <cell r="AA96" t="str">
            <v>——</v>
          </cell>
          <cell r="AB96" t="str">
            <v>435*360*58</v>
          </cell>
          <cell r="AD96" t="str">
            <v>电泳</v>
          </cell>
          <cell r="AM96">
            <v>0.48</v>
          </cell>
          <cell r="AN96" t="str">
            <v>河北自制</v>
          </cell>
          <cell r="AO96" t="str">
            <v>电泳车间</v>
          </cell>
          <cell r="AQ96">
            <v>0</v>
          </cell>
          <cell r="AW96" t="e">
            <v>#DIV/0!</v>
          </cell>
        </row>
        <row r="97">
          <cell r="M97" t="str">
            <v>SHT0010943</v>
          </cell>
          <cell r="N97" t="str">
            <v>SHT0010943</v>
          </cell>
          <cell r="O97" t="str">
            <v>下框焊接组件</v>
          </cell>
          <cell r="P97" t="str">
            <v>H4-2.0</v>
          </cell>
          <cell r="Q97" t="str">
            <v>B</v>
          </cell>
          <cell r="R97" t="str">
            <v>个</v>
          </cell>
          <cell r="T97" t="str">
            <v>B</v>
          </cell>
          <cell r="U97" t="str">
            <v>SHT0010943</v>
          </cell>
          <cell r="V97" t="str">
            <v>B</v>
          </cell>
          <cell r="W97" t="str">
            <v>N</v>
          </cell>
          <cell r="X97" t="str">
            <v>Y</v>
          </cell>
          <cell r="Y97" t="str">
            <v>焊接总成件</v>
          </cell>
          <cell r="Z97" t="str">
            <v>ASSY</v>
          </cell>
          <cell r="AA97" t="str">
            <v>——</v>
          </cell>
          <cell r="AB97" t="str">
            <v>435*360*58</v>
          </cell>
          <cell r="AC97">
            <v>3.9512999999999998</v>
          </cell>
          <cell r="AD97" t="str">
            <v>电泳</v>
          </cell>
          <cell r="AE97" t="str">
            <v>焊接</v>
          </cell>
          <cell r="AL97">
            <v>59</v>
          </cell>
          <cell r="AN97" t="str">
            <v>河北自制</v>
          </cell>
          <cell r="AO97" t="str">
            <v>焊接车间</v>
          </cell>
          <cell r="AQ97">
            <v>3.9512999999999998</v>
          </cell>
          <cell r="AW97">
            <v>0</v>
          </cell>
        </row>
        <row r="98">
          <cell r="M98" t="str">
            <v>SHT0001982</v>
          </cell>
          <cell r="O98" t="str">
            <v>下框焊接组件电泳</v>
          </cell>
          <cell r="P98" t="str">
            <v>X3000/H3-2.0</v>
          </cell>
          <cell r="Q98" t="str">
            <v>——</v>
          </cell>
          <cell r="R98" t="str">
            <v>个</v>
          </cell>
          <cell r="T98" t="str">
            <v>C</v>
          </cell>
          <cell r="U98" t="str">
            <v>SQX3000-6805420</v>
          </cell>
          <cell r="V98" t="str">
            <v>C</v>
          </cell>
          <cell r="W98" t="str">
            <v>N</v>
          </cell>
          <cell r="X98" t="str">
            <v>Y</v>
          </cell>
          <cell r="Y98" t="str">
            <v>焊接分总成</v>
          </cell>
          <cell r="Z98" t="str">
            <v>ASSY</v>
          </cell>
          <cell r="AA98" t="str">
            <v>——</v>
          </cell>
          <cell r="AD98" t="str">
            <v>电泳</v>
          </cell>
          <cell r="AM98">
            <v>0.309</v>
          </cell>
          <cell r="AN98" t="str">
            <v>河北自制</v>
          </cell>
          <cell r="AO98" t="str">
            <v>电泳车间</v>
          </cell>
          <cell r="AQ98">
            <v>0</v>
          </cell>
          <cell r="AW98" t="e">
            <v>#DIV/0!</v>
          </cell>
        </row>
        <row r="99">
          <cell r="M99" t="str">
            <v>SHT0001858</v>
          </cell>
          <cell r="N99" t="str">
            <v>SQX3000-6805420</v>
          </cell>
          <cell r="O99" t="str">
            <v>下框焊接组件</v>
          </cell>
          <cell r="P99" t="str">
            <v>X3000/H3-2.0</v>
          </cell>
          <cell r="Q99" t="str">
            <v>——</v>
          </cell>
          <cell r="R99" t="str">
            <v>个</v>
          </cell>
          <cell r="T99" t="str">
            <v>C</v>
          </cell>
          <cell r="U99" t="str">
            <v>SQX3000-6805420</v>
          </cell>
          <cell r="V99" t="str">
            <v>C</v>
          </cell>
          <cell r="W99" t="str">
            <v>N</v>
          </cell>
          <cell r="X99" t="str">
            <v>Y</v>
          </cell>
          <cell r="Y99" t="str">
            <v>焊接分总成</v>
          </cell>
          <cell r="Z99" t="str">
            <v>ASSY</v>
          </cell>
          <cell r="AA99" t="str">
            <v>——</v>
          </cell>
          <cell r="AC99">
            <v>3.2370999999999999</v>
          </cell>
          <cell r="AD99" t="str">
            <v>电泳</v>
          </cell>
          <cell r="AE99" t="str">
            <v>焊接</v>
          </cell>
          <cell r="AL99">
            <v>50</v>
          </cell>
          <cell r="AN99" t="str">
            <v>河北自制</v>
          </cell>
          <cell r="AO99" t="str">
            <v>焊接车间</v>
          </cell>
          <cell r="AQ99">
            <v>3.2370999999999999</v>
          </cell>
          <cell r="AW99">
            <v>0</v>
          </cell>
        </row>
        <row r="100">
          <cell r="M100" t="str">
            <v>SHT0015585</v>
          </cell>
          <cell r="O100" t="str">
            <v>下框焊接总成电泳</v>
          </cell>
          <cell r="Y100" t="str">
            <v>焊接分总成</v>
          </cell>
          <cell r="Z100" t="str">
            <v>ASSY</v>
          </cell>
          <cell r="AA100" t="str">
            <v>——</v>
          </cell>
          <cell r="AC100">
            <v>3.4333</v>
          </cell>
          <cell r="AD100" t="str">
            <v>电泳</v>
          </cell>
          <cell r="AN100" t="str">
            <v>河北自制</v>
          </cell>
          <cell r="AO100" t="str">
            <v>电泳车间</v>
          </cell>
          <cell r="AQ100">
            <v>3.4333</v>
          </cell>
          <cell r="AW100">
            <v>0</v>
          </cell>
        </row>
        <row r="101">
          <cell r="M101" t="str">
            <v>SHT0015584</v>
          </cell>
          <cell r="N101" t="str">
            <v>SHT0015584</v>
          </cell>
          <cell r="O101" t="str">
            <v>下框焊接总成</v>
          </cell>
          <cell r="P101" t="str">
            <v>大黄蜂</v>
          </cell>
          <cell r="Q101" t="str">
            <v>B</v>
          </cell>
          <cell r="R101" t="str">
            <v>个</v>
          </cell>
          <cell r="T101" t="str">
            <v>A</v>
          </cell>
          <cell r="U101" t="str">
            <v>SHT0015584</v>
          </cell>
          <cell r="V101" t="str">
            <v>A</v>
          </cell>
          <cell r="W101" t="str">
            <v>Y</v>
          </cell>
          <cell r="X101" t="str">
            <v>N</v>
          </cell>
          <cell r="Y101" t="str">
            <v>焊接分总成</v>
          </cell>
          <cell r="Z101" t="str">
            <v>ASSY</v>
          </cell>
          <cell r="AA101" t="str">
            <v>——</v>
          </cell>
          <cell r="AC101">
            <v>3.4333</v>
          </cell>
          <cell r="AD101" t="str">
            <v>焊接</v>
          </cell>
          <cell r="AN101" t="str">
            <v>河北自制</v>
          </cell>
          <cell r="AO101" t="str">
            <v>焊接车间</v>
          </cell>
          <cell r="AQ101">
            <v>3.4333</v>
          </cell>
          <cell r="AW101">
            <v>0</v>
          </cell>
        </row>
        <row r="102">
          <cell r="M102" t="str">
            <v>SHT0001859</v>
          </cell>
          <cell r="N102" t="str">
            <v>SQX3000-6805421</v>
          </cell>
          <cell r="O102" t="str">
            <v>下框横梁</v>
          </cell>
          <cell r="P102" t="str">
            <v>冲压件</v>
          </cell>
          <cell r="Q102" t="str">
            <v>B</v>
          </cell>
          <cell r="R102" t="str">
            <v>个</v>
          </cell>
          <cell r="T102" t="str">
            <v>Q01</v>
          </cell>
          <cell r="U102" t="str">
            <v>SQX3000-6805421</v>
          </cell>
          <cell r="V102" t="str">
            <v>A1</v>
          </cell>
          <cell r="W102" t="str">
            <v>N</v>
          </cell>
          <cell r="X102" t="str">
            <v>Y</v>
          </cell>
          <cell r="Y102" t="str">
            <v>钣金件</v>
          </cell>
          <cell r="Z102" t="str">
            <v>t=3-Q/BQB301
SAPH440-Q/BQB310</v>
          </cell>
          <cell r="AA102" t="str">
            <v>Q/BQB301
Q/BQB310</v>
          </cell>
          <cell r="AB102" t="str">
            <v>18*240*38</v>
          </cell>
          <cell r="AC102">
            <v>0.33410000000000001</v>
          </cell>
          <cell r="AD102" t="str">
            <v>——</v>
          </cell>
          <cell r="AE102" t="str">
            <v>冲压</v>
          </cell>
          <cell r="AF102" t="str">
            <v>240*65*3</v>
          </cell>
          <cell r="AG102">
            <v>247</v>
          </cell>
          <cell r="AH102">
            <v>68</v>
          </cell>
          <cell r="AI102">
            <v>3</v>
          </cell>
          <cell r="AJ102">
            <v>0.39604968000000002</v>
          </cell>
          <cell r="AK102">
            <v>0.84358103761124104</v>
          </cell>
          <cell r="AN102" t="str">
            <v>河北外购</v>
          </cell>
          <cell r="AO102" t="str">
            <v>黄骅市再兴</v>
          </cell>
          <cell r="AQ102">
            <v>0.33410000000000001</v>
          </cell>
          <cell r="AR102">
            <v>4.6900000000000004</v>
          </cell>
          <cell r="AS102">
            <v>1.8574729992000003</v>
          </cell>
          <cell r="AT102">
            <v>7.8209481194379482E-2</v>
          </cell>
          <cell r="AU102">
            <v>1.08</v>
          </cell>
          <cell r="AV102">
            <v>2.0060708391360005</v>
          </cell>
          <cell r="AW102">
            <v>8.7533672553127815</v>
          </cell>
          <cell r="AX102">
            <v>2.9245000000000001</v>
          </cell>
        </row>
        <row r="103">
          <cell r="M103" t="str">
            <v>SHT0001860</v>
          </cell>
          <cell r="N103" t="str">
            <v>SQX3000-6805422</v>
          </cell>
          <cell r="O103" t="str">
            <v>下框左纵梁</v>
          </cell>
          <cell r="P103" t="str">
            <v>冲压件</v>
          </cell>
          <cell r="Q103" t="str">
            <v>B</v>
          </cell>
          <cell r="R103" t="str">
            <v>个</v>
          </cell>
          <cell r="T103" t="str">
            <v>Q01</v>
          </cell>
          <cell r="U103" t="str">
            <v>SQX3000-6805422</v>
          </cell>
          <cell r="V103" t="str">
            <v>B</v>
          </cell>
          <cell r="W103" t="str">
            <v>N</v>
          </cell>
          <cell r="X103" t="str">
            <v>Y</v>
          </cell>
          <cell r="Y103" t="str">
            <v>钣金件</v>
          </cell>
          <cell r="Z103" t="str">
            <v>t=3-Q/BQB301
SAPH440-Q/BQB310</v>
          </cell>
          <cell r="AA103" t="str">
            <v>Q/BQB301
Q/BQB310</v>
          </cell>
          <cell r="AB103" t="str">
            <v>429*22*32</v>
          </cell>
          <cell r="AC103">
            <v>0.64649999999999996</v>
          </cell>
          <cell r="AD103" t="str">
            <v>——</v>
          </cell>
          <cell r="AE103" t="str">
            <v>冲压</v>
          </cell>
          <cell r="AF103" t="str">
            <v>429*67*3</v>
          </cell>
          <cell r="AG103">
            <v>436</v>
          </cell>
          <cell r="AH103">
            <v>70</v>
          </cell>
          <cell r="AI103">
            <v>3</v>
          </cell>
          <cell r="AJ103">
            <v>0.71966160000000001</v>
          </cell>
          <cell r="AK103">
            <v>0.89833888594305988</v>
          </cell>
          <cell r="AN103" t="str">
            <v>河北外购</v>
          </cell>
          <cell r="AO103" t="str">
            <v>黄骅市成卓</v>
          </cell>
          <cell r="AQ103">
            <v>0.64649999999999996</v>
          </cell>
          <cell r="AR103">
            <v>4.6900000000000004</v>
          </cell>
          <cell r="AS103">
            <v>3.3752129040000005</v>
          </cell>
          <cell r="AT103">
            <v>5.0830557028470058E-2</v>
          </cell>
          <cell r="AU103">
            <v>1.1000000000000001</v>
          </cell>
          <cell r="AV103">
            <v>3.7127341944000007</v>
          </cell>
          <cell r="AW103">
            <v>7.1809126063418409</v>
          </cell>
          <cell r="AX103">
            <v>4.6424599999999998</v>
          </cell>
        </row>
        <row r="104">
          <cell r="M104" t="str">
            <v>SHT0001861</v>
          </cell>
          <cell r="N104" t="str">
            <v>SQX3000-6805423</v>
          </cell>
          <cell r="O104" t="str">
            <v>下框右纵梁</v>
          </cell>
          <cell r="P104" t="str">
            <v>冲压件</v>
          </cell>
          <cell r="Q104" t="str">
            <v>B</v>
          </cell>
          <cell r="R104" t="str">
            <v>个</v>
          </cell>
          <cell r="T104" t="str">
            <v>Q01</v>
          </cell>
          <cell r="U104" t="str">
            <v>SQX3000-6805422</v>
          </cell>
          <cell r="V104" t="str">
            <v>B</v>
          </cell>
          <cell r="W104" t="str">
            <v>N</v>
          </cell>
          <cell r="X104" t="str">
            <v>Y</v>
          </cell>
          <cell r="Y104" t="str">
            <v>钣金件</v>
          </cell>
          <cell r="Z104" t="str">
            <v>t=3-Q/BQB301
SAPH440-Q/BQB310</v>
          </cell>
          <cell r="AA104" t="str">
            <v>Q/BQB301
Q/BQB310</v>
          </cell>
          <cell r="AB104" t="str">
            <v>429*22*32</v>
          </cell>
          <cell r="AC104">
            <v>0.64649999999999996</v>
          </cell>
          <cell r="AD104" t="str">
            <v>——</v>
          </cell>
          <cell r="AE104" t="str">
            <v>冲压</v>
          </cell>
          <cell r="AF104" t="str">
            <v>429*67*3</v>
          </cell>
          <cell r="AG104">
            <v>436</v>
          </cell>
          <cell r="AH104">
            <v>70</v>
          </cell>
          <cell r="AI104">
            <v>3</v>
          </cell>
          <cell r="AJ104">
            <v>0.71966160000000001</v>
          </cell>
          <cell r="AK104">
            <v>0.89833888594305988</v>
          </cell>
          <cell r="AN104" t="str">
            <v>河北外购</v>
          </cell>
          <cell r="AO104" t="str">
            <v>黄骅市成卓</v>
          </cell>
          <cell r="AQ104">
            <v>0.64649999999999996</v>
          </cell>
          <cell r="AR104">
            <v>4.6900000000000004</v>
          </cell>
          <cell r="AS104">
            <v>3.3752129040000005</v>
          </cell>
          <cell r="AT104">
            <v>5.0830557028470058E-2</v>
          </cell>
          <cell r="AU104">
            <v>1.1000000000000001</v>
          </cell>
          <cell r="AV104">
            <v>3.7127341944000007</v>
          </cell>
          <cell r="AW104">
            <v>7.1809126063418409</v>
          </cell>
          <cell r="AX104">
            <v>4.6424599999999998</v>
          </cell>
        </row>
        <row r="105">
          <cell r="M105" t="str">
            <v>SHT0001864</v>
          </cell>
          <cell r="N105" t="str">
            <v>SQX3000-6805432</v>
          </cell>
          <cell r="O105" t="str">
            <v>气囊下支架</v>
          </cell>
          <cell r="P105" t="str">
            <v>冲压件</v>
          </cell>
          <cell r="Q105" t="str">
            <v>B</v>
          </cell>
          <cell r="R105" t="str">
            <v>个</v>
          </cell>
          <cell r="T105" t="str">
            <v>C</v>
          </cell>
          <cell r="U105" t="str">
            <v>SQX3000-6805432</v>
          </cell>
          <cell r="V105" t="str">
            <v>C</v>
          </cell>
          <cell r="W105" t="str">
            <v>N</v>
          </cell>
          <cell r="X105" t="str">
            <v>Y</v>
          </cell>
          <cell r="Y105" t="str">
            <v>钣金件</v>
          </cell>
          <cell r="Z105" t="str">
            <v>t=3-Q/BQB301
SPFH590-Q/BQB310</v>
          </cell>
          <cell r="AA105" t="str">
            <v>Q/BQB301
Q/BQB310</v>
          </cell>
          <cell r="AB105" t="str">
            <v>230*175*21</v>
          </cell>
          <cell r="AC105">
            <v>0.73199999999999998</v>
          </cell>
          <cell r="AD105" t="str">
            <v>——</v>
          </cell>
          <cell r="AE105" t="str">
            <v>冲压</v>
          </cell>
          <cell r="AF105" t="str">
            <v>233*183*3</v>
          </cell>
          <cell r="AG105">
            <v>240</v>
          </cell>
          <cell r="AH105">
            <v>186</v>
          </cell>
          <cell r="AI105">
            <v>3</v>
          </cell>
          <cell r="AJ105">
            <v>1.0526112000000001</v>
          </cell>
          <cell r="AK105">
            <v>0.69541346320464759</v>
          </cell>
          <cell r="AN105" t="str">
            <v>河北外购</v>
          </cell>
          <cell r="AO105" t="str">
            <v>黄骅市天丰</v>
          </cell>
          <cell r="AQ105">
            <v>0.73199999999999998</v>
          </cell>
          <cell r="AR105">
            <v>5.13</v>
          </cell>
          <cell r="AS105">
            <v>5.3998954560000003</v>
          </cell>
          <cell r="AT105">
            <v>0.15229326839767621</v>
          </cell>
          <cell r="AU105">
            <v>1.1000000000000001</v>
          </cell>
          <cell r="AV105">
            <v>5.9398850016000004</v>
          </cell>
          <cell r="AW105">
            <v>9.5399462176229495</v>
          </cell>
          <cell r="AX105">
            <v>6.9832406312999993</v>
          </cell>
        </row>
        <row r="106">
          <cell r="M106" t="str">
            <v>SHT0016053</v>
          </cell>
          <cell r="N106" t="str">
            <v>SHT0016053</v>
          </cell>
          <cell r="O106" t="str">
            <v>气囊下支架</v>
          </cell>
          <cell r="P106" t="str">
            <v>冲压件</v>
          </cell>
          <cell r="Q106" t="str">
            <v>B</v>
          </cell>
          <cell r="R106" t="str">
            <v>个</v>
          </cell>
          <cell r="T106" t="str">
            <v>A</v>
          </cell>
          <cell r="U106" t="str">
            <v>SHT0016053</v>
          </cell>
          <cell r="V106" t="str">
            <v>A</v>
          </cell>
          <cell r="W106" t="str">
            <v>Y</v>
          </cell>
          <cell r="X106" t="str">
            <v>N</v>
          </cell>
          <cell r="Y106" t="str">
            <v>钣金件</v>
          </cell>
          <cell r="Z106" t="str">
            <v>t=3-Q/BQB301
SPFH590-Q/BQB310</v>
          </cell>
          <cell r="AA106" t="str">
            <v>Q/BQB301
Q/BQB310</v>
          </cell>
          <cell r="AB106" t="str">
            <v>230*153*21</v>
          </cell>
          <cell r="AC106">
            <v>0.73199999999999998</v>
          </cell>
          <cell r="AD106" t="str">
            <v>——</v>
          </cell>
          <cell r="AG106">
            <v>239</v>
          </cell>
          <cell r="AH106">
            <v>161</v>
          </cell>
          <cell r="AI106">
            <v>3</v>
          </cell>
          <cell r="AJ106">
            <v>0.90700000000000003</v>
          </cell>
          <cell r="AK106">
            <v>0.80705622932745313</v>
          </cell>
          <cell r="AN106" t="str">
            <v>河北外购</v>
          </cell>
          <cell r="AQ106">
            <v>0.73199999999999998</v>
          </cell>
          <cell r="AR106">
            <v>5.13</v>
          </cell>
          <cell r="AS106">
            <v>4.6529100000000003</v>
          </cell>
          <cell r="AT106">
            <v>9.6471885336273433E-2</v>
          </cell>
          <cell r="AU106">
            <v>1.1000000000000001</v>
          </cell>
          <cell r="AV106">
            <v>5.1182010000000009</v>
          </cell>
          <cell r="AW106">
            <v>7.6912568306010929</v>
          </cell>
          <cell r="AX106">
            <v>5.63</v>
          </cell>
        </row>
        <row r="107">
          <cell r="M107" t="str">
            <v>SHT0001862</v>
          </cell>
          <cell r="N107" t="str">
            <v>SQX3000-6805424</v>
          </cell>
          <cell r="O107" t="str">
            <v>左滑轨链接钣</v>
          </cell>
          <cell r="P107" t="str">
            <v>冲压件</v>
          </cell>
          <cell r="Q107" t="str">
            <v>B</v>
          </cell>
          <cell r="R107" t="str">
            <v>个</v>
          </cell>
          <cell r="U107" t="str">
            <v>SQX3000-6805424</v>
          </cell>
          <cell r="V107" t="str">
            <v>A1</v>
          </cell>
          <cell r="W107" t="str">
            <v>N</v>
          </cell>
          <cell r="X107" t="str">
            <v>Y</v>
          </cell>
          <cell r="Y107" t="str">
            <v>钣金件</v>
          </cell>
          <cell r="Z107" t="str">
            <v>t=3-Q/BQB301
SAPH440-Q/BQB310</v>
          </cell>
          <cell r="AA107" t="str">
            <v>Q/BQB301
Q/BQB310</v>
          </cell>
          <cell r="AB107" t="str">
            <v>326*55*11</v>
          </cell>
          <cell r="AC107">
            <v>0.439</v>
          </cell>
          <cell r="AD107" t="str">
            <v>——</v>
          </cell>
          <cell r="AE107" t="str">
            <v>冲压</v>
          </cell>
          <cell r="AF107" t="str">
            <v>323*54*3</v>
          </cell>
          <cell r="AG107">
            <v>330</v>
          </cell>
          <cell r="AH107">
            <v>57</v>
          </cell>
          <cell r="AI107">
            <v>3</v>
          </cell>
          <cell r="AJ107">
            <v>0.44353979999999998</v>
          </cell>
          <cell r="AK107">
            <v>0.98976461638842783</v>
          </cell>
          <cell r="AN107" t="str">
            <v>河北外购</v>
          </cell>
          <cell r="AO107" t="str">
            <v>万昌</v>
          </cell>
          <cell r="AQ107">
            <v>0.439</v>
          </cell>
          <cell r="AR107">
            <v>4.6900000000000004</v>
          </cell>
          <cell r="AS107">
            <v>2.0802016619999999</v>
          </cell>
          <cell r="AT107">
            <v>5.1176918057860843E-3</v>
          </cell>
          <cell r="AU107">
            <v>1.1499999999999999</v>
          </cell>
          <cell r="AV107">
            <v>2.3922319112999997</v>
          </cell>
          <cell r="AW107">
            <v>7.4838268792710707</v>
          </cell>
          <cell r="AX107">
            <v>3.2854000000000001</v>
          </cell>
        </row>
        <row r="108">
          <cell r="M108" t="str">
            <v>SHT0001863</v>
          </cell>
          <cell r="N108" t="str">
            <v>SQX3000-6805428</v>
          </cell>
          <cell r="O108" t="str">
            <v>右滑轨链接钣</v>
          </cell>
          <cell r="P108" t="str">
            <v>冲压件</v>
          </cell>
          <cell r="Q108" t="str">
            <v>B</v>
          </cell>
          <cell r="R108" t="str">
            <v>个</v>
          </cell>
          <cell r="U108" t="str">
            <v>SQX3000-6805424</v>
          </cell>
          <cell r="V108" t="str">
            <v>A1</v>
          </cell>
          <cell r="W108" t="str">
            <v>N</v>
          </cell>
          <cell r="X108" t="str">
            <v>Y</v>
          </cell>
          <cell r="Y108" t="str">
            <v>钣金件</v>
          </cell>
          <cell r="Z108" t="str">
            <v>t=3-Q/BQB301
SAPH440-Q/BQB311</v>
          </cell>
          <cell r="AA108" t="str">
            <v>Q/BQB301
Q/BQB310</v>
          </cell>
          <cell r="AB108" t="str">
            <v>326*55*12</v>
          </cell>
          <cell r="AC108">
            <v>0.439</v>
          </cell>
          <cell r="AD108" t="str">
            <v>——</v>
          </cell>
          <cell r="AE108" t="str">
            <v>冲压</v>
          </cell>
          <cell r="AF108" t="str">
            <v>323*54*3</v>
          </cell>
          <cell r="AG108">
            <v>330</v>
          </cell>
          <cell r="AH108">
            <v>57</v>
          </cell>
          <cell r="AI108">
            <v>3</v>
          </cell>
          <cell r="AJ108">
            <v>0.44353979999999998</v>
          </cell>
          <cell r="AK108">
            <v>0.98976461638842783</v>
          </cell>
          <cell r="AN108" t="str">
            <v>河北外购</v>
          </cell>
          <cell r="AO108" t="str">
            <v>万昌</v>
          </cell>
          <cell r="AQ108">
            <v>0.439</v>
          </cell>
          <cell r="AR108">
            <v>4.6900000000000004</v>
          </cell>
          <cell r="AS108">
            <v>2.0802016619999999</v>
          </cell>
          <cell r="AT108">
            <v>5.1176918057860843E-3</v>
          </cell>
          <cell r="AU108">
            <v>1.1499999999999999</v>
          </cell>
          <cell r="AV108">
            <v>2.3922319112999997</v>
          </cell>
          <cell r="AW108">
            <v>7.4838268792710707</v>
          </cell>
          <cell r="AX108">
            <v>3.2854000000000001</v>
          </cell>
        </row>
        <row r="109">
          <cell r="M109" t="str">
            <v>SHT0010999</v>
          </cell>
          <cell r="N109" t="str">
            <v>SHT0010999</v>
          </cell>
          <cell r="O109" t="str">
            <v>滑轨左上连接钣金焊接总成</v>
          </cell>
          <cell r="P109" t="str">
            <v>焊接总成</v>
          </cell>
          <cell r="Q109" t="str">
            <v>B</v>
          </cell>
          <cell r="R109" t="str">
            <v>个</v>
          </cell>
          <cell r="T109" t="str">
            <v>A</v>
          </cell>
          <cell r="U109" t="str">
            <v>SHT0010999</v>
          </cell>
          <cell r="V109" t="str">
            <v>A</v>
          </cell>
          <cell r="W109" t="str">
            <v xml:space="preserve">N </v>
          </cell>
          <cell r="X109" t="str">
            <v xml:space="preserve">Y </v>
          </cell>
          <cell r="Y109" t="str">
            <v>焊接总成</v>
          </cell>
          <cell r="Z109" t="str">
            <v>——</v>
          </cell>
          <cell r="AA109" t="str">
            <v>——</v>
          </cell>
          <cell r="AB109" t="str">
            <v>417*50*30</v>
          </cell>
          <cell r="AC109">
            <v>0.79610000000000003</v>
          </cell>
          <cell r="AD109" t="str">
            <v>——</v>
          </cell>
          <cell r="AE109" t="str">
            <v>焊接</v>
          </cell>
          <cell r="AL109">
            <v>17.399999999999999</v>
          </cell>
          <cell r="AN109" t="str">
            <v>河北外购</v>
          </cell>
          <cell r="AO109" t="str">
            <v>天丰</v>
          </cell>
          <cell r="AQ109">
            <v>0.79610000000000003</v>
          </cell>
          <cell r="AS109">
            <v>6.1258108197359995</v>
          </cell>
          <cell r="AT109">
            <v>0.5</v>
          </cell>
          <cell r="AU109">
            <v>1</v>
          </cell>
          <cell r="AV109">
            <v>6.1258108197359995</v>
          </cell>
          <cell r="AW109">
            <v>9.0821397485446198</v>
          </cell>
          <cell r="AX109">
            <v>7.2302914538163714</v>
          </cell>
        </row>
        <row r="110">
          <cell r="M110" t="str">
            <v>SHT0011000</v>
          </cell>
          <cell r="N110" t="str">
            <v>SHT0011000</v>
          </cell>
          <cell r="O110" t="str">
            <v>滑轨左上连接钣</v>
          </cell>
          <cell r="P110" t="str">
            <v>钣金件</v>
          </cell>
          <cell r="Q110" t="str">
            <v>B</v>
          </cell>
          <cell r="R110" t="str">
            <v>个</v>
          </cell>
          <cell r="T110" t="str">
            <v>A</v>
          </cell>
          <cell r="U110" t="str">
            <v>SHT0011000</v>
          </cell>
          <cell r="V110" t="str">
            <v>A</v>
          </cell>
          <cell r="W110" t="str">
            <v xml:space="preserve">N </v>
          </cell>
          <cell r="X110" t="str">
            <v xml:space="preserve">Y </v>
          </cell>
          <cell r="Y110" t="str">
            <v>钣金件</v>
          </cell>
          <cell r="Z110" t="str">
            <v>t=3-Q/BQB301
SAPH440-Q/BQB311</v>
          </cell>
          <cell r="AA110" t="str">
            <v>Q/BQB301
Q/BQB311</v>
          </cell>
          <cell r="AB110" t="str">
            <v>417*50*30</v>
          </cell>
          <cell r="AC110">
            <v>0.73109999999999997</v>
          </cell>
          <cell r="AD110" t="str">
            <v>——</v>
          </cell>
          <cell r="AE110" t="str">
            <v>冲压</v>
          </cell>
          <cell r="AF110" t="str">
            <v>424*102*3</v>
          </cell>
          <cell r="AG110">
            <v>431</v>
          </cell>
          <cell r="AH110">
            <v>105</v>
          </cell>
          <cell r="AI110">
            <v>3</v>
          </cell>
          <cell r="AJ110">
            <v>1.0671128999999999</v>
          </cell>
          <cell r="AK110">
            <v>0.6851196344829118</v>
          </cell>
          <cell r="AQ110">
            <v>0.73109999999999997</v>
          </cell>
          <cell r="AR110">
            <v>4.6900000000000004</v>
          </cell>
          <cell r="AS110">
            <v>5.0047595009999997</v>
          </cell>
          <cell r="AT110">
            <v>0.1574401827585441</v>
          </cell>
          <cell r="AW110">
            <v>0</v>
          </cell>
        </row>
        <row r="111">
          <cell r="M111" t="str">
            <v>SHT0011001</v>
          </cell>
          <cell r="N111" t="str">
            <v>SHT0011001</v>
          </cell>
          <cell r="O111" t="str">
            <v>支撑管A</v>
          </cell>
          <cell r="P111" t="str">
            <v>圆管</v>
          </cell>
          <cell r="Q111" t="str">
            <v>B</v>
          </cell>
          <cell r="R111" t="str">
            <v>个</v>
          </cell>
          <cell r="T111" t="str">
            <v>A</v>
          </cell>
          <cell r="U111" t="str">
            <v>SHT0011001</v>
          </cell>
          <cell r="V111" t="str">
            <v>A</v>
          </cell>
          <cell r="W111" t="str">
            <v xml:space="preserve">N </v>
          </cell>
          <cell r="X111" t="str">
            <v xml:space="preserve">Y </v>
          </cell>
          <cell r="Y111" t="str">
            <v>圆管</v>
          </cell>
          <cell r="Z111" t="str">
            <v>Q235</v>
          </cell>
          <cell r="AA111" t="str">
            <v>——</v>
          </cell>
          <cell r="AB111" t="str">
            <v>Φ18*38</v>
          </cell>
          <cell r="AC111">
            <v>0.03</v>
          </cell>
          <cell r="AD111" t="str">
            <v>——</v>
          </cell>
          <cell r="AE111" t="str">
            <v>弯管</v>
          </cell>
          <cell r="AG111">
            <v>37.5</v>
          </cell>
          <cell r="AH111">
            <v>18</v>
          </cell>
          <cell r="AJ111">
            <v>7.4966715000000003E-2</v>
          </cell>
          <cell r="AK111">
            <v>0.40017759881835557</v>
          </cell>
          <cell r="AQ111">
            <v>0.03</v>
          </cell>
          <cell r="AR111">
            <v>4.5199999999999996</v>
          </cell>
          <cell r="AS111">
            <v>0.33884955179999998</v>
          </cell>
          <cell r="AT111">
            <v>0.29991120059082221</v>
          </cell>
          <cell r="AW111">
            <v>0</v>
          </cell>
        </row>
        <row r="112">
          <cell r="M112" t="str">
            <v>SHT0011002</v>
          </cell>
          <cell r="N112" t="str">
            <v>SHT0011002</v>
          </cell>
          <cell r="O112" t="str">
            <v>支撑管B</v>
          </cell>
          <cell r="P112" t="str">
            <v>圆管</v>
          </cell>
          <cell r="Q112" t="str">
            <v>B</v>
          </cell>
          <cell r="R112" t="str">
            <v>个</v>
          </cell>
          <cell r="T112" t="str">
            <v>A</v>
          </cell>
          <cell r="U112" t="str">
            <v>SHT0011002</v>
          </cell>
          <cell r="V112" t="str">
            <v>A</v>
          </cell>
          <cell r="W112" t="str">
            <v xml:space="preserve">N </v>
          </cell>
          <cell r="X112" t="str">
            <v xml:space="preserve">Y </v>
          </cell>
          <cell r="Y112" t="str">
            <v>圆管</v>
          </cell>
          <cell r="Z112" t="str">
            <v>Q235</v>
          </cell>
          <cell r="AA112" t="str">
            <v>——</v>
          </cell>
          <cell r="AB112" t="str">
            <v>Φ18*20</v>
          </cell>
          <cell r="AC112">
            <v>1.4999999999999999E-2</v>
          </cell>
          <cell r="AD112" t="str">
            <v>——</v>
          </cell>
          <cell r="AE112" t="str">
            <v>弯管</v>
          </cell>
          <cell r="AG112">
            <v>19.5</v>
          </cell>
          <cell r="AH112">
            <v>18</v>
          </cell>
          <cell r="AJ112">
            <v>3.8982691800000004E-2</v>
          </cell>
          <cell r="AK112">
            <v>0.38478615270995725</v>
          </cell>
          <cell r="AQ112">
            <v>1.4999999999999999E-2</v>
          </cell>
          <cell r="AR112">
            <v>4.5199999999999996</v>
          </cell>
          <cell r="AS112">
            <v>0.17620176693600001</v>
          </cell>
          <cell r="AT112">
            <v>0.3076069236450214</v>
          </cell>
          <cell r="AW112">
            <v>0</v>
          </cell>
        </row>
        <row r="113">
          <cell r="N113" t="str">
            <v>Q370C08</v>
          </cell>
          <cell r="O113" t="str">
            <v>焊接六角螺母</v>
          </cell>
          <cell r="P113" t="str">
            <v>标准件</v>
          </cell>
          <cell r="Q113" t="str">
            <v>B</v>
          </cell>
          <cell r="R113" t="str">
            <v>个</v>
          </cell>
          <cell r="T113" t="str">
            <v>A</v>
          </cell>
          <cell r="U113" t="str">
            <v>——</v>
          </cell>
          <cell r="V113" t="str">
            <v>A</v>
          </cell>
          <cell r="W113" t="str">
            <v xml:space="preserve">N </v>
          </cell>
          <cell r="X113" t="str">
            <v xml:space="preserve">Y </v>
          </cell>
          <cell r="Y113" t="str">
            <v>标准件</v>
          </cell>
          <cell r="Z113" t="str">
            <v>M8</v>
          </cell>
          <cell r="AA113" t="str">
            <v>——</v>
          </cell>
          <cell r="AB113" t="str">
            <v>——</v>
          </cell>
          <cell r="AC113">
            <v>0.01</v>
          </cell>
          <cell r="AD113" t="str">
            <v>——</v>
          </cell>
          <cell r="AQ113">
            <v>0.01</v>
          </cell>
          <cell r="AS113">
            <v>4.2000000000000003E-2</v>
          </cell>
          <cell r="AT113">
            <v>0.5</v>
          </cell>
          <cell r="AW113">
            <v>0</v>
          </cell>
        </row>
        <row r="114">
          <cell r="M114" t="str">
            <v>SHT0011003</v>
          </cell>
          <cell r="N114" t="str">
            <v>SHT0011003</v>
          </cell>
          <cell r="O114" t="str">
            <v>滑轨右上连接钣金焊接总成</v>
          </cell>
          <cell r="P114" t="str">
            <v>焊接总成</v>
          </cell>
          <cell r="Q114" t="str">
            <v>B</v>
          </cell>
          <cell r="R114" t="str">
            <v>个</v>
          </cell>
          <cell r="T114" t="str">
            <v>A</v>
          </cell>
          <cell r="U114" t="str">
            <v>——</v>
          </cell>
          <cell r="V114" t="str">
            <v>A</v>
          </cell>
          <cell r="W114" t="str">
            <v xml:space="preserve">N </v>
          </cell>
          <cell r="X114" t="str">
            <v xml:space="preserve">Y </v>
          </cell>
          <cell r="Y114" t="str">
            <v>焊接总成</v>
          </cell>
          <cell r="Z114" t="str">
            <v>——</v>
          </cell>
          <cell r="AA114" t="str">
            <v>——</v>
          </cell>
          <cell r="AB114" t="str">
            <v>417*50*30</v>
          </cell>
          <cell r="AC114">
            <v>0.79610000000000003</v>
          </cell>
          <cell r="AD114" t="str">
            <v>——</v>
          </cell>
          <cell r="AE114" t="str">
            <v>焊接</v>
          </cell>
          <cell r="AL114">
            <v>17.399999999999999</v>
          </cell>
          <cell r="AN114" t="str">
            <v>河北外购</v>
          </cell>
          <cell r="AO114" t="str">
            <v>天丰</v>
          </cell>
          <cell r="AQ114">
            <v>0.79610000000000003</v>
          </cell>
          <cell r="AS114">
            <v>6.1258108197359995</v>
          </cell>
          <cell r="AT114">
            <v>0.5</v>
          </cell>
          <cell r="AU114">
            <v>1</v>
          </cell>
          <cell r="AV114">
            <v>6.1258108197359995</v>
          </cell>
          <cell r="AW114">
            <v>9.0821397485446198</v>
          </cell>
          <cell r="AX114">
            <v>7.2302914538163714</v>
          </cell>
        </row>
        <row r="115">
          <cell r="M115" t="str">
            <v>SHT0011004</v>
          </cell>
          <cell r="N115" t="str">
            <v>SHT0011004</v>
          </cell>
          <cell r="O115" t="str">
            <v>滑轨右上连接钣</v>
          </cell>
          <cell r="P115" t="str">
            <v>钣金件</v>
          </cell>
          <cell r="Q115" t="str">
            <v>B</v>
          </cell>
          <cell r="R115" t="str">
            <v>个</v>
          </cell>
          <cell r="T115" t="str">
            <v>A</v>
          </cell>
          <cell r="U115" t="str">
            <v>——</v>
          </cell>
          <cell r="V115" t="str">
            <v>A</v>
          </cell>
          <cell r="W115" t="str">
            <v xml:space="preserve">N </v>
          </cell>
          <cell r="X115" t="str">
            <v xml:space="preserve">Y </v>
          </cell>
          <cell r="Y115" t="str">
            <v>钣金件</v>
          </cell>
          <cell r="Z115" t="str">
            <v>t=3-Q/BQB301
SAPH440-Q/BQB311</v>
          </cell>
          <cell r="AA115" t="str">
            <v>Q/BQB301
Q/BQB311</v>
          </cell>
          <cell r="AB115" t="str">
            <v>417*50*30</v>
          </cell>
          <cell r="AC115">
            <v>0.73109999999999997</v>
          </cell>
          <cell r="AD115" t="str">
            <v>——</v>
          </cell>
          <cell r="AE115" t="str">
            <v>冲压</v>
          </cell>
          <cell r="AF115" t="str">
            <v>424*102*3</v>
          </cell>
          <cell r="AG115">
            <v>431</v>
          </cell>
          <cell r="AH115">
            <v>105</v>
          </cell>
          <cell r="AI115">
            <v>3</v>
          </cell>
          <cell r="AJ115">
            <v>1.0671128999999999</v>
          </cell>
          <cell r="AK115">
            <v>0.6851196344829118</v>
          </cell>
          <cell r="AQ115">
            <v>0.73109999999999997</v>
          </cell>
          <cell r="AR115">
            <v>4.6900000000000004</v>
          </cell>
          <cell r="AS115">
            <v>5.0047595009999997</v>
          </cell>
          <cell r="AT115">
            <v>0.1574401827585441</v>
          </cell>
          <cell r="AW115">
            <v>0</v>
          </cell>
        </row>
        <row r="116">
          <cell r="M116" t="str">
            <v>SHT0011001</v>
          </cell>
          <cell r="N116" t="str">
            <v>SHT0011001</v>
          </cell>
          <cell r="O116" t="str">
            <v>支撑管A</v>
          </cell>
          <cell r="P116" t="str">
            <v>圆管</v>
          </cell>
          <cell r="Q116" t="str">
            <v>B</v>
          </cell>
          <cell r="R116" t="str">
            <v>个</v>
          </cell>
          <cell r="T116" t="str">
            <v>A</v>
          </cell>
          <cell r="U116" t="str">
            <v>SHT0011001</v>
          </cell>
          <cell r="V116" t="str">
            <v>A</v>
          </cell>
          <cell r="W116" t="str">
            <v xml:space="preserve">N </v>
          </cell>
          <cell r="X116" t="str">
            <v xml:space="preserve">Y </v>
          </cell>
          <cell r="Y116" t="str">
            <v>圆管</v>
          </cell>
          <cell r="Z116" t="str">
            <v>Q235</v>
          </cell>
          <cell r="AA116" t="str">
            <v>——</v>
          </cell>
          <cell r="AB116" t="str">
            <v>Φ18*38</v>
          </cell>
          <cell r="AC116">
            <v>0.03</v>
          </cell>
          <cell r="AD116" t="str">
            <v>——</v>
          </cell>
          <cell r="AE116" t="str">
            <v>弯管</v>
          </cell>
          <cell r="AG116">
            <v>37.5</v>
          </cell>
          <cell r="AH116">
            <v>18</v>
          </cell>
          <cell r="AJ116">
            <v>7.4966715000000003E-2</v>
          </cell>
          <cell r="AK116">
            <v>0.40017759881835557</v>
          </cell>
          <cell r="AQ116">
            <v>0.03</v>
          </cell>
          <cell r="AR116">
            <v>4.5199999999999996</v>
          </cell>
          <cell r="AS116">
            <v>0.33884955179999998</v>
          </cell>
          <cell r="AT116">
            <v>0.29991120059082221</v>
          </cell>
          <cell r="AW116">
            <v>0</v>
          </cell>
        </row>
        <row r="117">
          <cell r="M117" t="str">
            <v>SHT0011002</v>
          </cell>
          <cell r="N117" t="str">
            <v>SHT0011002</v>
          </cell>
          <cell r="O117" t="str">
            <v>支撑管B</v>
          </cell>
          <cell r="P117" t="str">
            <v>圆管</v>
          </cell>
          <cell r="Q117" t="str">
            <v>B</v>
          </cell>
          <cell r="R117" t="str">
            <v>个</v>
          </cell>
          <cell r="T117" t="str">
            <v>A</v>
          </cell>
          <cell r="U117" t="str">
            <v>SHT0011002</v>
          </cell>
          <cell r="V117" t="str">
            <v>A</v>
          </cell>
          <cell r="W117" t="str">
            <v xml:space="preserve">N </v>
          </cell>
          <cell r="X117" t="str">
            <v xml:space="preserve">Y </v>
          </cell>
          <cell r="Y117" t="str">
            <v>圆管</v>
          </cell>
          <cell r="Z117" t="str">
            <v>Q235</v>
          </cell>
          <cell r="AA117" t="str">
            <v>——</v>
          </cell>
          <cell r="AB117" t="str">
            <v>Φ18*20</v>
          </cell>
          <cell r="AC117">
            <v>1.4999999999999999E-2</v>
          </cell>
          <cell r="AD117" t="str">
            <v>——</v>
          </cell>
          <cell r="AE117" t="str">
            <v>弯管</v>
          </cell>
          <cell r="AG117">
            <v>19.5</v>
          </cell>
          <cell r="AH117">
            <v>18</v>
          </cell>
          <cell r="AJ117">
            <v>3.8982691800000004E-2</v>
          </cell>
          <cell r="AK117">
            <v>0.38478615270995725</v>
          </cell>
          <cell r="AQ117">
            <v>1.4999999999999999E-2</v>
          </cell>
          <cell r="AR117">
            <v>4.5199999999999996</v>
          </cell>
          <cell r="AS117">
            <v>0.17620176693600001</v>
          </cell>
          <cell r="AT117">
            <v>0.3076069236450214</v>
          </cell>
          <cell r="AW117">
            <v>0</v>
          </cell>
        </row>
        <row r="118">
          <cell r="N118" t="str">
            <v>Q370C08</v>
          </cell>
          <cell r="O118" t="str">
            <v>焊接六角螺母</v>
          </cell>
          <cell r="P118" t="str">
            <v>标准件</v>
          </cell>
          <cell r="Q118" t="str">
            <v>B</v>
          </cell>
          <cell r="R118" t="str">
            <v>个</v>
          </cell>
          <cell r="T118" t="str">
            <v>A</v>
          </cell>
          <cell r="U118" t="str">
            <v>——</v>
          </cell>
          <cell r="V118" t="str">
            <v>A</v>
          </cell>
          <cell r="W118" t="str">
            <v xml:space="preserve">N </v>
          </cell>
          <cell r="X118" t="str">
            <v xml:space="preserve">Y </v>
          </cell>
          <cell r="Y118" t="str">
            <v>标准件</v>
          </cell>
          <cell r="Z118" t="str">
            <v>M8</v>
          </cell>
          <cell r="AA118" t="str">
            <v>——</v>
          </cell>
          <cell r="AB118" t="str">
            <v>——</v>
          </cell>
          <cell r="AC118">
            <v>0.01</v>
          </cell>
          <cell r="AD118" t="str">
            <v>——</v>
          </cell>
          <cell r="AQ118">
            <v>0.01</v>
          </cell>
          <cell r="AS118">
            <v>4.2000000000000003E-2</v>
          </cell>
          <cell r="AT118">
            <v>0.5</v>
          </cell>
          <cell r="AW118">
            <v>0</v>
          </cell>
        </row>
        <row r="119">
          <cell r="M119" t="str">
            <v>SHT0002558</v>
          </cell>
          <cell r="O119" t="str">
            <v>减震器下框焊接总成电泳</v>
          </cell>
          <cell r="P119" t="str">
            <v>重汽TX/汕德卡</v>
          </cell>
          <cell r="Q119" t="str">
            <v>——</v>
          </cell>
          <cell r="R119" t="str">
            <v>个</v>
          </cell>
          <cell r="T119" t="str">
            <v>B</v>
          </cell>
          <cell r="U119" t="str">
            <v>SHT0012259</v>
          </cell>
          <cell r="V119" t="str">
            <v>B</v>
          </cell>
          <cell r="W119" t="str">
            <v>Y</v>
          </cell>
          <cell r="X119" t="str">
            <v>N</v>
          </cell>
          <cell r="Y119" t="str">
            <v>焊接总成件</v>
          </cell>
          <cell r="Z119" t="str">
            <v>ASSY</v>
          </cell>
          <cell r="AA119" t="str">
            <v>——</v>
          </cell>
          <cell r="AB119" t="str">
            <v>435*360*58</v>
          </cell>
          <cell r="AD119" t="str">
            <v>电泳</v>
          </cell>
          <cell r="AM119">
            <v>0.36899999999999999</v>
          </cell>
          <cell r="AN119" t="str">
            <v>河北自制</v>
          </cell>
          <cell r="AO119" t="str">
            <v>电泳车间</v>
          </cell>
          <cell r="AQ119">
            <v>0</v>
          </cell>
          <cell r="AW119" t="e">
            <v>#DIV/0!</v>
          </cell>
        </row>
        <row r="120">
          <cell r="M120" t="str">
            <v>SHT0012259</v>
          </cell>
          <cell r="N120" t="str">
            <v>SHT0012259</v>
          </cell>
          <cell r="O120" t="str">
            <v>减震器下框焊接总成</v>
          </cell>
          <cell r="P120" t="str">
            <v>重汽TX/汕德卡</v>
          </cell>
          <cell r="Q120" t="str">
            <v>——</v>
          </cell>
          <cell r="R120" t="str">
            <v>个</v>
          </cell>
          <cell r="T120" t="str">
            <v>B</v>
          </cell>
          <cell r="U120" t="str">
            <v>SHT0012259</v>
          </cell>
          <cell r="V120" t="str">
            <v>B</v>
          </cell>
          <cell r="W120" t="str">
            <v>Y</v>
          </cell>
          <cell r="X120" t="str">
            <v>N</v>
          </cell>
          <cell r="Y120" t="str">
            <v>焊接总成件</v>
          </cell>
          <cell r="Z120" t="str">
            <v>ASSY</v>
          </cell>
          <cell r="AA120" t="str">
            <v>——</v>
          </cell>
          <cell r="AB120" t="str">
            <v>435*360*58</v>
          </cell>
          <cell r="AC120">
            <v>4.6680000000000001</v>
          </cell>
          <cell r="AD120" t="str">
            <v>电泳</v>
          </cell>
          <cell r="AE120" t="str">
            <v>焊接</v>
          </cell>
          <cell r="AL120">
            <v>71</v>
          </cell>
          <cell r="AN120" t="str">
            <v>河北自制</v>
          </cell>
          <cell r="AO120" t="str">
            <v>焊接车间</v>
          </cell>
          <cell r="AQ120">
            <v>4.6680000000000001</v>
          </cell>
          <cell r="AW120">
            <v>0</v>
          </cell>
        </row>
        <row r="121">
          <cell r="M121" t="str">
            <v>SHT0001859</v>
          </cell>
          <cell r="N121" t="str">
            <v>SQX3000-6805421</v>
          </cell>
          <cell r="O121" t="str">
            <v>下框横梁</v>
          </cell>
          <cell r="P121" t="str">
            <v>冲压件</v>
          </cell>
          <cell r="Q121" t="str">
            <v>B</v>
          </cell>
          <cell r="R121" t="str">
            <v>个</v>
          </cell>
          <cell r="T121" t="str">
            <v>A</v>
          </cell>
          <cell r="U121" t="str">
            <v>SQX3000-6805421</v>
          </cell>
          <cell r="V121" t="str">
            <v>A1</v>
          </cell>
          <cell r="W121" t="str">
            <v xml:space="preserve">N </v>
          </cell>
          <cell r="X121" t="str">
            <v xml:space="preserve">Y </v>
          </cell>
          <cell r="Y121" t="str">
            <v>钣金件</v>
          </cell>
          <cell r="Z121" t="str">
            <v>t=3-Q/BQB301
SAPH440-Q/BQB310</v>
          </cell>
          <cell r="AA121" t="str">
            <v>Q/BQB301
Q/BQB310</v>
          </cell>
          <cell r="AB121" t="str">
            <v>18*240*38</v>
          </cell>
          <cell r="AC121">
            <v>0.33410000000000001</v>
          </cell>
          <cell r="AD121" t="str">
            <v>——</v>
          </cell>
          <cell r="AE121" t="str">
            <v>冲压</v>
          </cell>
          <cell r="AF121" t="str">
            <v>240*65*3</v>
          </cell>
          <cell r="AG121">
            <v>247</v>
          </cell>
          <cell r="AH121">
            <v>68</v>
          </cell>
          <cell r="AI121">
            <v>3</v>
          </cell>
          <cell r="AJ121">
            <v>0.39604968000000002</v>
          </cell>
          <cell r="AK121">
            <v>0.84358103761124104</v>
          </cell>
          <cell r="AN121" t="str">
            <v>河北外购</v>
          </cell>
          <cell r="AO121" t="str">
            <v>黄骅市再兴</v>
          </cell>
          <cell r="AQ121">
            <v>0.33410000000000001</v>
          </cell>
          <cell r="AR121">
            <v>4.6900000000000004</v>
          </cell>
          <cell r="AS121">
            <v>1.8574729992000003</v>
          </cell>
          <cell r="AT121">
            <v>7.8209481194379482E-2</v>
          </cell>
          <cell r="AU121">
            <v>1.08</v>
          </cell>
          <cell r="AV121">
            <v>2.0060708391360005</v>
          </cell>
          <cell r="AW121">
            <v>8.7533672553127815</v>
          </cell>
          <cell r="AX121">
            <v>2.9245000000000001</v>
          </cell>
        </row>
        <row r="122">
          <cell r="M122" t="str">
            <v>SHT0001860</v>
          </cell>
          <cell r="N122" t="str">
            <v>SQX3000-6805422</v>
          </cell>
          <cell r="O122" t="str">
            <v>下框左纵梁</v>
          </cell>
          <cell r="P122" t="str">
            <v>冲压件</v>
          </cell>
          <cell r="Q122" t="str">
            <v>B</v>
          </cell>
          <cell r="R122" t="str">
            <v>个</v>
          </cell>
          <cell r="T122" t="str">
            <v>A</v>
          </cell>
          <cell r="U122" t="str">
            <v>SQX3000-6805422</v>
          </cell>
          <cell r="V122" t="str">
            <v>B</v>
          </cell>
          <cell r="W122" t="str">
            <v xml:space="preserve">N </v>
          </cell>
          <cell r="X122" t="str">
            <v xml:space="preserve">Y </v>
          </cell>
          <cell r="Y122" t="str">
            <v>钣金件</v>
          </cell>
          <cell r="Z122" t="str">
            <v>t=3-Q/BQB301
SAPH440-Q/BQB310</v>
          </cell>
          <cell r="AA122" t="str">
            <v>Q/BQB301
Q/BQB310</v>
          </cell>
          <cell r="AB122" t="str">
            <v>429*22*32</v>
          </cell>
          <cell r="AC122">
            <v>0.64649999999999996</v>
          </cell>
          <cell r="AD122" t="str">
            <v>——</v>
          </cell>
          <cell r="AE122" t="str">
            <v>冲压</v>
          </cell>
          <cell r="AF122" t="str">
            <v>429*67*3</v>
          </cell>
          <cell r="AG122">
            <v>436</v>
          </cell>
          <cell r="AH122">
            <v>70</v>
          </cell>
          <cell r="AI122">
            <v>3</v>
          </cell>
          <cell r="AJ122">
            <v>0.71966160000000001</v>
          </cell>
          <cell r="AK122">
            <v>0.89833888594305988</v>
          </cell>
          <cell r="AN122" t="str">
            <v>河北外购</v>
          </cell>
          <cell r="AO122" t="str">
            <v>黄骅市成卓</v>
          </cell>
          <cell r="AQ122">
            <v>0.64649999999999996</v>
          </cell>
          <cell r="AR122">
            <v>4.6900000000000004</v>
          </cell>
          <cell r="AS122">
            <v>3.3752129040000005</v>
          </cell>
          <cell r="AT122">
            <v>5.0830557028470058E-2</v>
          </cell>
          <cell r="AU122">
            <v>1.1000000000000001</v>
          </cell>
          <cell r="AV122">
            <v>3.7127341944000007</v>
          </cell>
          <cell r="AW122">
            <v>7.1809126063418409</v>
          </cell>
          <cell r="AX122">
            <v>4.6424599999999998</v>
          </cell>
        </row>
        <row r="123">
          <cell r="M123" t="str">
            <v>SHT0001861</v>
          </cell>
          <cell r="N123" t="str">
            <v>SQX3000-6805423</v>
          </cell>
          <cell r="O123" t="str">
            <v>下框右纵梁</v>
          </cell>
          <cell r="P123" t="str">
            <v>冲压件</v>
          </cell>
          <cell r="Q123" t="str">
            <v>B</v>
          </cell>
          <cell r="R123" t="str">
            <v>个</v>
          </cell>
          <cell r="T123" t="str">
            <v>A</v>
          </cell>
          <cell r="U123" t="str">
            <v>SQX3000-6805423</v>
          </cell>
          <cell r="V123" t="str">
            <v>B</v>
          </cell>
          <cell r="W123" t="str">
            <v xml:space="preserve">N </v>
          </cell>
          <cell r="X123" t="str">
            <v xml:space="preserve">Y </v>
          </cell>
          <cell r="Y123" t="str">
            <v>钣金件</v>
          </cell>
          <cell r="Z123" t="str">
            <v>t=3-Q/BQB301
SAPH440-Q/BQB310</v>
          </cell>
          <cell r="AA123" t="str">
            <v>Q/BQB301
Q/BQB310</v>
          </cell>
          <cell r="AB123" t="str">
            <v>429*22*32</v>
          </cell>
          <cell r="AC123">
            <v>0.64649999999999996</v>
          </cell>
          <cell r="AD123" t="str">
            <v>——</v>
          </cell>
          <cell r="AE123" t="str">
            <v>冲压</v>
          </cell>
          <cell r="AF123" t="str">
            <v>429*67*3</v>
          </cell>
          <cell r="AG123">
            <v>436</v>
          </cell>
          <cell r="AH123">
            <v>70</v>
          </cell>
          <cell r="AI123">
            <v>3</v>
          </cell>
          <cell r="AJ123">
            <v>0.71966160000000001</v>
          </cell>
          <cell r="AK123">
            <v>0.89833888594305988</v>
          </cell>
          <cell r="AN123" t="str">
            <v>河北外购</v>
          </cell>
          <cell r="AO123" t="str">
            <v>黄骅市成卓</v>
          </cell>
          <cell r="AQ123">
            <v>0.64649999999999996</v>
          </cell>
          <cell r="AR123">
            <v>4.6900000000000004</v>
          </cell>
          <cell r="AS123">
            <v>3.3752129040000005</v>
          </cell>
          <cell r="AT123">
            <v>5.0830557028470058E-2</v>
          </cell>
          <cell r="AU123">
            <v>1.1000000000000001</v>
          </cell>
          <cell r="AV123">
            <v>3.7127341944000007</v>
          </cell>
          <cell r="AW123">
            <v>7.1809126063418409</v>
          </cell>
          <cell r="AX123">
            <v>4.6424599999999998</v>
          </cell>
        </row>
        <row r="124">
          <cell r="M124" t="str">
            <v>SHT0012214</v>
          </cell>
          <cell r="N124" t="str">
            <v>SHT0012214</v>
          </cell>
          <cell r="O124" t="str">
            <v>连接梁总成</v>
          </cell>
          <cell r="P124" t="str">
            <v>分总成</v>
          </cell>
          <cell r="Q124" t="str">
            <v>B</v>
          </cell>
          <cell r="R124" t="str">
            <v>个</v>
          </cell>
          <cell r="T124" t="str">
            <v>A</v>
          </cell>
          <cell r="U124" t="str">
            <v>SHT0012214</v>
          </cell>
          <cell r="V124" t="str">
            <v>A</v>
          </cell>
          <cell r="W124" t="str">
            <v>Y</v>
          </cell>
          <cell r="X124" t="str">
            <v>N</v>
          </cell>
          <cell r="Y124" t="str">
            <v>焊接总成</v>
          </cell>
          <cell r="Z124" t="str">
            <v>ASSY</v>
          </cell>
          <cell r="AA124" t="str">
            <v>——</v>
          </cell>
          <cell r="AB124" t="str">
            <v>326*55*11</v>
          </cell>
          <cell r="AC124">
            <v>0.48390000000000005</v>
          </cell>
          <cell r="AD124" t="str">
            <v>——</v>
          </cell>
          <cell r="AE124" t="str">
            <v>焊接</v>
          </cell>
          <cell r="AL124">
            <v>50</v>
          </cell>
          <cell r="AN124" t="str">
            <v>过程虚拟件</v>
          </cell>
          <cell r="AQ124">
            <v>0.48390000000000005</v>
          </cell>
          <cell r="AS124">
            <v>0</v>
          </cell>
          <cell r="AT124">
            <v>0.5</v>
          </cell>
          <cell r="AW124">
            <v>0</v>
          </cell>
        </row>
        <row r="125">
          <cell r="M125" t="str">
            <v>SHT0012215</v>
          </cell>
          <cell r="N125" t="str">
            <v>SHT0012215</v>
          </cell>
          <cell r="O125" t="str">
            <v>连接梁本体</v>
          </cell>
          <cell r="P125" t="str">
            <v>冲压件</v>
          </cell>
          <cell r="Q125" t="str">
            <v>B</v>
          </cell>
          <cell r="R125" t="str">
            <v>个</v>
          </cell>
          <cell r="T125" t="str">
            <v>A</v>
          </cell>
          <cell r="U125" t="str">
            <v>SHT0012215</v>
          </cell>
          <cell r="V125" t="str">
            <v>A</v>
          </cell>
          <cell r="W125" t="str">
            <v>Y</v>
          </cell>
          <cell r="X125" t="str">
            <v>N</v>
          </cell>
          <cell r="Y125" t="str">
            <v>钣金件</v>
          </cell>
          <cell r="Z125" t="str">
            <v>t=3-Q/BQB301
SAPH440-Q/BQB310</v>
          </cell>
          <cell r="AA125" t="str">
            <v>Q/BQB301
Q/BQB310</v>
          </cell>
          <cell r="AB125" t="str">
            <v>18*240*38</v>
          </cell>
          <cell r="AC125">
            <v>0.33500000000000002</v>
          </cell>
          <cell r="AD125" t="str">
            <v>——</v>
          </cell>
          <cell r="AE125" t="str">
            <v>冲压</v>
          </cell>
          <cell r="AF125" t="str">
            <v>349*89*3</v>
          </cell>
          <cell r="AG125">
            <v>356</v>
          </cell>
          <cell r="AH125">
            <v>92</v>
          </cell>
          <cell r="AI125">
            <v>3</v>
          </cell>
          <cell r="AJ125">
            <v>0.77229216000000001</v>
          </cell>
          <cell r="AK125">
            <v>0.43377366410141988</v>
          </cell>
          <cell r="AN125" t="str">
            <v>河北外购</v>
          </cell>
          <cell r="AO125" t="str">
            <v>万昌五金</v>
          </cell>
          <cell r="AQ125">
            <v>0.33500000000000002</v>
          </cell>
          <cell r="AR125">
            <v>4.6900000000000004</v>
          </cell>
          <cell r="AS125">
            <v>3.6220502304000002</v>
          </cell>
          <cell r="AT125">
            <v>0.28311316794929009</v>
          </cell>
          <cell r="AU125">
            <v>0.9</v>
          </cell>
          <cell r="AV125">
            <v>3.2598452073600002</v>
          </cell>
          <cell r="AW125">
            <v>15.164179104477611</v>
          </cell>
          <cell r="AX125">
            <v>5.08</v>
          </cell>
        </row>
        <row r="126">
          <cell r="M126" t="str">
            <v>SHT0012216</v>
          </cell>
          <cell r="N126" t="str">
            <v>SHT0012216</v>
          </cell>
          <cell r="O126" t="str">
            <v>连接梁加强钣金</v>
          </cell>
          <cell r="P126" t="str">
            <v>冲压件</v>
          </cell>
          <cell r="Q126" t="str">
            <v>B</v>
          </cell>
          <cell r="R126" t="str">
            <v>个</v>
          </cell>
          <cell r="T126" t="str">
            <v>A</v>
          </cell>
          <cell r="U126" t="str">
            <v>SHT0012216</v>
          </cell>
          <cell r="V126" t="str">
            <v>A</v>
          </cell>
          <cell r="W126" t="str">
            <v>Y</v>
          </cell>
          <cell r="X126" t="str">
            <v>N</v>
          </cell>
          <cell r="Y126" t="str">
            <v>钣金件</v>
          </cell>
          <cell r="Z126" t="str">
            <v>t=3-Q/BQB301
SAPH440-Q/BQB310</v>
          </cell>
          <cell r="AA126" t="str">
            <v>Q/BQB301
Q/BQB310</v>
          </cell>
          <cell r="AB126" t="str">
            <v>429*22*32</v>
          </cell>
          <cell r="AC126">
            <v>0.12130000000000001</v>
          </cell>
          <cell r="AD126" t="str">
            <v>——</v>
          </cell>
          <cell r="AE126" t="str">
            <v>冲压</v>
          </cell>
          <cell r="AF126" t="str">
            <v>379*14*3</v>
          </cell>
          <cell r="AG126">
            <v>386</v>
          </cell>
          <cell r="AH126">
            <v>17</v>
          </cell>
          <cell r="AI126">
            <v>3</v>
          </cell>
          <cell r="AJ126">
            <v>0.15473196</v>
          </cell>
          <cell r="AK126">
            <v>0.78393629861600667</v>
          </cell>
          <cell r="AN126" t="str">
            <v>河北外购</v>
          </cell>
          <cell r="AO126" t="str">
            <v>万昌五金</v>
          </cell>
          <cell r="AQ126">
            <v>0.12130000000000001</v>
          </cell>
          <cell r="AR126">
            <v>4.6900000000000004</v>
          </cell>
          <cell r="AS126">
            <v>0.72569289240000012</v>
          </cell>
          <cell r="AT126">
            <v>0.10803185069199667</v>
          </cell>
          <cell r="AU126">
            <v>1</v>
          </cell>
          <cell r="AV126">
            <v>0.72569289240000012</v>
          </cell>
          <cell r="AW126">
            <v>11.24484748557296</v>
          </cell>
          <cell r="AX126">
            <v>1.3640000000000001</v>
          </cell>
        </row>
        <row r="127">
          <cell r="M127" t="str">
            <v>SHT0002319</v>
          </cell>
          <cell r="N127" t="str">
            <v>SQXM3000-6805834</v>
          </cell>
          <cell r="O127" t="str">
            <v>螺母套</v>
          </cell>
          <cell r="P127" t="str">
            <v>机加件</v>
          </cell>
          <cell r="Q127" t="str">
            <v>B</v>
          </cell>
          <cell r="R127" t="str">
            <v>个</v>
          </cell>
          <cell r="T127" t="str">
            <v>A</v>
          </cell>
          <cell r="U127" t="str">
            <v>SQXM3000-6805834</v>
          </cell>
          <cell r="V127" t="str">
            <v>A</v>
          </cell>
          <cell r="W127" t="str">
            <v xml:space="preserve">N </v>
          </cell>
          <cell r="X127" t="str">
            <v xml:space="preserve">Y </v>
          </cell>
          <cell r="Y127" t="str">
            <v>机加件</v>
          </cell>
          <cell r="Z127" t="str">
            <v>35#</v>
          </cell>
          <cell r="AA127" t="str">
            <v>——</v>
          </cell>
          <cell r="AB127" t="str">
            <v>15*15*16</v>
          </cell>
          <cell r="AC127">
            <v>1.38E-2</v>
          </cell>
          <cell r="AD127" t="str">
            <v>——</v>
          </cell>
          <cell r="AE127" t="str">
            <v>机加</v>
          </cell>
          <cell r="AG127">
            <v>14</v>
          </cell>
          <cell r="AH127">
            <v>15</v>
          </cell>
          <cell r="AJ127">
            <v>1.9435814999999999E-2</v>
          </cell>
          <cell r="AK127">
            <v>0.71002939676056809</v>
          </cell>
          <cell r="AN127" t="str">
            <v>河北外购</v>
          </cell>
          <cell r="AO127" t="str">
            <v>黄骅创合</v>
          </cell>
          <cell r="AQ127">
            <v>1.38E-2</v>
          </cell>
          <cell r="AS127">
            <v>0</v>
          </cell>
          <cell r="AT127">
            <v>0.14498530161971596</v>
          </cell>
          <cell r="AV127">
            <v>0.34499999999999997</v>
          </cell>
          <cell r="AW127">
            <v>33.333333333333336</v>
          </cell>
          <cell r="AX127">
            <v>0.46</v>
          </cell>
        </row>
        <row r="128">
          <cell r="M128" t="str">
            <v>SHT0016053</v>
          </cell>
          <cell r="N128" t="str">
            <v>SHT0016053</v>
          </cell>
          <cell r="O128" t="str">
            <v>气囊下支架</v>
          </cell>
          <cell r="P128" t="str">
            <v>冲压件</v>
          </cell>
          <cell r="Q128" t="str">
            <v>B</v>
          </cell>
          <cell r="R128" t="str">
            <v>个</v>
          </cell>
          <cell r="T128" t="str">
            <v>D</v>
          </cell>
          <cell r="U128" t="str">
            <v>SHT0016053</v>
          </cell>
          <cell r="V128" t="str">
            <v>D</v>
          </cell>
          <cell r="W128" t="str">
            <v>N</v>
          </cell>
          <cell r="X128" t="str">
            <v>Y</v>
          </cell>
          <cell r="Y128" t="str">
            <v>钣金件</v>
          </cell>
          <cell r="Z128" t="str">
            <v>t=3-Q/BQB301
SPFH590-Q/BQB310</v>
          </cell>
          <cell r="AA128" t="str">
            <v>Q/BQB301
Q/BQB310</v>
          </cell>
          <cell r="AB128" t="str">
            <v>230*153*21</v>
          </cell>
          <cell r="AC128">
            <v>0.73199999999999998</v>
          </cell>
          <cell r="AD128" t="str">
            <v>——</v>
          </cell>
          <cell r="AG128">
            <v>239</v>
          </cell>
          <cell r="AH128">
            <v>161</v>
          </cell>
          <cell r="AI128">
            <v>3</v>
          </cell>
          <cell r="AJ128">
            <v>0.90700000000000003</v>
          </cell>
          <cell r="AK128">
            <v>0.80705622932745313</v>
          </cell>
          <cell r="AN128" t="str">
            <v>河北外购</v>
          </cell>
          <cell r="AQ128">
            <v>0.73199999999999998</v>
          </cell>
          <cell r="AR128">
            <v>5.13</v>
          </cell>
          <cell r="AS128">
            <v>4.6529100000000003</v>
          </cell>
          <cell r="AT128">
            <v>9.6471885336273433E-2</v>
          </cell>
          <cell r="AU128">
            <v>1.1000000000000001</v>
          </cell>
          <cell r="AV128">
            <v>5.1182010000000009</v>
          </cell>
          <cell r="AW128">
            <v>7.6912568306010929</v>
          </cell>
          <cell r="AX128">
            <v>5.63</v>
          </cell>
        </row>
        <row r="129">
          <cell r="M129" t="str">
            <v>SHT0013822</v>
          </cell>
          <cell r="N129" t="str">
            <v>SHT0013822</v>
          </cell>
          <cell r="O129" t="str">
            <v>防尘罩前支架</v>
          </cell>
          <cell r="P129" t="str">
            <v>冲压件</v>
          </cell>
          <cell r="Q129" t="str">
            <v>C</v>
          </cell>
          <cell r="R129" t="str">
            <v>个</v>
          </cell>
          <cell r="T129" t="str">
            <v>A</v>
          </cell>
          <cell r="U129" t="str">
            <v>SHT0013822</v>
          </cell>
          <cell r="V129" t="str">
            <v>A</v>
          </cell>
          <cell r="W129" t="str">
            <v>Y</v>
          </cell>
          <cell r="X129" t="str">
            <v>N</v>
          </cell>
          <cell r="Y129" t="str">
            <v>钣金件</v>
          </cell>
          <cell r="Z129" t="str">
            <v>t2-GB/T 708
Q235-GB/T 700</v>
          </cell>
          <cell r="AA129" t="str">
            <v>GB/T 708
GB/T 700</v>
          </cell>
          <cell r="AB129" t="str">
            <v>265*65*15</v>
          </cell>
          <cell r="AC129">
            <v>8.5500000000000007E-2</v>
          </cell>
          <cell r="AD129" t="str">
            <v>——</v>
          </cell>
          <cell r="AE129" t="str">
            <v>冲压</v>
          </cell>
          <cell r="AF129" t="str">
            <v>386*15*2</v>
          </cell>
          <cell r="AG129">
            <v>392</v>
          </cell>
          <cell r="AH129">
            <v>17.5</v>
          </cell>
          <cell r="AI129">
            <v>2</v>
          </cell>
          <cell r="AJ129">
            <v>0.1078392</v>
          </cell>
          <cell r="AK129">
            <v>0.79284712794605305</v>
          </cell>
          <cell r="AN129" t="str">
            <v>河北外购</v>
          </cell>
          <cell r="AO129" t="str">
            <v>黄骅鑫昌</v>
          </cell>
          <cell r="AQ129">
            <v>8.5500000000000007E-2</v>
          </cell>
          <cell r="AR129">
            <v>4.87</v>
          </cell>
          <cell r="AS129">
            <v>0.52517690399999994</v>
          </cell>
          <cell r="AT129">
            <v>0.10357643602697347</v>
          </cell>
          <cell r="AU129">
            <v>1.05</v>
          </cell>
          <cell r="AV129">
            <v>0.55143574919999994</v>
          </cell>
          <cell r="AW129">
            <v>13.902923976608188</v>
          </cell>
          <cell r="AX129">
            <v>1.1887000000000001</v>
          </cell>
        </row>
        <row r="130">
          <cell r="M130" t="str">
            <v>SHT0015522</v>
          </cell>
          <cell r="N130" t="str">
            <v>SHT0015522</v>
          </cell>
          <cell r="O130" t="str">
            <v>下框横梁电泳</v>
          </cell>
          <cell r="P130" t="str">
            <v>冲压件</v>
          </cell>
          <cell r="Q130" t="str">
            <v>B</v>
          </cell>
          <cell r="R130" t="str">
            <v>个</v>
          </cell>
          <cell r="T130" t="str">
            <v>B</v>
          </cell>
          <cell r="U130" t="str">
            <v>SHT0011638</v>
          </cell>
          <cell r="V130" t="str">
            <v>B</v>
          </cell>
          <cell r="W130" t="str">
            <v>N</v>
          </cell>
          <cell r="X130" t="str">
            <v>Y</v>
          </cell>
          <cell r="Y130" t="str">
            <v>钣金件</v>
          </cell>
          <cell r="Z130" t="str">
            <v>t=3-Q/BQB301
SAPH440-Q/BQB310</v>
          </cell>
          <cell r="AA130" t="str">
            <v>Q/BQB301
Q/BQB310</v>
          </cell>
          <cell r="AB130" t="str">
            <v>47*240*38</v>
          </cell>
          <cell r="AC130">
            <v>0.31359999999999999</v>
          </cell>
          <cell r="AM130">
            <v>3.5999999999999997E-2</v>
          </cell>
          <cell r="AN130" t="str">
            <v>河北自制</v>
          </cell>
          <cell r="AO130" t="str">
            <v>电泳车间</v>
          </cell>
          <cell r="AQ130">
            <v>0.31359999999999999</v>
          </cell>
          <cell r="AW130">
            <v>0</v>
          </cell>
        </row>
        <row r="131">
          <cell r="M131" t="str">
            <v>SHT0011638</v>
          </cell>
          <cell r="N131" t="str">
            <v>SHT0011638</v>
          </cell>
          <cell r="O131" t="str">
            <v>下框横梁</v>
          </cell>
          <cell r="P131" t="str">
            <v>冲压件</v>
          </cell>
          <cell r="Q131" t="str">
            <v>B</v>
          </cell>
          <cell r="R131" t="str">
            <v>个</v>
          </cell>
          <cell r="T131" t="str">
            <v>B</v>
          </cell>
          <cell r="U131" t="str">
            <v>SHT0011638</v>
          </cell>
          <cell r="V131" t="str">
            <v>B</v>
          </cell>
          <cell r="W131" t="str">
            <v>N</v>
          </cell>
          <cell r="X131" t="str">
            <v>Y</v>
          </cell>
          <cell r="Y131" t="str">
            <v>钣金件</v>
          </cell>
          <cell r="Z131" t="str">
            <v>t=3-Q/BQB301
SAPH440-Q/BQB310</v>
          </cell>
          <cell r="AA131" t="str">
            <v>Q/BQB301
Q/BQB310</v>
          </cell>
          <cell r="AB131" t="str">
            <v>47*240*38</v>
          </cell>
          <cell r="AC131">
            <v>0.31359999999999999</v>
          </cell>
          <cell r="AG131">
            <v>247</v>
          </cell>
          <cell r="AH131">
            <v>112</v>
          </cell>
          <cell r="AI131">
            <v>3</v>
          </cell>
          <cell r="AJ131">
            <v>0.65231711999999997</v>
          </cell>
          <cell r="AK131">
            <v>0.48074776881526582</v>
          </cell>
          <cell r="AN131" t="str">
            <v>河北外购</v>
          </cell>
          <cell r="AQ131">
            <v>0.31359999999999999</v>
          </cell>
          <cell r="AR131">
            <v>4.6900000000000004</v>
          </cell>
          <cell r="AS131">
            <v>3.0593672928000002</v>
          </cell>
          <cell r="AT131">
            <v>0.25962611559236709</v>
          </cell>
          <cell r="AU131">
            <v>0.9</v>
          </cell>
          <cell r="AV131">
            <v>2.7534305635200003</v>
          </cell>
          <cell r="AW131">
            <v>8.7800719500000017</v>
          </cell>
          <cell r="AX131">
            <v>2.7534305635200003</v>
          </cell>
        </row>
        <row r="132">
          <cell r="M132" t="str">
            <v>SHT0015094</v>
          </cell>
          <cell r="O132" t="str">
            <v>下框后横梁组件电泳</v>
          </cell>
          <cell r="T132" t="str">
            <v>A</v>
          </cell>
          <cell r="U132">
            <v>0</v>
          </cell>
          <cell r="V132" t="str">
            <v>A</v>
          </cell>
          <cell r="W132" t="str">
            <v>Y</v>
          </cell>
          <cell r="X132" t="str">
            <v>N</v>
          </cell>
          <cell r="Y132" t="str">
            <v>焊接总成件</v>
          </cell>
          <cell r="Z132" t="str">
            <v>——</v>
          </cell>
          <cell r="AA132" t="str">
            <v>——</v>
          </cell>
          <cell r="AB132" t="str">
            <v>270*53*45</v>
          </cell>
          <cell r="AD132" t="str">
            <v>电泳</v>
          </cell>
          <cell r="AM132">
            <v>4.1000000000000002E-2</v>
          </cell>
          <cell r="AN132" t="str">
            <v>河北自制</v>
          </cell>
          <cell r="AO132" t="str">
            <v>电泳车间</v>
          </cell>
          <cell r="AQ132">
            <v>0</v>
          </cell>
          <cell r="AS132">
            <v>0</v>
          </cell>
          <cell r="AT132">
            <v>0.5</v>
          </cell>
          <cell r="AW132" t="e">
            <v>#DIV/0!</v>
          </cell>
        </row>
        <row r="133">
          <cell r="M133" t="str">
            <v>SHT0015093</v>
          </cell>
          <cell r="N133" t="str">
            <v>SHT0015093</v>
          </cell>
          <cell r="O133" t="str">
            <v>下框后横梁组件</v>
          </cell>
          <cell r="P133" t="str">
            <v>焊接件</v>
          </cell>
          <cell r="Q133" t="str">
            <v>B</v>
          </cell>
          <cell r="R133" t="str">
            <v>个</v>
          </cell>
          <cell r="T133" t="str">
            <v>A</v>
          </cell>
          <cell r="U133" t="str">
            <v>SHT0015093</v>
          </cell>
          <cell r="V133" t="str">
            <v>A</v>
          </cell>
          <cell r="W133" t="str">
            <v>Y</v>
          </cell>
          <cell r="X133" t="str">
            <v>N</v>
          </cell>
          <cell r="Y133" t="str">
            <v>焊接总成件</v>
          </cell>
          <cell r="Z133" t="str">
            <v>——</v>
          </cell>
          <cell r="AA133" t="str">
            <v>——</v>
          </cell>
          <cell r="AB133" t="str">
            <v>270*53*45</v>
          </cell>
          <cell r="AC133">
            <v>0.39319999999999999</v>
          </cell>
          <cell r="AD133" t="str">
            <v>电泳</v>
          </cell>
          <cell r="AE133" t="str">
            <v>电泳号SHT0015094</v>
          </cell>
          <cell r="AL133">
            <v>12</v>
          </cell>
          <cell r="AN133" t="str">
            <v>河北外购</v>
          </cell>
          <cell r="AQ133">
            <v>0.39319999999999999</v>
          </cell>
          <cell r="AS133">
            <v>3.8957898743999997</v>
          </cell>
          <cell r="AT133">
            <v>0.5</v>
          </cell>
          <cell r="AU133">
            <v>0.9</v>
          </cell>
          <cell r="AV133">
            <v>3.5062108869599999</v>
          </cell>
          <cell r="AW133">
            <v>8.9171182272634795</v>
          </cell>
          <cell r="AX133">
            <v>3.5062108869599999</v>
          </cell>
        </row>
        <row r="134">
          <cell r="M134" t="str">
            <v>SHT0011638</v>
          </cell>
          <cell r="N134" t="str">
            <v>SHT0011638</v>
          </cell>
          <cell r="O134" t="str">
            <v>下框后横梁</v>
          </cell>
          <cell r="P134" t="str">
            <v>冲压件</v>
          </cell>
          <cell r="Q134" t="str">
            <v>B</v>
          </cell>
          <cell r="R134" t="str">
            <v>个</v>
          </cell>
          <cell r="T134" t="str">
            <v>B</v>
          </cell>
          <cell r="U134" t="str">
            <v>SHT0011638</v>
          </cell>
          <cell r="V134" t="str">
            <v>B</v>
          </cell>
          <cell r="W134" t="str">
            <v>N</v>
          </cell>
          <cell r="X134" t="str">
            <v>Y</v>
          </cell>
          <cell r="Y134" t="str">
            <v>钣金件</v>
          </cell>
          <cell r="Z134" t="str">
            <v>t=3-Q/BQB301
SAPH440-Q/BQB310</v>
          </cell>
          <cell r="AA134" t="str">
            <v>Q/BQB301
Q/BQB310</v>
          </cell>
          <cell r="AB134" t="str">
            <v>47*240*38</v>
          </cell>
          <cell r="AC134">
            <v>0.31359999999999999</v>
          </cell>
          <cell r="AD134" t="str">
            <v>——</v>
          </cell>
          <cell r="AF134" t="str">
            <v>240*109*3</v>
          </cell>
          <cell r="AG134">
            <v>246</v>
          </cell>
          <cell r="AH134">
            <v>112</v>
          </cell>
          <cell r="AI134">
            <v>3</v>
          </cell>
          <cell r="AJ134">
            <v>0.64967615999999995</v>
          </cell>
          <cell r="AK134">
            <v>0.48270202803809209</v>
          </cell>
          <cell r="AQ134">
            <v>0.31359999999999999</v>
          </cell>
          <cell r="AR134">
            <v>4.6900000000000004</v>
          </cell>
          <cell r="AS134">
            <v>3.0469811903999999</v>
          </cell>
          <cell r="AT134">
            <v>0.25864898598095398</v>
          </cell>
          <cell r="AW134">
            <v>0</v>
          </cell>
        </row>
        <row r="135">
          <cell r="M135" t="str">
            <v>SHT0015092</v>
          </cell>
          <cell r="N135" t="str">
            <v>SHT0015092</v>
          </cell>
          <cell r="O135" t="str">
            <v>防尘罩后支架</v>
          </cell>
          <cell r="P135" t="str">
            <v>冲压件</v>
          </cell>
          <cell r="Q135" t="str">
            <v>C</v>
          </cell>
          <cell r="R135" t="str">
            <v>个</v>
          </cell>
          <cell r="T135" t="str">
            <v>A</v>
          </cell>
          <cell r="U135" t="str">
            <v>SHT0015092</v>
          </cell>
          <cell r="V135" t="str">
            <v>A</v>
          </cell>
          <cell r="W135" t="str">
            <v>Y</v>
          </cell>
          <cell r="X135" t="str">
            <v>N</v>
          </cell>
          <cell r="Y135" t="str">
            <v>钣金件</v>
          </cell>
          <cell r="Z135" t="str">
            <v>t=2.5-Q/BQB301
SAPH440-Q/BQB310</v>
          </cell>
          <cell r="AA135" t="str">
            <v>Q/BQB301
Q/BQB310</v>
          </cell>
          <cell r="AB135" t="str">
            <v>45*30*30</v>
          </cell>
          <cell r="AC135">
            <v>3.9800000000000002E-2</v>
          </cell>
          <cell r="AD135" t="str">
            <v>——</v>
          </cell>
          <cell r="AF135" t="str">
            <v>73*30*2.5</v>
          </cell>
          <cell r="AG135">
            <v>78</v>
          </cell>
          <cell r="AH135">
            <v>34</v>
          </cell>
          <cell r="AI135">
            <v>2.5</v>
          </cell>
          <cell r="AJ135">
            <v>5.21118E-2</v>
          </cell>
          <cell r="AK135">
            <v>0.76374256886156311</v>
          </cell>
          <cell r="AQ135">
            <v>3.9800000000000002E-2</v>
          </cell>
          <cell r="AR135">
            <v>4.6900000000000004</v>
          </cell>
          <cell r="AS135">
            <v>0.24440434200000002</v>
          </cell>
          <cell r="AT135">
            <v>0.11812871556921845</v>
          </cell>
          <cell r="AW135">
            <v>0</v>
          </cell>
        </row>
        <row r="136">
          <cell r="M136" t="str">
            <v>SHT0014371</v>
          </cell>
          <cell r="O136" t="str">
            <v>减震器下框焊接总成电泳</v>
          </cell>
          <cell r="P136" t="str">
            <v>L6000</v>
          </cell>
          <cell r="Q136" t="str">
            <v>——</v>
          </cell>
          <cell r="R136" t="str">
            <v>个</v>
          </cell>
          <cell r="T136" t="str">
            <v>B</v>
          </cell>
          <cell r="U136" t="str">
            <v>SHT0014203</v>
          </cell>
          <cell r="V136" t="str">
            <v>B</v>
          </cell>
          <cell r="W136" t="str">
            <v>Y</v>
          </cell>
          <cell r="X136" t="str">
            <v>N</v>
          </cell>
          <cell r="Y136" t="str">
            <v>焊接总成件</v>
          </cell>
          <cell r="Z136" t="str">
            <v>ASSY</v>
          </cell>
          <cell r="AA136" t="str">
            <v>——</v>
          </cell>
          <cell r="AB136" t="str">
            <v>435*360*58</v>
          </cell>
          <cell r="AD136" t="str">
            <v>电泳</v>
          </cell>
          <cell r="AM136">
            <v>0.33200000000000002</v>
          </cell>
          <cell r="AN136" t="str">
            <v>河北自制</v>
          </cell>
          <cell r="AO136" t="str">
            <v>电泳车间</v>
          </cell>
          <cell r="AQ136">
            <v>0</v>
          </cell>
          <cell r="AW136" t="e">
            <v>#DIV/0!</v>
          </cell>
        </row>
        <row r="137">
          <cell r="M137" t="str">
            <v>SHT0014203</v>
          </cell>
          <cell r="N137" t="str">
            <v>SHT0014203</v>
          </cell>
          <cell r="O137" t="str">
            <v>减震器下框焊接总成</v>
          </cell>
          <cell r="P137" t="str">
            <v>L6000</v>
          </cell>
          <cell r="Q137" t="str">
            <v>——</v>
          </cell>
          <cell r="R137" t="str">
            <v>个</v>
          </cell>
          <cell r="T137" t="str">
            <v>B</v>
          </cell>
          <cell r="U137" t="str">
            <v>SHT0014203</v>
          </cell>
          <cell r="V137" t="str">
            <v>B</v>
          </cell>
          <cell r="W137" t="str">
            <v>Y</v>
          </cell>
          <cell r="X137" t="str">
            <v>N</v>
          </cell>
          <cell r="Y137" t="str">
            <v>焊接总成件</v>
          </cell>
          <cell r="Z137" t="str">
            <v>ASSY</v>
          </cell>
          <cell r="AA137" t="str">
            <v>——</v>
          </cell>
          <cell r="AB137" t="str">
            <v>435*360*58</v>
          </cell>
          <cell r="AC137" t="e">
            <v>#REF!</v>
          </cell>
          <cell r="AD137" t="str">
            <v>电泳</v>
          </cell>
          <cell r="AE137" t="str">
            <v>焊接</v>
          </cell>
          <cell r="AL137">
            <v>60</v>
          </cell>
          <cell r="AN137" t="str">
            <v>河北自制</v>
          </cell>
          <cell r="AO137" t="str">
            <v>焊接车间</v>
          </cell>
          <cell r="AQ137" t="e">
            <v>#REF!</v>
          </cell>
          <cell r="AW137" t="e">
            <v>#REF!</v>
          </cell>
        </row>
        <row r="138">
          <cell r="M138" t="str">
            <v>SHT0015356</v>
          </cell>
          <cell r="O138" t="str">
            <v>减震器下框焊接总成电泳</v>
          </cell>
          <cell r="P138" t="str">
            <v>X5000S</v>
          </cell>
          <cell r="Q138" t="str">
            <v>——</v>
          </cell>
          <cell r="R138" t="str">
            <v>个</v>
          </cell>
          <cell r="T138" t="str">
            <v>A</v>
          </cell>
          <cell r="U138">
            <v>0</v>
          </cell>
          <cell r="V138" t="str">
            <v>A</v>
          </cell>
          <cell r="W138" t="str">
            <v>Y</v>
          </cell>
          <cell r="X138" t="str">
            <v>N</v>
          </cell>
          <cell r="Y138" t="str">
            <v>焊接总成件</v>
          </cell>
          <cell r="Z138" t="str">
            <v>ASSY</v>
          </cell>
          <cell r="AA138" t="str">
            <v>——</v>
          </cell>
          <cell r="AB138" t="str">
            <v>435*400*190</v>
          </cell>
          <cell r="AD138" t="str">
            <v>电泳</v>
          </cell>
          <cell r="AN138" t="str">
            <v>河北自制</v>
          </cell>
          <cell r="AO138" t="str">
            <v>电泳车间</v>
          </cell>
          <cell r="AQ138">
            <v>0</v>
          </cell>
          <cell r="AW138" t="e">
            <v>#DIV/0!</v>
          </cell>
        </row>
        <row r="139">
          <cell r="M139" t="str">
            <v>SHT0015355</v>
          </cell>
          <cell r="N139" t="str">
            <v>SHT0015355</v>
          </cell>
          <cell r="O139" t="str">
            <v>减震器下框焊接总成</v>
          </cell>
          <cell r="P139" t="str">
            <v>X5000S</v>
          </cell>
          <cell r="Q139" t="str">
            <v>——</v>
          </cell>
          <cell r="R139" t="str">
            <v>个</v>
          </cell>
          <cell r="T139" t="str">
            <v>A</v>
          </cell>
          <cell r="U139" t="str">
            <v>SHT0015355</v>
          </cell>
          <cell r="V139" t="str">
            <v>A</v>
          </cell>
          <cell r="W139" t="str">
            <v>Y</v>
          </cell>
          <cell r="X139" t="str">
            <v>N</v>
          </cell>
          <cell r="Y139" t="str">
            <v>焊接总成件</v>
          </cell>
          <cell r="Z139" t="str">
            <v>ASSY</v>
          </cell>
          <cell r="AA139" t="str">
            <v>——</v>
          </cell>
          <cell r="AB139" t="str">
            <v>435*400*190</v>
          </cell>
          <cell r="AC139" t="e">
            <v>#REF!</v>
          </cell>
          <cell r="AD139" t="str">
            <v>电泳</v>
          </cell>
          <cell r="AN139" t="str">
            <v>河北自制</v>
          </cell>
          <cell r="AO139" t="str">
            <v>焊接车间</v>
          </cell>
          <cell r="AQ139" t="e">
            <v>#REF!</v>
          </cell>
          <cell r="AW139" t="e">
            <v>#REF!</v>
          </cell>
        </row>
        <row r="140">
          <cell r="M140" t="str">
            <v>SHT0001859</v>
          </cell>
          <cell r="N140" t="str">
            <v>SQX3000-6805421</v>
          </cell>
          <cell r="O140" t="str">
            <v>下框横梁</v>
          </cell>
          <cell r="P140" t="str">
            <v>冲压件</v>
          </cell>
          <cell r="Q140" t="str">
            <v>B</v>
          </cell>
          <cell r="R140" t="str">
            <v>个</v>
          </cell>
          <cell r="T140" t="str">
            <v>A</v>
          </cell>
          <cell r="U140" t="str">
            <v>SQX3000-6805421</v>
          </cell>
          <cell r="V140" t="str">
            <v>A1</v>
          </cell>
          <cell r="W140" t="str">
            <v xml:space="preserve">N </v>
          </cell>
          <cell r="X140" t="str">
            <v xml:space="preserve">Y </v>
          </cell>
          <cell r="Y140" t="str">
            <v>钣金件</v>
          </cell>
          <cell r="Z140" t="str">
            <v>t=3-Q/BQB301
SAPH440-Q/BQB310</v>
          </cell>
          <cell r="AA140" t="str">
            <v>Q/BQB301
Q/BQB310</v>
          </cell>
          <cell r="AB140" t="str">
            <v>18*240*38</v>
          </cell>
          <cell r="AC140">
            <v>0.33410000000000001</v>
          </cell>
          <cell r="AD140" t="str">
            <v>——</v>
          </cell>
          <cell r="AE140" t="str">
            <v>冲压</v>
          </cell>
          <cell r="AF140" t="str">
            <v>240*65*3</v>
          </cell>
          <cell r="AG140">
            <v>247</v>
          </cell>
          <cell r="AH140">
            <v>68</v>
          </cell>
          <cell r="AI140">
            <v>3</v>
          </cell>
          <cell r="AJ140">
            <v>0.39604968000000002</v>
          </cell>
          <cell r="AK140">
            <v>0.84358103761124104</v>
          </cell>
          <cell r="AN140" t="str">
            <v>河北外购</v>
          </cell>
          <cell r="AO140" t="str">
            <v>黄骅市再兴</v>
          </cell>
          <cell r="AQ140">
            <v>0.33410000000000001</v>
          </cell>
          <cell r="AR140">
            <v>4.6900000000000004</v>
          </cell>
          <cell r="AS140">
            <v>1.8574729992000003</v>
          </cell>
          <cell r="AT140">
            <v>7.8209481194379482E-2</v>
          </cell>
          <cell r="AU140">
            <v>1.08</v>
          </cell>
          <cell r="AV140">
            <v>2.0060708391360005</v>
          </cell>
          <cell r="AW140">
            <v>8.7533672553127815</v>
          </cell>
          <cell r="AX140">
            <v>2.9245000000000001</v>
          </cell>
        </row>
        <row r="141">
          <cell r="M141" t="str">
            <v>SHT0001860</v>
          </cell>
          <cell r="N141" t="str">
            <v>SQX3000-6805422</v>
          </cell>
          <cell r="O141" t="str">
            <v>下框左纵梁</v>
          </cell>
          <cell r="P141" t="str">
            <v>冲压件</v>
          </cell>
          <cell r="Q141" t="str">
            <v>B</v>
          </cell>
          <cell r="R141" t="str">
            <v>个</v>
          </cell>
          <cell r="T141" t="str">
            <v>A</v>
          </cell>
          <cell r="U141" t="str">
            <v>SQX3000-6805422</v>
          </cell>
          <cell r="V141" t="str">
            <v>B</v>
          </cell>
          <cell r="W141" t="str">
            <v xml:space="preserve">N </v>
          </cell>
          <cell r="X141" t="str">
            <v xml:space="preserve">Y </v>
          </cell>
          <cell r="Y141" t="str">
            <v>钣金件</v>
          </cell>
          <cell r="Z141" t="str">
            <v>t=3-Q/BQB301
SAPH440-Q/BQB310</v>
          </cell>
          <cell r="AA141" t="str">
            <v>Q/BQB301
Q/BQB310</v>
          </cell>
          <cell r="AB141" t="str">
            <v>429*22*32</v>
          </cell>
          <cell r="AC141">
            <v>0.64649999999999996</v>
          </cell>
          <cell r="AD141" t="str">
            <v>——</v>
          </cell>
          <cell r="AE141" t="str">
            <v>冲压</v>
          </cell>
          <cell r="AF141" t="str">
            <v>429*67*3</v>
          </cell>
          <cell r="AG141">
            <v>436</v>
          </cell>
          <cell r="AH141">
            <v>70</v>
          </cell>
          <cell r="AI141">
            <v>3</v>
          </cell>
          <cell r="AJ141">
            <v>0.71966160000000001</v>
          </cell>
          <cell r="AK141">
            <v>0.89833888594305988</v>
          </cell>
          <cell r="AN141" t="str">
            <v>河北外购</v>
          </cell>
          <cell r="AO141" t="str">
            <v>黄骅市成卓</v>
          </cell>
          <cell r="AQ141">
            <v>0.64649999999999996</v>
          </cell>
          <cell r="AR141">
            <v>4.6900000000000004</v>
          </cell>
          <cell r="AS141">
            <v>3.3752129040000005</v>
          </cell>
          <cell r="AT141">
            <v>5.0830557028470058E-2</v>
          </cell>
          <cell r="AU141">
            <v>1.1000000000000001</v>
          </cell>
          <cell r="AV141">
            <v>3.7127341944000007</v>
          </cell>
          <cell r="AW141">
            <v>6.8716163959783447</v>
          </cell>
          <cell r="AX141">
            <v>4.6424599999999998</v>
          </cell>
        </row>
        <row r="142">
          <cell r="M142" t="str">
            <v>SHT0001861</v>
          </cell>
          <cell r="N142" t="str">
            <v>SQX3000-6805423</v>
          </cell>
          <cell r="O142" t="str">
            <v>下框右纵梁</v>
          </cell>
          <cell r="P142" t="str">
            <v>冲压件</v>
          </cell>
          <cell r="Q142" t="str">
            <v>B</v>
          </cell>
          <cell r="R142" t="str">
            <v>个</v>
          </cell>
          <cell r="T142" t="str">
            <v>A</v>
          </cell>
          <cell r="U142" t="str">
            <v>SQX3000-6805423</v>
          </cell>
          <cell r="V142" t="str">
            <v>B</v>
          </cell>
          <cell r="W142" t="str">
            <v xml:space="preserve">N </v>
          </cell>
          <cell r="X142" t="str">
            <v xml:space="preserve">Y </v>
          </cell>
          <cell r="Y142" t="str">
            <v>钣金件</v>
          </cell>
          <cell r="Z142" t="str">
            <v>t=3-Q/BQB301
SAPH440-Q/BQB310</v>
          </cell>
          <cell r="AA142" t="str">
            <v>Q/BQB301
Q/BQB310</v>
          </cell>
          <cell r="AB142" t="str">
            <v>429*22*32</v>
          </cell>
          <cell r="AC142">
            <v>0.64649999999999996</v>
          </cell>
          <cell r="AD142" t="str">
            <v>——</v>
          </cell>
          <cell r="AE142" t="str">
            <v>冲压</v>
          </cell>
          <cell r="AF142" t="str">
            <v>429*67*3</v>
          </cell>
          <cell r="AG142">
            <v>436</v>
          </cell>
          <cell r="AH142">
            <v>70</v>
          </cell>
          <cell r="AI142">
            <v>3</v>
          </cell>
          <cell r="AJ142">
            <v>0.71966160000000001</v>
          </cell>
          <cell r="AK142">
            <v>0.89833888594305988</v>
          </cell>
          <cell r="AN142" t="str">
            <v>河北外购</v>
          </cell>
          <cell r="AO142" t="str">
            <v>黄骅市成卓</v>
          </cell>
          <cell r="AQ142">
            <v>0.64649999999999996</v>
          </cell>
          <cell r="AR142">
            <v>4.6900000000000004</v>
          </cell>
          <cell r="AS142">
            <v>3.3752129040000005</v>
          </cell>
          <cell r="AT142">
            <v>5.0830557028470058E-2</v>
          </cell>
          <cell r="AU142">
            <v>1.1000000000000001</v>
          </cell>
          <cell r="AV142">
            <v>3.7127341944000007</v>
          </cell>
          <cell r="AW142">
            <v>6.8716163959783447</v>
          </cell>
          <cell r="AX142">
            <v>4.6424599999999998</v>
          </cell>
        </row>
        <row r="143">
          <cell r="M143" t="str">
            <v>SHT0014205</v>
          </cell>
          <cell r="N143" t="str">
            <v>SHT0014205</v>
          </cell>
          <cell r="O143" t="str">
            <v>下框左连接梁总成</v>
          </cell>
          <cell r="P143" t="str">
            <v>分总成</v>
          </cell>
          <cell r="Q143" t="str">
            <v>B</v>
          </cell>
          <cell r="R143" t="str">
            <v>个</v>
          </cell>
          <cell r="T143" t="str">
            <v>B</v>
          </cell>
          <cell r="U143" t="str">
            <v>SHT0014205</v>
          </cell>
          <cell r="V143" t="str">
            <v>B</v>
          </cell>
          <cell r="W143" t="str">
            <v>Y</v>
          </cell>
          <cell r="X143" t="str">
            <v>N</v>
          </cell>
          <cell r="Y143" t="str">
            <v>焊接总成</v>
          </cell>
          <cell r="Z143" t="str">
            <v>ASSY</v>
          </cell>
          <cell r="AA143" t="str">
            <v>——</v>
          </cell>
          <cell r="AB143" t="str">
            <v>356*36*25</v>
          </cell>
          <cell r="AC143">
            <v>0.44650000000000001</v>
          </cell>
          <cell r="AD143" t="str">
            <v>——</v>
          </cell>
          <cell r="AE143" t="str">
            <v>焊接</v>
          </cell>
          <cell r="AL143">
            <v>6</v>
          </cell>
          <cell r="AN143" t="str">
            <v>河北外购</v>
          </cell>
          <cell r="AO143" t="str">
            <v>航天宏达（泊头）机械科技有限公司</v>
          </cell>
          <cell r="AQ143">
            <v>0.44650000000000001</v>
          </cell>
          <cell r="AS143">
            <v>2.5298465840000004</v>
          </cell>
          <cell r="AT143">
            <v>0.5</v>
          </cell>
          <cell r="AU143">
            <v>1.1000000000000001</v>
          </cell>
          <cell r="AV143">
            <v>2.7828312424000008</v>
          </cell>
          <cell r="AW143">
            <v>10.546248600223963</v>
          </cell>
          <cell r="AX143">
            <v>4.7088999999999999</v>
          </cell>
        </row>
        <row r="144">
          <cell r="M144" t="str">
            <v>SHT0014359</v>
          </cell>
          <cell r="N144" t="str">
            <v>SHT0014359</v>
          </cell>
          <cell r="O144" t="str">
            <v>下框右连接梁总成</v>
          </cell>
          <cell r="P144" t="str">
            <v>分总成</v>
          </cell>
          <cell r="Q144" t="str">
            <v>B</v>
          </cell>
          <cell r="R144" t="str">
            <v>个</v>
          </cell>
          <cell r="T144" t="str">
            <v>B</v>
          </cell>
          <cell r="U144" t="str">
            <v>SHT0014359</v>
          </cell>
          <cell r="V144" t="str">
            <v>B</v>
          </cell>
          <cell r="W144" t="str">
            <v>Y</v>
          </cell>
          <cell r="X144" t="str">
            <v>N</v>
          </cell>
          <cell r="Y144" t="str">
            <v>焊接总成</v>
          </cell>
          <cell r="Z144" t="str">
            <v>ASSY</v>
          </cell>
          <cell r="AA144" t="str">
            <v>——</v>
          </cell>
          <cell r="AB144" t="str">
            <v>356*36*25</v>
          </cell>
          <cell r="AC144">
            <v>0.45750000000000002</v>
          </cell>
          <cell r="AD144" t="str">
            <v>——</v>
          </cell>
          <cell r="AE144" t="str">
            <v>焊接</v>
          </cell>
          <cell r="AL144">
            <v>9.3000000000000007</v>
          </cell>
          <cell r="AN144" t="str">
            <v>河北外购</v>
          </cell>
          <cell r="AO144" t="str">
            <v>航天宏达（泊头）机械科技有限公司</v>
          </cell>
          <cell r="AQ144">
            <v>0.45750000000000002</v>
          </cell>
          <cell r="AS144">
            <v>2.6948465840000004</v>
          </cell>
          <cell r="AT144">
            <v>0.5</v>
          </cell>
          <cell r="AU144">
            <v>1.1000000000000001</v>
          </cell>
          <cell r="AV144">
            <v>2.9643312424000006</v>
          </cell>
          <cell r="AW144">
            <v>11.027103825136612</v>
          </cell>
          <cell r="AX144">
            <v>5.0449000000000002</v>
          </cell>
        </row>
        <row r="145">
          <cell r="N145" t="str">
            <v>SHT0014204</v>
          </cell>
          <cell r="O145" t="str">
            <v>下框左侧连接梁</v>
          </cell>
          <cell r="P145" t="str">
            <v>冲压件</v>
          </cell>
          <cell r="Q145" t="str">
            <v>B</v>
          </cell>
          <cell r="R145" t="str">
            <v>个</v>
          </cell>
          <cell r="T145" t="str">
            <v>B</v>
          </cell>
          <cell r="U145" t="str">
            <v>SHT0014204</v>
          </cell>
          <cell r="V145" t="str">
            <v>B</v>
          </cell>
          <cell r="W145" t="str">
            <v>Y</v>
          </cell>
          <cell r="X145" t="str">
            <v>N</v>
          </cell>
          <cell r="Y145" t="str">
            <v>钣金件</v>
          </cell>
          <cell r="Z145" t="str">
            <v>t=2.5-Q/BQB301
SAPH440-Q/BQB310</v>
          </cell>
          <cell r="AA145" t="str">
            <v>Q/BQB301
Q/BQB310</v>
          </cell>
          <cell r="AB145" t="str">
            <v>356*36*25</v>
          </cell>
          <cell r="AC145">
            <v>0.38940000000000002</v>
          </cell>
          <cell r="AD145" t="str">
            <v>——</v>
          </cell>
          <cell r="AE145" t="str">
            <v>冲压</v>
          </cell>
          <cell r="AG145">
            <v>366</v>
          </cell>
          <cell r="AH145">
            <v>56.5</v>
          </cell>
          <cell r="AI145">
            <v>2.5</v>
          </cell>
          <cell r="AJ145">
            <v>0.40634235000000002</v>
          </cell>
          <cell r="AK145">
            <v>0.95830523202910056</v>
          </cell>
          <cell r="AQ145">
            <v>0.38940000000000002</v>
          </cell>
          <cell r="AR145">
            <v>4.6900000000000004</v>
          </cell>
          <cell r="AS145">
            <v>1.9057456215000002</v>
          </cell>
          <cell r="AT145">
            <v>2.0847383985449719E-2</v>
          </cell>
          <cell r="AW145">
            <v>0</v>
          </cell>
        </row>
        <row r="146">
          <cell r="N146" t="str">
            <v>SHT0014854</v>
          </cell>
          <cell r="O146" t="str">
            <v>下框右侧连接梁</v>
          </cell>
          <cell r="P146" t="str">
            <v>冲压件</v>
          </cell>
          <cell r="Q146" t="str">
            <v>A</v>
          </cell>
          <cell r="R146" t="str">
            <v>个</v>
          </cell>
          <cell r="T146" t="str">
            <v>A</v>
          </cell>
          <cell r="U146" t="str">
            <v>SHT0014204</v>
          </cell>
          <cell r="V146" t="str">
            <v>A</v>
          </cell>
          <cell r="W146" t="str">
            <v>Y</v>
          </cell>
          <cell r="X146" t="str">
            <v>N</v>
          </cell>
          <cell r="Y146" t="str">
            <v>钣金件</v>
          </cell>
          <cell r="Z146" t="str">
            <v>t=2.5-Q/BQB301
SAPH440-Q/BQB310</v>
          </cell>
          <cell r="AA146" t="str">
            <v>Q/BQB301
Q/BQB310</v>
          </cell>
          <cell r="AB146" t="str">
            <v>356*36*25</v>
          </cell>
          <cell r="AC146">
            <v>0.38940000000000002</v>
          </cell>
          <cell r="AD146" t="str">
            <v>——</v>
          </cell>
          <cell r="AG146">
            <v>366</v>
          </cell>
          <cell r="AH146">
            <v>56.5</v>
          </cell>
          <cell r="AI146">
            <v>2.5</v>
          </cell>
          <cell r="AJ146">
            <v>0.40634235000000002</v>
          </cell>
          <cell r="AK146">
            <v>0.95830523202910056</v>
          </cell>
          <cell r="AQ146">
            <v>0.38940000000000002</v>
          </cell>
          <cell r="AR146">
            <v>4.6900000000000004</v>
          </cell>
          <cell r="AS146">
            <v>1.9057456215000002</v>
          </cell>
          <cell r="AT146">
            <v>2.0847383985449719E-2</v>
          </cell>
          <cell r="AW146">
            <v>0</v>
          </cell>
        </row>
        <row r="147">
          <cell r="N147" t="str">
            <v>SHT0014372</v>
          </cell>
          <cell r="O147" t="str">
            <v>连接梁加强板</v>
          </cell>
          <cell r="P147" t="str">
            <v>冲压件</v>
          </cell>
          <cell r="Q147" t="str">
            <v>B</v>
          </cell>
          <cell r="R147" t="str">
            <v>个</v>
          </cell>
          <cell r="T147" t="str">
            <v>A</v>
          </cell>
          <cell r="U147" t="str">
            <v>SHT0014372</v>
          </cell>
          <cell r="V147" t="str">
            <v>A</v>
          </cell>
          <cell r="W147" t="str">
            <v>Y</v>
          </cell>
          <cell r="X147" t="str">
            <v>N</v>
          </cell>
          <cell r="Y147" t="str">
            <v>钣金件</v>
          </cell>
          <cell r="Z147" t="str">
            <v>t=2.5-Q/BQB301
SAPH440-Q/BQB310</v>
          </cell>
          <cell r="AA147" t="str">
            <v>Q/BQB301
Q/BQB310</v>
          </cell>
          <cell r="AB147" t="str">
            <v>50*24*15</v>
          </cell>
          <cell r="AC147">
            <v>3.2899999999999999E-2</v>
          </cell>
          <cell r="AD147" t="str">
            <v>——</v>
          </cell>
          <cell r="AE147" t="str">
            <v>冲压</v>
          </cell>
          <cell r="AG147">
            <v>75</v>
          </cell>
          <cell r="AH147">
            <v>27</v>
          </cell>
          <cell r="AI147">
            <v>2.5</v>
          </cell>
          <cell r="AJ147">
            <v>3.979125E-2</v>
          </cell>
          <cell r="AK147">
            <v>0.82681494047058079</v>
          </cell>
          <cell r="AQ147">
            <v>3.2899999999999999E-2</v>
          </cell>
          <cell r="AR147">
            <v>4.6900000000000004</v>
          </cell>
          <cell r="AS147">
            <v>0.18662096250000001</v>
          </cell>
          <cell r="AT147">
            <v>8.6592529764709603E-2</v>
          </cell>
          <cell r="AW147">
            <v>0</v>
          </cell>
        </row>
        <row r="148">
          <cell r="N148" t="str">
            <v>Q370C08</v>
          </cell>
          <cell r="O148" t="str">
            <v>焊接六角螺母</v>
          </cell>
          <cell r="P148" t="str">
            <v>标准件</v>
          </cell>
          <cell r="Q148" t="str">
            <v>B</v>
          </cell>
          <cell r="R148" t="str">
            <v>个</v>
          </cell>
          <cell r="T148" t="str">
            <v>A</v>
          </cell>
          <cell r="U148" t="str">
            <v>——</v>
          </cell>
          <cell r="V148" t="str">
            <v>A</v>
          </cell>
          <cell r="W148" t="str">
            <v>N</v>
          </cell>
          <cell r="X148" t="str">
            <v>Y</v>
          </cell>
          <cell r="Y148" t="str">
            <v>标准件</v>
          </cell>
          <cell r="Z148" t="str">
            <v>——</v>
          </cell>
          <cell r="AA148" t="str">
            <v>——</v>
          </cell>
          <cell r="AB148" t="str">
            <v>——</v>
          </cell>
          <cell r="AC148">
            <v>5.4999999999999997E-3</v>
          </cell>
          <cell r="AD148" t="str">
            <v>——</v>
          </cell>
          <cell r="AQ148">
            <v>5.4999999999999997E-3</v>
          </cell>
          <cell r="AS148">
            <v>4.2999999999999997E-2</v>
          </cell>
          <cell r="AT148">
            <v>0.5</v>
          </cell>
          <cell r="AW148">
            <v>0</v>
          </cell>
        </row>
        <row r="149">
          <cell r="N149" t="str">
            <v>SHT0014853</v>
          </cell>
          <cell r="O149" t="str">
            <v>连接梁支撑片</v>
          </cell>
          <cell r="P149" t="str">
            <v>冲压件</v>
          </cell>
          <cell r="Q149" t="str">
            <v>B</v>
          </cell>
          <cell r="R149" t="str">
            <v>个</v>
          </cell>
          <cell r="T149" t="str">
            <v>A</v>
          </cell>
          <cell r="U149" t="str">
            <v>SHT0014853</v>
          </cell>
          <cell r="V149" t="str">
            <v>A</v>
          </cell>
          <cell r="W149" t="str">
            <v>Y</v>
          </cell>
          <cell r="X149" t="str">
            <v>N</v>
          </cell>
          <cell r="Y149" t="str">
            <v>钣金件</v>
          </cell>
          <cell r="Z149" t="str">
            <v>t=3.0-GB/T 702
Q235-GB/T 700</v>
          </cell>
          <cell r="AA149" t="str">
            <v>GB/T 702
GB/T 700</v>
          </cell>
          <cell r="AB149" t="str">
            <v>24*12*3</v>
          </cell>
          <cell r="AC149">
            <v>6.6E-3</v>
          </cell>
          <cell r="AD149" t="str">
            <v>——</v>
          </cell>
          <cell r="AJ149">
            <v>6.6E-3</v>
          </cell>
          <cell r="AQ149">
            <v>6.6E-3</v>
          </cell>
          <cell r="AR149">
            <v>3.9</v>
          </cell>
          <cell r="AS149">
            <v>2.5739999999999999E-2</v>
          </cell>
          <cell r="AT149">
            <v>0.5</v>
          </cell>
          <cell r="AW149">
            <v>0</v>
          </cell>
        </row>
        <row r="150">
          <cell r="M150" t="str">
            <v>SHT0001864</v>
          </cell>
          <cell r="N150" t="str">
            <v>SQX3000-6805432</v>
          </cell>
          <cell r="O150" t="str">
            <v>气囊下支架</v>
          </cell>
          <cell r="P150" t="str">
            <v>冲压件</v>
          </cell>
          <cell r="Q150" t="str">
            <v>B</v>
          </cell>
          <cell r="R150" t="str">
            <v>个</v>
          </cell>
          <cell r="T150" t="str">
            <v>C</v>
          </cell>
          <cell r="U150" t="str">
            <v>SQX3000-6805432</v>
          </cell>
          <cell r="V150" t="str">
            <v>C</v>
          </cell>
          <cell r="W150" t="str">
            <v>N</v>
          </cell>
          <cell r="X150" t="str">
            <v>Y</v>
          </cell>
          <cell r="Y150" t="str">
            <v>钣金件</v>
          </cell>
          <cell r="Z150" t="str">
            <v>t=3-Q/BQB301
SPFH590-Q/BQB310</v>
          </cell>
          <cell r="AA150" t="str">
            <v>Q/BQB301
Q/BQB310</v>
          </cell>
          <cell r="AB150" t="str">
            <v>230*175*21</v>
          </cell>
          <cell r="AC150">
            <v>0.73199999999999998</v>
          </cell>
          <cell r="AD150" t="str">
            <v>——</v>
          </cell>
          <cell r="AE150" t="str">
            <v>冲压</v>
          </cell>
          <cell r="AF150" t="str">
            <v>233*183*3</v>
          </cell>
          <cell r="AG150">
            <v>240</v>
          </cell>
          <cell r="AH150">
            <v>186</v>
          </cell>
          <cell r="AI150">
            <v>3</v>
          </cell>
          <cell r="AJ150">
            <v>1.0526112000000001</v>
          </cell>
          <cell r="AK150">
            <v>0.69541346320464759</v>
          </cell>
          <cell r="AN150" t="str">
            <v>河北外购</v>
          </cell>
          <cell r="AO150" t="str">
            <v>黄骅市天丰</v>
          </cell>
          <cell r="AQ150">
            <v>0.73199999999999998</v>
          </cell>
          <cell r="AR150">
            <v>5.13</v>
          </cell>
          <cell r="AS150">
            <v>5.3998954560000003</v>
          </cell>
          <cell r="AT150">
            <v>0.15229326839767621</v>
          </cell>
          <cell r="AU150">
            <v>1.1000000000000001</v>
          </cell>
          <cell r="AV150">
            <v>5.9398850016000004</v>
          </cell>
          <cell r="AW150">
            <v>9.3833132997267761</v>
          </cell>
          <cell r="AX150">
            <v>6.8685853353999997</v>
          </cell>
        </row>
        <row r="151">
          <cell r="M151" t="str">
            <v>SHT0014219</v>
          </cell>
          <cell r="N151" t="str">
            <v>SHT0014219</v>
          </cell>
          <cell r="O151" t="str">
            <v>车身手柄安装支架减震器连接钣金焊接总成</v>
          </cell>
          <cell r="P151" t="str">
            <v>分总成</v>
          </cell>
          <cell r="Q151" t="str">
            <v>B</v>
          </cell>
          <cell r="R151" t="str">
            <v>个</v>
          </cell>
          <cell r="T151" t="str">
            <v>A</v>
          </cell>
          <cell r="U151" t="str">
            <v>SHT0014219</v>
          </cell>
          <cell r="V151" t="str">
            <v>A</v>
          </cell>
          <cell r="W151" t="str">
            <v>Y</v>
          </cell>
          <cell r="X151" t="str">
            <v>N</v>
          </cell>
          <cell r="Y151" t="str">
            <v>焊接总成</v>
          </cell>
          <cell r="Z151" t="str">
            <v>ASSY</v>
          </cell>
          <cell r="AA151" t="str">
            <v>——</v>
          </cell>
          <cell r="AB151" t="str">
            <v>160*156*105</v>
          </cell>
          <cell r="AC151">
            <v>0.76070000000000004</v>
          </cell>
          <cell r="AD151" t="str">
            <v>——</v>
          </cell>
          <cell r="AL151">
            <v>2.8259999999999996</v>
          </cell>
          <cell r="AN151" t="str">
            <v>河北外购</v>
          </cell>
          <cell r="AO151" t="str">
            <v>航天宏达（泊头）机械科技有限</v>
          </cell>
          <cell r="AQ151">
            <v>0.76070000000000004</v>
          </cell>
          <cell r="AS151">
            <v>5.1760441968000004</v>
          </cell>
          <cell r="AT151">
            <v>0.5</v>
          </cell>
          <cell r="AU151">
            <v>1.1000000000000001</v>
          </cell>
          <cell r="AV151">
            <v>5.6936486164800009</v>
          </cell>
          <cell r="AW151">
            <v>13.987117128960168</v>
          </cell>
          <cell r="AX151">
            <v>10.64</v>
          </cell>
        </row>
        <row r="152">
          <cell r="N152" t="str">
            <v>SHT0014220</v>
          </cell>
          <cell r="O152" t="str">
            <v>车身手柄安装支架减震器连接钣金</v>
          </cell>
          <cell r="P152" t="str">
            <v>冲压件</v>
          </cell>
          <cell r="Q152" t="str">
            <v>B</v>
          </cell>
          <cell r="R152" t="str">
            <v>个</v>
          </cell>
          <cell r="T152" t="str">
            <v>A</v>
          </cell>
          <cell r="U152" t="str">
            <v>SHT0014219</v>
          </cell>
          <cell r="V152" t="str">
            <v>A</v>
          </cell>
          <cell r="W152" t="str">
            <v>Y</v>
          </cell>
          <cell r="X152" t="str">
            <v>N</v>
          </cell>
          <cell r="Y152" t="str">
            <v>钣金件</v>
          </cell>
          <cell r="Z152" t="str">
            <v>t=2.0-Q/BQB301
SAPH440-Q/BQB310</v>
          </cell>
          <cell r="AA152" t="str">
            <v>Q/BQB301
Q/BQB310</v>
          </cell>
          <cell r="AB152" t="str">
            <v>160*156*105</v>
          </cell>
          <cell r="AC152">
            <v>0.7571</v>
          </cell>
          <cell r="AD152" t="str">
            <v>——</v>
          </cell>
          <cell r="AE152" t="str">
            <v>冲压</v>
          </cell>
          <cell r="AF152" t="str">
            <v>274*240*2</v>
          </cell>
          <cell r="AG152">
            <v>278</v>
          </cell>
          <cell r="AH152">
            <v>242</v>
          </cell>
          <cell r="AI152">
            <v>2</v>
          </cell>
          <cell r="AJ152">
            <v>1.05757872</v>
          </cell>
          <cell r="AK152">
            <v>0.71588051620403259</v>
          </cell>
          <cell r="AQ152">
            <v>0.7571</v>
          </cell>
          <cell r="AR152">
            <v>4.6900000000000004</v>
          </cell>
          <cell r="AS152">
            <v>4.9600441968000002</v>
          </cell>
          <cell r="AT152">
            <v>0.1420597418979837</v>
          </cell>
          <cell r="AW152">
            <v>0</v>
          </cell>
        </row>
        <row r="153">
          <cell r="N153" t="str">
            <v>Q370C08</v>
          </cell>
          <cell r="O153" t="str">
            <v>焊接六角螺母</v>
          </cell>
          <cell r="P153" t="str">
            <v>标准件</v>
          </cell>
          <cell r="Q153" t="str">
            <v>B</v>
          </cell>
          <cell r="R153" t="str">
            <v>个</v>
          </cell>
          <cell r="T153" t="str">
            <v>A</v>
          </cell>
          <cell r="U153" t="str">
            <v>——</v>
          </cell>
          <cell r="V153" t="str">
            <v>A</v>
          </cell>
          <cell r="W153" t="str">
            <v>Y</v>
          </cell>
          <cell r="X153" t="str">
            <v>N</v>
          </cell>
          <cell r="Y153" t="str">
            <v>标准件</v>
          </cell>
          <cell r="Z153" t="str">
            <v>M8</v>
          </cell>
          <cell r="AA153" t="str">
            <v>——</v>
          </cell>
          <cell r="AB153" t="str">
            <v>——</v>
          </cell>
          <cell r="AC153">
            <v>1.1999999999999999E-3</v>
          </cell>
          <cell r="AD153" t="str">
            <v>——</v>
          </cell>
          <cell r="AQ153">
            <v>1.1999999999999999E-3</v>
          </cell>
          <cell r="AS153">
            <v>4.2000000000000003E-2</v>
          </cell>
          <cell r="AT153">
            <v>0.5</v>
          </cell>
          <cell r="AW153">
            <v>0</v>
          </cell>
        </row>
        <row r="154">
          <cell r="N154" t="str">
            <v>SQX3000-6805439</v>
          </cell>
          <cell r="O154" t="str">
            <v>绞架组件</v>
          </cell>
          <cell r="P154" t="str">
            <v>分总成</v>
          </cell>
          <cell r="Q154" t="str">
            <v>——</v>
          </cell>
          <cell r="R154" t="str">
            <v>个</v>
          </cell>
          <cell r="T154" t="str">
            <v>Q01</v>
          </cell>
          <cell r="U154" t="str">
            <v>SQX3000-6805439</v>
          </cell>
          <cell r="V154" t="str">
            <v>A1</v>
          </cell>
          <cell r="W154" t="str">
            <v>N</v>
          </cell>
          <cell r="X154" t="str">
            <v>Y</v>
          </cell>
          <cell r="Y154" t="str">
            <v>装配总成件</v>
          </cell>
          <cell r="Z154" t="str">
            <v>ASSY</v>
          </cell>
          <cell r="AA154" t="str">
            <v>——</v>
          </cell>
          <cell r="AB154" t="str">
            <v>416*232*79</v>
          </cell>
          <cell r="AC154">
            <v>5.1180000000000003</v>
          </cell>
          <cell r="AD154" t="str">
            <v>——</v>
          </cell>
          <cell r="AN154" t="str">
            <v>过程虚拟件</v>
          </cell>
          <cell r="AQ154">
            <v>5.1180000000000003</v>
          </cell>
          <cell r="AS154">
            <v>0</v>
          </cell>
          <cell r="AT154">
            <v>0.5</v>
          </cell>
          <cell r="AW154">
            <v>0</v>
          </cell>
        </row>
        <row r="155">
          <cell r="M155" t="str">
            <v>SHT0015754</v>
          </cell>
          <cell r="N155" t="str">
            <v>SHT0015754</v>
          </cell>
          <cell r="O155" t="str">
            <v>绞架组件电泳</v>
          </cell>
          <cell r="AQ155">
            <v>0</v>
          </cell>
          <cell r="AS155">
            <v>0</v>
          </cell>
          <cell r="AT155">
            <v>0.5</v>
          </cell>
          <cell r="AW155" t="e">
            <v>#DIV/0!</v>
          </cell>
        </row>
        <row r="156">
          <cell r="M156" t="str">
            <v>SHT0013236</v>
          </cell>
          <cell r="N156" t="str">
            <v>SHT0013236</v>
          </cell>
          <cell r="O156" t="str">
            <v>绞架组件</v>
          </cell>
          <cell r="P156" t="str">
            <v>分总成</v>
          </cell>
          <cell r="Q156" t="str">
            <v>——</v>
          </cell>
          <cell r="R156" t="str">
            <v>个</v>
          </cell>
          <cell r="T156" t="str">
            <v>Q01</v>
          </cell>
          <cell r="U156" t="str">
            <v>SHT0013236</v>
          </cell>
          <cell r="V156" t="str">
            <v>A1</v>
          </cell>
          <cell r="W156" t="str">
            <v>N</v>
          </cell>
          <cell r="X156" t="str">
            <v>Y</v>
          </cell>
          <cell r="Y156" t="str">
            <v>装配总成件</v>
          </cell>
          <cell r="Z156" t="str">
            <v>ASSY</v>
          </cell>
          <cell r="AA156" t="str">
            <v>——</v>
          </cell>
          <cell r="AB156" t="str">
            <v>416*232*79</v>
          </cell>
          <cell r="AC156">
            <v>5.1430000000000007</v>
          </cell>
          <cell r="AD156" t="str">
            <v>——</v>
          </cell>
          <cell r="AN156" t="str">
            <v>过程虚拟件</v>
          </cell>
          <cell r="AQ156">
            <v>5.1430000000000007</v>
          </cell>
          <cell r="AS156">
            <v>0</v>
          </cell>
          <cell r="AT156">
            <v>0.5</v>
          </cell>
          <cell r="AW156">
            <v>0</v>
          </cell>
        </row>
        <row r="157">
          <cell r="M157" t="str">
            <v>SHT0001983</v>
          </cell>
          <cell r="O157" t="str">
            <v>内绞架电泳</v>
          </cell>
          <cell r="P157" t="str">
            <v>焊接件</v>
          </cell>
          <cell r="Q157" t="str">
            <v>——</v>
          </cell>
          <cell r="R157" t="str">
            <v>个</v>
          </cell>
          <cell r="T157" t="str">
            <v>C</v>
          </cell>
          <cell r="U157" t="str">
            <v>SQX3000-6805438</v>
          </cell>
          <cell r="V157" t="str">
            <v>C</v>
          </cell>
          <cell r="W157" t="str">
            <v>N</v>
          </cell>
          <cell r="X157" t="str">
            <v>Y</v>
          </cell>
          <cell r="Y157" t="str">
            <v>焊接总成件</v>
          </cell>
          <cell r="Z157" t="str">
            <v>ASSY</v>
          </cell>
          <cell r="AA157" t="str">
            <v>——</v>
          </cell>
          <cell r="AB157" t="str">
            <v>362*232*78</v>
          </cell>
          <cell r="AD157" t="str">
            <v>电泳</v>
          </cell>
          <cell r="AM157">
            <v>0.17299999999999999</v>
          </cell>
          <cell r="AN157" t="str">
            <v>河北自制</v>
          </cell>
          <cell r="AO157" t="str">
            <v>电泳车间</v>
          </cell>
          <cell r="AQ157">
            <v>0</v>
          </cell>
          <cell r="AS157">
            <v>0</v>
          </cell>
          <cell r="AT157">
            <v>0.5</v>
          </cell>
          <cell r="AW157" t="e">
            <v>#DIV/0!</v>
          </cell>
        </row>
        <row r="158">
          <cell r="M158" t="str">
            <v>SHT0001759</v>
          </cell>
          <cell r="N158" t="str">
            <v>SQX3000-6805438</v>
          </cell>
          <cell r="O158" t="str">
            <v>内绞架</v>
          </cell>
          <cell r="P158" t="str">
            <v>焊接件</v>
          </cell>
          <cell r="Q158" t="str">
            <v>——</v>
          </cell>
          <cell r="R158" t="str">
            <v>个</v>
          </cell>
          <cell r="T158" t="str">
            <v>C</v>
          </cell>
          <cell r="U158" t="str">
            <v>SQX3000-6805438</v>
          </cell>
          <cell r="V158" t="str">
            <v>C</v>
          </cell>
          <cell r="W158" t="str">
            <v>N</v>
          </cell>
          <cell r="X158" t="str">
            <v>Y</v>
          </cell>
          <cell r="Y158" t="str">
            <v>焊接总成件</v>
          </cell>
          <cell r="Z158" t="str">
            <v>ASSY</v>
          </cell>
          <cell r="AA158" t="str">
            <v>——</v>
          </cell>
          <cell r="AB158" t="str">
            <v>362*232*78</v>
          </cell>
          <cell r="AC158">
            <v>2.9158000000000004</v>
          </cell>
          <cell r="AD158" t="str">
            <v>电泳</v>
          </cell>
          <cell r="AE158" t="str">
            <v>焊接</v>
          </cell>
          <cell r="AL158">
            <v>42</v>
          </cell>
          <cell r="AN158" t="str">
            <v>河北自制</v>
          </cell>
          <cell r="AO158" t="str">
            <v>焊接车间</v>
          </cell>
          <cell r="AQ158">
            <v>2.9158000000000004</v>
          </cell>
          <cell r="AS158">
            <v>0</v>
          </cell>
          <cell r="AT158">
            <v>0.5</v>
          </cell>
          <cell r="AW158">
            <v>0</v>
          </cell>
        </row>
        <row r="159">
          <cell r="M159" t="str">
            <v>SHT0013234</v>
          </cell>
          <cell r="N159" t="str">
            <v>SHT0013234</v>
          </cell>
          <cell r="O159" t="str">
            <v>内绞架</v>
          </cell>
          <cell r="P159" t="str">
            <v>焊接件</v>
          </cell>
          <cell r="T159" t="str">
            <v>A</v>
          </cell>
          <cell r="U159" t="str">
            <v>SHT0013234</v>
          </cell>
          <cell r="V159" t="str">
            <v>A</v>
          </cell>
          <cell r="W159" t="str">
            <v>Y</v>
          </cell>
          <cell r="X159" t="str">
            <v>N</v>
          </cell>
          <cell r="Y159" t="str">
            <v>焊接总成件</v>
          </cell>
          <cell r="Z159" t="str">
            <v>ASSY</v>
          </cell>
          <cell r="AA159" t="str">
            <v>——</v>
          </cell>
          <cell r="AB159" t="str">
            <v>362*232*78</v>
          </cell>
          <cell r="AC159">
            <v>2.9471000000000003</v>
          </cell>
          <cell r="AD159" t="str">
            <v>电泳</v>
          </cell>
          <cell r="AE159" t="str">
            <v>焊接</v>
          </cell>
          <cell r="AL159">
            <v>65</v>
          </cell>
          <cell r="AN159" t="str">
            <v>河北自制</v>
          </cell>
          <cell r="AO159" t="str">
            <v>焊接车间</v>
          </cell>
          <cell r="AQ159">
            <v>2.9471000000000003</v>
          </cell>
          <cell r="AS159">
            <v>0</v>
          </cell>
          <cell r="AT159">
            <v>0.5</v>
          </cell>
          <cell r="AW159">
            <v>0</v>
          </cell>
        </row>
        <row r="160">
          <cell r="M160" t="str">
            <v>SHT0001761</v>
          </cell>
          <cell r="N160" t="str">
            <v>SQX3000-6805434</v>
          </cell>
          <cell r="O160" t="str">
            <v>连接杆1</v>
          </cell>
          <cell r="P160" t="str">
            <v>机加件</v>
          </cell>
          <cell r="Q160" t="str">
            <v>B</v>
          </cell>
          <cell r="R160" t="str">
            <v>个</v>
          </cell>
          <cell r="T160" t="str">
            <v>Q01</v>
          </cell>
          <cell r="U160" t="str">
            <v>SQX3000-6805434</v>
          </cell>
          <cell r="V160" t="str">
            <v>B</v>
          </cell>
          <cell r="W160" t="str">
            <v>N</v>
          </cell>
          <cell r="X160" t="str">
            <v>Y</v>
          </cell>
          <cell r="Y160" t="str">
            <v>轴类</v>
          </cell>
          <cell r="Z160" t="str">
            <v>Φ17-GB/T702
20-GB/T699</v>
          </cell>
          <cell r="AA160" t="str">
            <v>GB/T699</v>
          </cell>
          <cell r="AB160" t="str">
            <v>17*226*17</v>
          </cell>
          <cell r="AC160">
            <v>0.36159999999999998</v>
          </cell>
          <cell r="AD160" t="str">
            <v>——</v>
          </cell>
          <cell r="AE160" t="str">
            <v>机加</v>
          </cell>
          <cell r="AG160" t="str">
            <v>223</v>
          </cell>
          <cell r="AH160" t="str">
            <v>17</v>
          </cell>
          <cell r="AJ160">
            <v>0.39764443469999999</v>
          </cell>
          <cell r="AK160">
            <v>0.90935511337611585</v>
          </cell>
          <cell r="AN160" t="str">
            <v>河北外购</v>
          </cell>
          <cell r="AO160" t="str">
            <v>霸州市政锦五金/高唐强盛</v>
          </cell>
          <cell r="AQ160">
            <v>0.36159999999999998</v>
          </cell>
          <cell r="AR160">
            <v>5</v>
          </cell>
          <cell r="AS160">
            <v>1.9882221735000001</v>
          </cell>
          <cell r="AT160">
            <v>4.5322443311942073E-2</v>
          </cell>
          <cell r="AV160">
            <v>3.6159999999999997</v>
          </cell>
          <cell r="AW160">
            <v>17.132190265486727</v>
          </cell>
          <cell r="AX160">
            <v>6.1950000000000003</v>
          </cell>
        </row>
        <row r="161">
          <cell r="M161" t="str">
            <v>SHT0001149</v>
          </cell>
          <cell r="N161" t="str">
            <v>RC026807403</v>
          </cell>
          <cell r="O161" t="str">
            <v>连接杆2</v>
          </cell>
          <cell r="P161" t="str">
            <v>机加件</v>
          </cell>
          <cell r="Q161" t="str">
            <v>B</v>
          </cell>
          <cell r="R161" t="str">
            <v>个</v>
          </cell>
          <cell r="T161" t="str">
            <v>Q01</v>
          </cell>
          <cell r="U161" t="str">
            <v>RC026807403</v>
          </cell>
          <cell r="V161" t="str">
            <v>A1</v>
          </cell>
          <cell r="W161" t="str">
            <v>N</v>
          </cell>
          <cell r="X161" t="str">
            <v>Y</v>
          </cell>
          <cell r="Y161" t="str">
            <v>轴类</v>
          </cell>
          <cell r="Z161" t="str">
            <v>Φ17-GB/T702
20-GB/T699</v>
          </cell>
          <cell r="AA161" t="str">
            <v>GB/T699</v>
          </cell>
          <cell r="AB161" t="str">
            <v>17*226*17</v>
          </cell>
          <cell r="AC161">
            <v>0.36280000000000001</v>
          </cell>
          <cell r="AD161" t="str">
            <v>——</v>
          </cell>
          <cell r="AE161" t="str">
            <v>机加</v>
          </cell>
          <cell r="AG161" t="str">
            <v>224</v>
          </cell>
          <cell r="AH161" t="str">
            <v>17</v>
          </cell>
          <cell r="AJ161">
            <v>0.39942759360000002</v>
          </cell>
          <cell r="AK161">
            <v>0.90829979153448248</v>
          </cell>
          <cell r="AN161" t="str">
            <v>河北外购</v>
          </cell>
          <cell r="AO161" t="str">
            <v>霸州市政锦五金</v>
          </cell>
          <cell r="AQ161">
            <v>0.36280000000000001</v>
          </cell>
          <cell r="AR161">
            <v>5</v>
          </cell>
          <cell r="AS161">
            <v>1.9971379680000001</v>
          </cell>
          <cell r="AT161">
            <v>4.5850104232758759E-2</v>
          </cell>
          <cell r="AV161">
            <v>3.6280000000000001</v>
          </cell>
          <cell r="AW161">
            <v>10.97574421168688</v>
          </cell>
          <cell r="AX161">
            <v>3.9820000000000002</v>
          </cell>
        </row>
        <row r="162">
          <cell r="M162" t="str">
            <v>SHT0010521</v>
          </cell>
          <cell r="N162" t="str">
            <v>SHT0010521</v>
          </cell>
          <cell r="O162" t="str">
            <v>气囊上支撑板</v>
          </cell>
          <cell r="P162" t="str">
            <v>冲压件</v>
          </cell>
          <cell r="Q162" t="str">
            <v>B</v>
          </cell>
          <cell r="R162" t="str">
            <v>个</v>
          </cell>
          <cell r="T162" t="str">
            <v>Q01</v>
          </cell>
          <cell r="U162" t="str">
            <v>SHT0010521</v>
          </cell>
          <cell r="V162" t="str">
            <v>B</v>
          </cell>
          <cell r="W162" t="str">
            <v>N</v>
          </cell>
          <cell r="X162" t="str">
            <v>Y</v>
          </cell>
          <cell r="Y162" t="str">
            <v>钣金件</v>
          </cell>
          <cell r="Z162" t="str">
            <v>t=4-Q/BQB301
SPFH590-Q/BQB310</v>
          </cell>
          <cell r="AA162" t="str">
            <v>Q/BQB301
Q/BQB310</v>
          </cell>
          <cell r="AB162" t="str">
            <v>142*108*54</v>
          </cell>
          <cell r="AC162">
            <v>0.78580000000000005</v>
          </cell>
          <cell r="AD162" t="str">
            <v>——</v>
          </cell>
          <cell r="AE162" t="str">
            <v>冲压</v>
          </cell>
          <cell r="AF162" t="str">
            <v>242*141*4</v>
          </cell>
          <cell r="AG162">
            <v>251</v>
          </cell>
          <cell r="AH162">
            <v>145</v>
          </cell>
          <cell r="AI162" t="str">
            <v>4</v>
          </cell>
          <cell r="AJ162">
            <v>1.1442588</v>
          </cell>
          <cell r="AK162">
            <v>0.68673275661065492</v>
          </cell>
          <cell r="AN162" t="str">
            <v>河北外购</v>
          </cell>
          <cell r="AO162" t="str">
            <v>黄骅市天丰</v>
          </cell>
          <cell r="AQ162">
            <v>0.78580000000000005</v>
          </cell>
          <cell r="AR162">
            <v>5.13</v>
          </cell>
          <cell r="AS162">
            <v>5.8700476439999996</v>
          </cell>
          <cell r="AT162">
            <v>0.15663362169467254</v>
          </cell>
          <cell r="AU162">
            <v>1</v>
          </cell>
          <cell r="AV162">
            <v>5.8700476439999996</v>
          </cell>
          <cell r="AW162">
            <v>8.7689575909900732</v>
          </cell>
          <cell r="AX162">
            <v>6.8906468749999998</v>
          </cell>
        </row>
        <row r="163">
          <cell r="N163" t="str">
            <v>SQX3000-6805448</v>
          </cell>
          <cell r="O163" t="str">
            <v>绞架小孔侧板组件</v>
          </cell>
          <cell r="P163" t="str">
            <v>焊接件</v>
          </cell>
          <cell r="Q163" t="str">
            <v>B</v>
          </cell>
          <cell r="R163" t="str">
            <v>个</v>
          </cell>
          <cell r="T163" t="str">
            <v>Q01</v>
          </cell>
          <cell r="U163" t="str">
            <v>SQX3000-6805448</v>
          </cell>
          <cell r="V163" t="str">
            <v>A2</v>
          </cell>
          <cell r="W163" t="str">
            <v>N</v>
          </cell>
          <cell r="X163" t="str">
            <v>Y</v>
          </cell>
          <cell r="Y163" t="str">
            <v>焊接总成件</v>
          </cell>
          <cell r="Z163" t="str">
            <v>ASSY</v>
          </cell>
          <cell r="AA163" t="str">
            <v>——</v>
          </cell>
          <cell r="AB163" t="str">
            <v>341*14*90</v>
          </cell>
          <cell r="AC163">
            <v>0.621</v>
          </cell>
          <cell r="AD163" t="str">
            <v>——</v>
          </cell>
          <cell r="AE163" t="str">
            <v>焊接</v>
          </cell>
          <cell r="AL163">
            <v>5.6520000000000001</v>
          </cell>
          <cell r="AN163" t="str">
            <v>过程虚拟件</v>
          </cell>
          <cell r="AQ163">
            <v>0.621</v>
          </cell>
          <cell r="AS163">
            <v>0</v>
          </cell>
          <cell r="AT163">
            <v>0.5</v>
          </cell>
          <cell r="AW163">
            <v>0</v>
          </cell>
        </row>
        <row r="164">
          <cell r="M164" t="str">
            <v>SHT0001760</v>
          </cell>
          <cell r="N164" t="str">
            <v>SQX3000-6805467</v>
          </cell>
          <cell r="O164" t="str">
            <v>绞架小孔侧板</v>
          </cell>
          <cell r="P164" t="str">
            <v>冲压件</v>
          </cell>
          <cell r="Q164" t="str">
            <v>A</v>
          </cell>
          <cell r="R164" t="str">
            <v>个</v>
          </cell>
          <cell r="T164" t="str">
            <v>Q01</v>
          </cell>
          <cell r="U164" t="str">
            <v>SQX3000-6805467</v>
          </cell>
          <cell r="V164" t="str">
            <v>B</v>
          </cell>
          <cell r="W164" t="str">
            <v>N</v>
          </cell>
          <cell r="X164" t="str">
            <v>Y</v>
          </cell>
          <cell r="Y164" t="str">
            <v>钣金件</v>
          </cell>
          <cell r="Z164" t="str">
            <v>t=4-Q/BQB301
SPFH590-Q/BQB310</v>
          </cell>
          <cell r="AA164" t="str">
            <v>Q/BQB301
Q/BQB310</v>
          </cell>
          <cell r="AB164" t="str">
            <v>341*14*90</v>
          </cell>
          <cell r="AC164">
            <v>0.60070000000000001</v>
          </cell>
          <cell r="AD164" t="str">
            <v>——</v>
          </cell>
          <cell r="AE164" t="str">
            <v>冲压</v>
          </cell>
          <cell r="AF164" t="str">
            <v>346*60*4</v>
          </cell>
          <cell r="AG164">
            <v>355</v>
          </cell>
          <cell r="AH164">
            <v>64</v>
          </cell>
          <cell r="AI164" t="str">
            <v>4</v>
          </cell>
          <cell r="AJ164">
            <v>0.71431679999999997</v>
          </cell>
          <cell r="AK164">
            <v>0.84094340214313879</v>
          </cell>
          <cell r="AN164" t="str">
            <v>河北自制</v>
          </cell>
          <cell r="AO164" t="str">
            <v>冲压车间</v>
          </cell>
          <cell r="AQ164">
            <v>0.60070000000000001</v>
          </cell>
          <cell r="AR164">
            <v>5.13</v>
          </cell>
          <cell r="AS164">
            <v>3.6644451839999999</v>
          </cell>
          <cell r="AT164">
            <v>7.9528298928430607E-2</v>
          </cell>
          <cell r="AV164">
            <v>3.6644451839999999</v>
          </cell>
          <cell r="AW164">
            <v>8.9906006046279341</v>
          </cell>
          <cell r="AX164">
            <v>5.4006537832000001</v>
          </cell>
        </row>
        <row r="165">
          <cell r="M165" t="str">
            <v>BAS0000055</v>
          </cell>
          <cell r="N165" t="str">
            <v>SQX3000-6805473</v>
          </cell>
          <cell r="O165" t="str">
            <v>螺纹轴套</v>
          </cell>
          <cell r="P165" t="str">
            <v>锻打件</v>
          </cell>
          <cell r="Q165" t="str">
            <v>B</v>
          </cell>
          <cell r="R165" t="str">
            <v>个</v>
          </cell>
          <cell r="T165" t="str">
            <v>Q01</v>
          </cell>
          <cell r="U165" t="str">
            <v>SQX3000-6805473</v>
          </cell>
          <cell r="V165" t="str">
            <v>A1</v>
          </cell>
          <cell r="W165" t="str">
            <v>N</v>
          </cell>
          <cell r="X165" t="str">
            <v>Y</v>
          </cell>
          <cell r="Y165" t="str">
            <v>钣金件</v>
          </cell>
          <cell r="Z165" t="str">
            <v>35#   M10</v>
          </cell>
          <cell r="AA165" t="str">
            <v>——</v>
          </cell>
          <cell r="AB165" t="str">
            <v>22*22*8</v>
          </cell>
          <cell r="AC165">
            <v>2.0299999999999999E-2</v>
          </cell>
          <cell r="AD165" t="str">
            <v>——</v>
          </cell>
          <cell r="AE165" t="str">
            <v>冷镦</v>
          </cell>
          <cell r="AG165" t="str">
            <v>9.5</v>
          </cell>
          <cell r="AH165" t="str">
            <v>22</v>
          </cell>
          <cell r="AJ165">
            <v>2.8370119799999999E-2</v>
          </cell>
          <cell r="AK165">
            <v>0.71554156778710531</v>
          </cell>
          <cell r="AN165" t="str">
            <v>河北外购</v>
          </cell>
          <cell r="AO165" t="str">
            <v>沧州智凯金属/高唐强盛</v>
          </cell>
          <cell r="AQ165">
            <v>2.0299999999999999E-2</v>
          </cell>
          <cell r="AS165">
            <v>0</v>
          </cell>
          <cell r="AT165">
            <v>0.14222921610644734</v>
          </cell>
          <cell r="AV165">
            <v>0.50749999999999995</v>
          </cell>
          <cell r="AW165">
            <v>36.945812807881779</v>
          </cell>
          <cell r="AX165">
            <v>0.75</v>
          </cell>
        </row>
        <row r="166">
          <cell r="M166" t="str">
            <v>SHT0010524</v>
          </cell>
          <cell r="N166" t="str">
            <v>SHT0010524</v>
          </cell>
          <cell r="O166" t="str">
            <v>阻尼销轴支架焊接分总成</v>
          </cell>
          <cell r="P166" t="str">
            <v>焊接件</v>
          </cell>
          <cell r="Q166" t="str">
            <v>——</v>
          </cell>
          <cell r="R166" t="str">
            <v>个</v>
          </cell>
          <cell r="T166" t="str">
            <v>Q01</v>
          </cell>
          <cell r="U166" t="str">
            <v>SQX3000-6805469</v>
          </cell>
          <cell r="V166" t="str">
            <v>A1</v>
          </cell>
          <cell r="W166" t="str">
            <v>Y</v>
          </cell>
          <cell r="X166" t="str">
            <v>Y</v>
          </cell>
          <cell r="Y166" t="str">
            <v>焊接总成件</v>
          </cell>
          <cell r="Z166" t="str">
            <v>ASSY</v>
          </cell>
          <cell r="AA166" t="str">
            <v>——</v>
          </cell>
          <cell r="AB166" t="str">
            <v>82*36*60</v>
          </cell>
          <cell r="AC166">
            <v>0.16360000000000002</v>
          </cell>
          <cell r="AD166" t="str">
            <v>——</v>
          </cell>
          <cell r="AN166" t="str">
            <v>过程虚拟件</v>
          </cell>
          <cell r="AQ166">
            <v>0.16360000000000002</v>
          </cell>
          <cell r="AS166">
            <v>0</v>
          </cell>
          <cell r="AT166">
            <v>0.5</v>
          </cell>
          <cell r="AW166">
            <v>0</v>
          </cell>
        </row>
        <row r="167">
          <cell r="M167" t="str">
            <v>SHT0010522</v>
          </cell>
          <cell r="N167" t="str">
            <v>SHT0010522</v>
          </cell>
          <cell r="O167" t="str">
            <v>阻尼销轴支架</v>
          </cell>
          <cell r="P167" t="str">
            <v>冲压件</v>
          </cell>
          <cell r="Q167" t="str">
            <v>B</v>
          </cell>
          <cell r="R167" t="str">
            <v>个</v>
          </cell>
          <cell r="T167" t="str">
            <v>A</v>
          </cell>
          <cell r="U167" t="str">
            <v>SQX3000-6805474</v>
          </cell>
          <cell r="V167" t="str">
            <v>A</v>
          </cell>
          <cell r="W167" t="str">
            <v>N</v>
          </cell>
          <cell r="X167" t="str">
            <v>Y</v>
          </cell>
          <cell r="Y167" t="str">
            <v>钣金件</v>
          </cell>
          <cell r="Z167" t="str">
            <v>t=4-Q/BQB301
SPFH590-Q/BQB310</v>
          </cell>
          <cell r="AA167" t="str">
            <v>Q/BQB301
Q/BQB310</v>
          </cell>
          <cell r="AB167" t="str">
            <v>89*19*36</v>
          </cell>
          <cell r="AC167">
            <v>9.5200000000000007E-2</v>
          </cell>
          <cell r="AD167" t="str">
            <v>——</v>
          </cell>
          <cell r="AE167" t="str">
            <v>冲压</v>
          </cell>
          <cell r="AF167" t="str">
            <v>91*53*4</v>
          </cell>
          <cell r="AG167">
            <v>99</v>
          </cell>
          <cell r="AH167">
            <v>56.5</v>
          </cell>
          <cell r="AI167" t="str">
            <v>4</v>
          </cell>
          <cell r="AJ167">
            <v>0.17585964000000001</v>
          </cell>
          <cell r="AK167">
            <v>0.54134081020522962</v>
          </cell>
          <cell r="AN167" t="str">
            <v>河北外购</v>
          </cell>
          <cell r="AO167" t="str">
            <v>黄骅万昌五金/泊头市捷润五金</v>
          </cell>
          <cell r="AQ167">
            <v>9.5200000000000007E-2</v>
          </cell>
          <cell r="AR167">
            <v>5.13</v>
          </cell>
          <cell r="AS167">
            <v>0.90215995320000009</v>
          </cell>
          <cell r="AT167">
            <v>0.22932959489738519</v>
          </cell>
          <cell r="AU167">
            <v>0.95</v>
          </cell>
          <cell r="AV167">
            <v>0.85705195554000002</v>
          </cell>
          <cell r="AW167">
            <v>12.641806722689076</v>
          </cell>
          <cell r="AX167">
            <v>1.2035</v>
          </cell>
        </row>
        <row r="168">
          <cell r="M168" t="str">
            <v>SHT0010523</v>
          </cell>
          <cell r="N168" t="str">
            <v>SHT0010523</v>
          </cell>
          <cell r="O168" t="str">
            <v>阻尼销轴</v>
          </cell>
          <cell r="P168" t="str">
            <v>机加件</v>
          </cell>
          <cell r="Q168" t="str">
            <v>B</v>
          </cell>
          <cell r="R168" t="str">
            <v>个</v>
          </cell>
          <cell r="T168" t="str">
            <v>B</v>
          </cell>
          <cell r="U168" t="str">
            <v>SQX3000-6805476</v>
          </cell>
          <cell r="V168" t="str">
            <v>B</v>
          </cell>
          <cell r="W168" t="str">
            <v>N</v>
          </cell>
          <cell r="X168" t="str">
            <v>Y</v>
          </cell>
          <cell r="Y168" t="str">
            <v>轴类</v>
          </cell>
          <cell r="Z168" t="str">
            <v>35#</v>
          </cell>
          <cell r="AA168" t="str">
            <v>GB/T 699</v>
          </cell>
          <cell r="AB168" t="str">
            <v>26*26*50</v>
          </cell>
          <cell r="AC168">
            <v>6.8400000000000002E-2</v>
          </cell>
          <cell r="AD168" t="str">
            <v>——</v>
          </cell>
          <cell r="AE168" t="str">
            <v>机加</v>
          </cell>
          <cell r="AG168" t="str">
            <v>45</v>
          </cell>
          <cell r="AH168" t="str">
            <v>22</v>
          </cell>
          <cell r="AJ168">
            <v>0.13438477800000001</v>
          </cell>
          <cell r="AK168">
            <v>0.50898621866235472</v>
          </cell>
          <cell r="AN168" t="str">
            <v>河北外购</v>
          </cell>
          <cell r="AO168" t="str">
            <v>黄骅兴岳</v>
          </cell>
          <cell r="AQ168">
            <v>6.8400000000000002E-2</v>
          </cell>
          <cell r="AS168">
            <v>0</v>
          </cell>
          <cell r="AT168">
            <v>0.24550689066882264</v>
          </cell>
          <cell r="AV168">
            <v>1.71</v>
          </cell>
          <cell r="AW168">
            <v>34.03508771929824</v>
          </cell>
          <cell r="AX168">
            <v>2.3279999999999998</v>
          </cell>
        </row>
        <row r="169">
          <cell r="M169" t="str">
            <v>SHT0013238</v>
          </cell>
          <cell r="N169" t="str">
            <v>SHT0013238</v>
          </cell>
          <cell r="O169" t="str">
            <v>VDC阀上支架总成</v>
          </cell>
          <cell r="Q169" t="str">
            <v>B</v>
          </cell>
          <cell r="R169" t="str">
            <v>个</v>
          </cell>
          <cell r="T169" t="str">
            <v>A</v>
          </cell>
          <cell r="U169" t="str">
            <v>SHT0013238</v>
          </cell>
          <cell r="V169" t="str">
            <v>A</v>
          </cell>
          <cell r="W169" t="str">
            <v>Y</v>
          </cell>
          <cell r="X169" t="str">
            <v>N</v>
          </cell>
          <cell r="Z169" t="str">
            <v>ASSY</v>
          </cell>
          <cell r="AA169" t="str">
            <v>——</v>
          </cell>
          <cell r="AC169">
            <v>3.1300000000000001E-2</v>
          </cell>
          <cell r="AD169" t="str">
            <v>——</v>
          </cell>
          <cell r="AE169" t="str">
            <v>焊接</v>
          </cell>
          <cell r="AL169">
            <v>1.8839999999999999</v>
          </cell>
          <cell r="AN169" t="str">
            <v>河北外购</v>
          </cell>
          <cell r="AO169" t="str">
            <v>沧州智凯</v>
          </cell>
          <cell r="AQ169">
            <v>3.1300000000000001E-2</v>
          </cell>
          <cell r="AS169">
            <v>0.8823240160000001</v>
          </cell>
          <cell r="AT169">
            <v>0.5</v>
          </cell>
          <cell r="AU169">
            <v>1</v>
          </cell>
          <cell r="AV169">
            <v>0.8823240160000001</v>
          </cell>
          <cell r="AW169">
            <v>37.945661341853032</v>
          </cell>
          <cell r="AX169">
            <v>1.1876992</v>
          </cell>
        </row>
        <row r="170">
          <cell r="M170" t="str">
            <v>SHT0013110</v>
          </cell>
          <cell r="N170" t="str">
            <v>SHT0013110</v>
          </cell>
          <cell r="O170" t="str">
            <v>VDC阀上支架</v>
          </cell>
          <cell r="Q170" t="str">
            <v>B</v>
          </cell>
          <cell r="R170" t="str">
            <v>个</v>
          </cell>
          <cell r="T170" t="str">
            <v>A</v>
          </cell>
          <cell r="U170" t="str">
            <v>SHT0013110</v>
          </cell>
          <cell r="V170" t="str">
            <v>A</v>
          </cell>
          <cell r="W170" t="str">
            <v>Y</v>
          </cell>
          <cell r="X170" t="str">
            <v>N</v>
          </cell>
          <cell r="Z170" t="str">
            <v>t2.5-Q/BQB301
SPFH590-Q/BQB310</v>
          </cell>
          <cell r="AA170" t="str">
            <v>Q/BQB301
Q/BQB310</v>
          </cell>
          <cell r="AB170" t="str">
            <v>34*20*5</v>
          </cell>
          <cell r="AC170">
            <v>1.7299999999999999E-2</v>
          </cell>
          <cell r="AD170" t="str">
            <v>——</v>
          </cell>
          <cell r="AE170" t="str">
            <v>冲压</v>
          </cell>
          <cell r="AF170" t="str">
            <v>41*23*2.5</v>
          </cell>
          <cell r="AG170">
            <v>48</v>
          </cell>
          <cell r="AH170">
            <v>26</v>
          </cell>
          <cell r="AI170" t="str">
            <v>2.5</v>
          </cell>
          <cell r="AJ170">
            <v>2.4523199999999998E-2</v>
          </cell>
          <cell r="AK170">
            <v>0.7054544268284727</v>
          </cell>
          <cell r="AQ170">
            <v>1.7299999999999999E-2</v>
          </cell>
          <cell r="AR170">
            <v>5.13</v>
          </cell>
          <cell r="AS170">
            <v>0.12580401599999999</v>
          </cell>
          <cell r="AT170">
            <v>0.14727278658576365</v>
          </cell>
          <cell r="AW170">
            <v>0</v>
          </cell>
        </row>
        <row r="171">
          <cell r="M171" t="str">
            <v>SHT0010054</v>
          </cell>
          <cell r="N171" t="str">
            <v>SHT0010054</v>
          </cell>
          <cell r="O171" t="str">
            <v>VDC阀上固定轴</v>
          </cell>
          <cell r="T171" t="str">
            <v>B</v>
          </cell>
          <cell r="U171" t="str">
            <v>SHT0010054</v>
          </cell>
          <cell r="V171" t="str">
            <v>B</v>
          </cell>
          <cell r="W171" t="str">
            <v>N</v>
          </cell>
          <cell r="X171" t="str">
            <v>Y</v>
          </cell>
          <cell r="Y171" t="str">
            <v>冷镦</v>
          </cell>
          <cell r="Z171" t="str">
            <v>Q /BQB 501
SWRCH22A-Q /BQB 517</v>
          </cell>
          <cell r="AA171" t="str">
            <v>Q /BQB 517</v>
          </cell>
          <cell r="AB171" t="str">
            <v>10*10*45.5</v>
          </cell>
          <cell r="AC171">
            <v>1.4E-2</v>
          </cell>
          <cell r="AD171" t="str">
            <v>——</v>
          </cell>
          <cell r="AE171" t="str">
            <v>冷镦</v>
          </cell>
          <cell r="AG171" t="str">
            <v>44.5</v>
          </cell>
          <cell r="AH171" t="str">
            <v>10</v>
          </cell>
          <cell r="AJ171">
            <v>2.7456945E-2</v>
          </cell>
          <cell r="AK171">
            <v>0.50988921017979238</v>
          </cell>
          <cell r="AQ171">
            <v>1.4E-2</v>
          </cell>
          <cell r="AS171">
            <v>0.70000000000000007</v>
          </cell>
          <cell r="AT171">
            <v>0.24505539491010381</v>
          </cell>
          <cell r="AW171">
            <v>0</v>
          </cell>
        </row>
        <row r="172">
          <cell r="M172" t="str">
            <v>SHT0001984</v>
          </cell>
          <cell r="O172" t="str">
            <v>外绞架电泳</v>
          </cell>
          <cell r="P172" t="str">
            <v>焊接件</v>
          </cell>
          <cell r="Q172" t="str">
            <v>——</v>
          </cell>
          <cell r="R172" t="str">
            <v>个</v>
          </cell>
          <cell r="T172" t="str">
            <v>Q01</v>
          </cell>
          <cell r="U172" t="str">
            <v>SQX3000-6805437</v>
          </cell>
          <cell r="V172" t="str">
            <v>A1</v>
          </cell>
          <cell r="W172" t="str">
            <v>N</v>
          </cell>
          <cell r="X172" t="str">
            <v>Y</v>
          </cell>
          <cell r="Y172" t="str">
            <v>焊接总成件</v>
          </cell>
          <cell r="Z172" t="str">
            <v>ASSY</v>
          </cell>
          <cell r="AA172" t="str">
            <v>——</v>
          </cell>
          <cell r="AB172" t="str">
            <v>362*229*76</v>
          </cell>
          <cell r="AD172" t="str">
            <v>电泳</v>
          </cell>
          <cell r="AM172">
            <v>0.123</v>
          </cell>
          <cell r="AN172" t="str">
            <v>河北自制</v>
          </cell>
          <cell r="AO172" t="str">
            <v>电泳车间</v>
          </cell>
          <cell r="AQ172">
            <v>0</v>
          </cell>
          <cell r="AS172">
            <v>0</v>
          </cell>
          <cell r="AT172">
            <v>0.5</v>
          </cell>
          <cell r="AW172" t="e">
            <v>#DIV/0!</v>
          </cell>
        </row>
        <row r="173">
          <cell r="M173" t="str">
            <v>SHT0001762</v>
          </cell>
          <cell r="N173" t="str">
            <v>SQX3000-6805437</v>
          </cell>
          <cell r="O173" t="str">
            <v>外绞架</v>
          </cell>
          <cell r="P173" t="str">
            <v>焊接件</v>
          </cell>
          <cell r="Q173" t="str">
            <v>——</v>
          </cell>
          <cell r="R173" t="str">
            <v>个</v>
          </cell>
          <cell r="T173" t="str">
            <v>Q01</v>
          </cell>
          <cell r="U173" t="str">
            <v>SQX3000-6805437</v>
          </cell>
          <cell r="V173" t="str">
            <v>A1</v>
          </cell>
          <cell r="W173" t="str">
            <v>N</v>
          </cell>
          <cell r="X173" t="str">
            <v>Y</v>
          </cell>
          <cell r="Y173" t="str">
            <v>焊接总成件</v>
          </cell>
          <cell r="Z173" t="str">
            <v>ASSY</v>
          </cell>
          <cell r="AA173" t="str">
            <v>——</v>
          </cell>
          <cell r="AB173" t="str">
            <v>362*229*76</v>
          </cell>
          <cell r="AC173">
            <v>2.0325000000000002</v>
          </cell>
          <cell r="AD173" t="str">
            <v>电泳</v>
          </cell>
          <cell r="AE173" t="str">
            <v>电泳</v>
          </cell>
          <cell r="AN173" t="str">
            <v>河北自制</v>
          </cell>
          <cell r="AO173" t="str">
            <v>焊接车间</v>
          </cell>
          <cell r="AQ173">
            <v>2.0325000000000002</v>
          </cell>
          <cell r="AS173">
            <v>0</v>
          </cell>
          <cell r="AT173">
            <v>0.5</v>
          </cell>
          <cell r="AW173">
            <v>0</v>
          </cell>
        </row>
        <row r="174">
          <cell r="M174" t="str">
            <v>SHT0013235</v>
          </cell>
          <cell r="N174" t="str">
            <v>SHT0013235</v>
          </cell>
          <cell r="O174" t="str">
            <v>外绞架</v>
          </cell>
          <cell r="P174" t="str">
            <v>焊接件</v>
          </cell>
          <cell r="Q174" t="str">
            <v>——</v>
          </cell>
          <cell r="R174" t="str">
            <v>个</v>
          </cell>
          <cell r="T174" t="str">
            <v>A</v>
          </cell>
          <cell r="U174" t="str">
            <v>SQX3000-6805437</v>
          </cell>
          <cell r="V174" t="str">
            <v>A</v>
          </cell>
          <cell r="W174" t="str">
            <v>Y</v>
          </cell>
          <cell r="X174" t="str">
            <v>N</v>
          </cell>
          <cell r="Y174" t="str">
            <v>焊接总成件</v>
          </cell>
          <cell r="Z174" t="str">
            <v>ASSY</v>
          </cell>
          <cell r="AA174" t="str">
            <v>——</v>
          </cell>
          <cell r="AB174" t="str">
            <v>362*229*76</v>
          </cell>
          <cell r="AC174">
            <v>2.0409000000000002</v>
          </cell>
          <cell r="AD174" t="str">
            <v>电泳</v>
          </cell>
          <cell r="AE174" t="str">
            <v>焊接</v>
          </cell>
          <cell r="AL174">
            <v>26</v>
          </cell>
          <cell r="AN174" t="str">
            <v>河北自制</v>
          </cell>
          <cell r="AO174" t="str">
            <v>焊接车间</v>
          </cell>
          <cell r="AQ174">
            <v>2.0409000000000002</v>
          </cell>
          <cell r="AS174">
            <v>0</v>
          </cell>
          <cell r="AT174">
            <v>0.5</v>
          </cell>
          <cell r="AW174">
            <v>0</v>
          </cell>
        </row>
        <row r="175">
          <cell r="M175" t="str">
            <v>SHT0001085</v>
          </cell>
          <cell r="N175" t="str">
            <v>SHT0001085</v>
          </cell>
          <cell r="O175" t="str">
            <v>阻尼器下固定点支架总成</v>
          </cell>
          <cell r="P175" t="str">
            <v>焊接件</v>
          </cell>
          <cell r="Q175" t="str">
            <v>——</v>
          </cell>
          <cell r="R175" t="str">
            <v>个</v>
          </cell>
          <cell r="T175" t="str">
            <v>A</v>
          </cell>
          <cell r="U175" t="str">
            <v>SHT0001085</v>
          </cell>
          <cell r="V175" t="str">
            <v>A</v>
          </cell>
          <cell r="W175" t="str">
            <v>N</v>
          </cell>
          <cell r="X175" t="str">
            <v>Y</v>
          </cell>
          <cell r="Y175" t="str">
            <v>焊接总成件</v>
          </cell>
          <cell r="Z175" t="str">
            <v>ASSY</v>
          </cell>
          <cell r="AA175" t="str">
            <v>——</v>
          </cell>
          <cell r="AB175" t="str">
            <v>36*25*36</v>
          </cell>
          <cell r="AC175">
            <v>5.7200000000000001E-2</v>
          </cell>
          <cell r="AD175" t="str">
            <v>电泳</v>
          </cell>
          <cell r="AE175" t="str">
            <v>焊接</v>
          </cell>
          <cell r="AL175">
            <v>2</v>
          </cell>
          <cell r="AN175" t="str">
            <v>河北外购</v>
          </cell>
          <cell r="AO175" t="str">
            <v>泊头市捷润五金</v>
          </cell>
          <cell r="AQ175">
            <v>5.7200000000000001E-2</v>
          </cell>
          <cell r="AS175">
            <v>0.57086189040000002</v>
          </cell>
          <cell r="AT175">
            <v>0.5</v>
          </cell>
          <cell r="AU175">
            <v>1</v>
          </cell>
          <cell r="AV175">
            <v>0.57086189040000002</v>
          </cell>
          <cell r="AW175">
            <v>21.11888111888112</v>
          </cell>
          <cell r="AX175">
            <v>1.2080000000000002</v>
          </cell>
        </row>
        <row r="176">
          <cell r="N176" t="str">
            <v>H4B-6805474</v>
          </cell>
          <cell r="O176" t="str">
            <v>阻尼器下固定支架</v>
          </cell>
          <cell r="P176" t="str">
            <v>冲压件</v>
          </cell>
          <cell r="Q176" t="str">
            <v>B</v>
          </cell>
          <cell r="R176" t="str">
            <v>个</v>
          </cell>
          <cell r="T176" t="str">
            <v>Q01</v>
          </cell>
          <cell r="U176" t="str">
            <v>H4B-6805474</v>
          </cell>
          <cell r="V176" t="str">
            <v>B</v>
          </cell>
          <cell r="W176" t="str">
            <v>N</v>
          </cell>
          <cell r="X176" t="str">
            <v>Y</v>
          </cell>
          <cell r="Y176" t="str">
            <v>钣金件</v>
          </cell>
          <cell r="Z176" t="str">
            <v>t=3-Q/BQB301
SPFH590-Q/BQB310</v>
          </cell>
          <cell r="AA176" t="str">
            <v>Q/BQB301
Q/BQB310</v>
          </cell>
          <cell r="AB176" t="str">
            <v>36*25*36</v>
          </cell>
          <cell r="AC176">
            <v>5.1700000000000003E-2</v>
          </cell>
          <cell r="AD176" t="str">
            <v>——</v>
          </cell>
          <cell r="AE176" t="str">
            <v>冲压</v>
          </cell>
          <cell r="AF176" t="str">
            <v>61*54*3</v>
          </cell>
          <cell r="AG176">
            <v>68</v>
          </cell>
          <cell r="AH176">
            <v>57</v>
          </cell>
          <cell r="AI176" t="str">
            <v>3</v>
          </cell>
          <cell r="AJ176">
            <v>9.1396080000000005E-2</v>
          </cell>
          <cell r="AK176">
            <v>0.56566977489625381</v>
          </cell>
          <cell r="AQ176">
            <v>5.1700000000000003E-2</v>
          </cell>
          <cell r="AR176">
            <v>5.13</v>
          </cell>
          <cell r="AS176">
            <v>0.46886189040000004</v>
          </cell>
          <cell r="AT176">
            <v>0.2171651125518731</v>
          </cell>
          <cell r="AW176">
            <v>0</v>
          </cell>
        </row>
        <row r="177">
          <cell r="N177" t="str">
            <v>Q370C08</v>
          </cell>
          <cell r="O177" t="str">
            <v>点焊螺母</v>
          </cell>
          <cell r="P177" t="str">
            <v>标准件</v>
          </cell>
          <cell r="Q177" t="str">
            <v>B</v>
          </cell>
          <cell r="R177" t="str">
            <v>个</v>
          </cell>
          <cell r="T177" t="str">
            <v>Q01</v>
          </cell>
          <cell r="U177" t="str">
            <v>——</v>
          </cell>
          <cell r="V177" t="str">
            <v>A1</v>
          </cell>
          <cell r="W177" t="str">
            <v>N</v>
          </cell>
          <cell r="X177" t="str">
            <v>Y</v>
          </cell>
          <cell r="Y177" t="str">
            <v>标准件</v>
          </cell>
          <cell r="Z177" t="str">
            <v>M8</v>
          </cell>
          <cell r="AA177" t="str">
            <v>——</v>
          </cell>
          <cell r="AB177" t="str">
            <v>——</v>
          </cell>
          <cell r="AC177">
            <v>5.4999999999999997E-3</v>
          </cell>
          <cell r="AD177" t="str">
            <v>——</v>
          </cell>
          <cell r="AQ177">
            <v>5.4999999999999997E-3</v>
          </cell>
          <cell r="AS177">
            <v>4.2000000000000003E-2</v>
          </cell>
          <cell r="AT177">
            <v>0.5</v>
          </cell>
          <cell r="AW177">
            <v>0</v>
          </cell>
        </row>
        <row r="178">
          <cell r="M178" t="str">
            <v>SHT0011596</v>
          </cell>
          <cell r="N178" t="str">
            <v>SHT0011596</v>
          </cell>
          <cell r="O178" t="str">
            <v>连接杆</v>
          </cell>
          <cell r="P178" t="str">
            <v>机加件</v>
          </cell>
          <cell r="Q178" t="str">
            <v>B</v>
          </cell>
          <cell r="R178" t="str">
            <v>个</v>
          </cell>
          <cell r="T178" t="str">
            <v>Q01</v>
          </cell>
          <cell r="U178" t="str">
            <v>SHT0011596</v>
          </cell>
          <cell r="V178" t="str">
            <v>A</v>
          </cell>
          <cell r="W178" t="str">
            <v>N</v>
          </cell>
          <cell r="X178" t="str">
            <v>Y</v>
          </cell>
          <cell r="Y178" t="str">
            <v>轴类</v>
          </cell>
          <cell r="Z178" t="str">
            <v>Φ17-GB/T702
20-GB/T699</v>
          </cell>
          <cell r="AA178" t="str">
            <v>GB/T699</v>
          </cell>
          <cell r="AB178" t="str">
            <v>17*226*17</v>
          </cell>
          <cell r="AC178">
            <v>0.36320000000000002</v>
          </cell>
          <cell r="AD178" t="str">
            <v>——</v>
          </cell>
          <cell r="AE178" t="str">
            <v>机加</v>
          </cell>
          <cell r="AG178" t="str">
            <v>223</v>
          </cell>
          <cell r="AH178" t="str">
            <v>17</v>
          </cell>
          <cell r="AJ178">
            <v>0.39764443469999999</v>
          </cell>
          <cell r="AK178">
            <v>0.91337880856804565</v>
          </cell>
          <cell r="AN178" t="str">
            <v>河北外购</v>
          </cell>
          <cell r="AO178" t="str">
            <v>霸州市政锦五金</v>
          </cell>
          <cell r="AQ178">
            <v>0.36320000000000002</v>
          </cell>
          <cell r="AR178">
            <v>5</v>
          </cell>
          <cell r="AS178">
            <v>1.9882221735000001</v>
          </cell>
          <cell r="AT178">
            <v>4.3310595715977174E-2</v>
          </cell>
          <cell r="AV178">
            <v>3.6320000000000001</v>
          </cell>
          <cell r="AW178">
            <v>18.171806167400877</v>
          </cell>
          <cell r="AX178">
            <v>6.6</v>
          </cell>
        </row>
        <row r="179">
          <cell r="N179" t="str">
            <v>SQX3000-6805447</v>
          </cell>
          <cell r="O179" t="str">
            <v>绞架大孔侧板组件</v>
          </cell>
          <cell r="P179" t="str">
            <v>焊接件</v>
          </cell>
          <cell r="Q179" t="str">
            <v>——</v>
          </cell>
          <cell r="R179" t="str">
            <v>个</v>
          </cell>
          <cell r="T179" t="str">
            <v>Q01</v>
          </cell>
          <cell r="U179" t="str">
            <v>SQX3000-6805447</v>
          </cell>
          <cell r="V179" t="str">
            <v>A1</v>
          </cell>
          <cell r="W179" t="str">
            <v>Y</v>
          </cell>
          <cell r="X179" t="str">
            <v>Y</v>
          </cell>
          <cell r="Y179" t="str">
            <v>焊接总成件</v>
          </cell>
          <cell r="Z179" t="str">
            <v>ASSY</v>
          </cell>
          <cell r="AA179" t="str">
            <v>——</v>
          </cell>
          <cell r="AB179" t="str">
            <v>341*21*90</v>
          </cell>
          <cell r="AC179">
            <v>0.60960000000000003</v>
          </cell>
          <cell r="AD179" t="str">
            <v>——</v>
          </cell>
          <cell r="AL179">
            <v>8.7919999999999998</v>
          </cell>
          <cell r="AN179" t="str">
            <v>过程虚拟件</v>
          </cell>
          <cell r="AQ179">
            <v>0.60960000000000003</v>
          </cell>
          <cell r="AW179">
            <v>0</v>
          </cell>
        </row>
        <row r="180">
          <cell r="M180" t="str">
            <v>SHT0001874</v>
          </cell>
          <cell r="N180" t="str">
            <v>SQX3000-6805433</v>
          </cell>
          <cell r="O180" t="str">
            <v>绞架大孔侧板</v>
          </cell>
          <cell r="P180" t="str">
            <v>冲压件</v>
          </cell>
          <cell r="Q180" t="str">
            <v>A</v>
          </cell>
          <cell r="R180" t="str">
            <v>个</v>
          </cell>
          <cell r="T180" t="str">
            <v>Q01</v>
          </cell>
          <cell r="U180" t="str">
            <v>SQX3000-6805433</v>
          </cell>
          <cell r="V180" t="str">
            <v>B</v>
          </cell>
          <cell r="W180" t="str">
            <v>N</v>
          </cell>
          <cell r="X180" t="str">
            <v>Y</v>
          </cell>
          <cell r="Y180" t="str">
            <v>钣金件</v>
          </cell>
          <cell r="Z180" t="str">
            <v>t=4-Q/BQB301
SPFH590-Q/BQB310</v>
          </cell>
          <cell r="AA180" t="str">
            <v>Q/BQB301
Q/BQB310</v>
          </cell>
          <cell r="AB180" t="str">
            <v>341*14*90</v>
          </cell>
          <cell r="AC180">
            <v>0.58930000000000005</v>
          </cell>
          <cell r="AD180" t="str">
            <v>——</v>
          </cell>
          <cell r="AE180" t="str">
            <v>冲压</v>
          </cell>
          <cell r="AG180">
            <v>358</v>
          </cell>
          <cell r="AH180">
            <v>63</v>
          </cell>
          <cell r="AI180" t="str">
            <v>4</v>
          </cell>
          <cell r="AJ180">
            <v>0.70909776000000002</v>
          </cell>
          <cell r="AK180">
            <v>0.83105607328388686</v>
          </cell>
          <cell r="AN180" t="str">
            <v>河北自制</v>
          </cell>
          <cell r="AO180" t="str">
            <v>冲压车间</v>
          </cell>
          <cell r="AQ180">
            <v>0.58930000000000005</v>
          </cell>
          <cell r="AR180">
            <v>5.13</v>
          </cell>
          <cell r="AS180">
            <v>3.6376715088</v>
          </cell>
          <cell r="AT180">
            <v>8.4471963358056568E-2</v>
          </cell>
          <cell r="AV180">
            <v>3.6376715088</v>
          </cell>
          <cell r="AW180">
            <v>6.1728686726624806</v>
          </cell>
          <cell r="AX180">
            <v>3.6376715088</v>
          </cell>
        </row>
        <row r="181">
          <cell r="M181" t="str">
            <v>BAS0000056</v>
          </cell>
          <cell r="N181" t="str">
            <v>SQX3000-6805425</v>
          </cell>
          <cell r="O181" t="str">
            <v>内绞架钢轴套</v>
          </cell>
          <cell r="P181" t="str">
            <v>锻打件</v>
          </cell>
          <cell r="Q181" t="str">
            <v>B</v>
          </cell>
          <cell r="R181" t="str">
            <v>个</v>
          </cell>
          <cell r="T181" t="str">
            <v>Q01</v>
          </cell>
          <cell r="U181" t="str">
            <v>SQX3000-6805425</v>
          </cell>
          <cell r="V181" t="str">
            <v>A1</v>
          </cell>
          <cell r="W181" t="str">
            <v>N</v>
          </cell>
          <cell r="X181" t="str">
            <v>Y</v>
          </cell>
          <cell r="Y181" t="str">
            <v>钣金件</v>
          </cell>
          <cell r="Z181" t="str">
            <v>20#</v>
          </cell>
          <cell r="AA181" t="str">
            <v>GB/T 699</v>
          </cell>
          <cell r="AB181" t="str">
            <v>34*21*34</v>
          </cell>
          <cell r="AC181">
            <v>2.0299999999999999E-2</v>
          </cell>
          <cell r="AD181" t="str">
            <v>——</v>
          </cell>
          <cell r="AE181" t="str">
            <v>冷镦</v>
          </cell>
          <cell r="AG181" t="str">
            <v>34</v>
          </cell>
          <cell r="AH181" t="str">
            <v>17</v>
          </cell>
          <cell r="AJ181">
            <v>6.0627402599999998E-2</v>
          </cell>
          <cell r="AK181">
            <v>0.33483209125637192</v>
          </cell>
          <cell r="AN181" t="str">
            <v>河北外购</v>
          </cell>
          <cell r="AO181" t="str">
            <v>沧州智凯金属/高唐强盛</v>
          </cell>
          <cell r="AQ181">
            <v>2.0299999999999999E-2</v>
          </cell>
          <cell r="AS181">
            <v>0</v>
          </cell>
          <cell r="AT181">
            <v>0.33258395437181404</v>
          </cell>
          <cell r="AV181">
            <v>0.50749999999999995</v>
          </cell>
          <cell r="AW181">
            <v>71.428571428571431</v>
          </cell>
          <cell r="AX181">
            <v>1.45</v>
          </cell>
        </row>
        <row r="182">
          <cell r="M182" t="str">
            <v>SHT0001967</v>
          </cell>
          <cell r="N182" t="str">
            <v>SQX3000-6805479</v>
          </cell>
          <cell r="O182" t="str">
            <v>悬浮机构支架组件</v>
          </cell>
          <cell r="P182" t="str">
            <v>焊接件</v>
          </cell>
          <cell r="Q182" t="str">
            <v>——</v>
          </cell>
          <cell r="R182" t="str">
            <v>个</v>
          </cell>
          <cell r="T182" t="str">
            <v>C</v>
          </cell>
          <cell r="U182" t="str">
            <v>SQX3000-6805479</v>
          </cell>
          <cell r="V182" t="str">
            <v>C</v>
          </cell>
          <cell r="W182" t="str">
            <v>Y</v>
          </cell>
          <cell r="X182" t="str">
            <v>Y</v>
          </cell>
          <cell r="Y182" t="str">
            <v>焊接总成件</v>
          </cell>
          <cell r="Z182" t="str">
            <v>ASSY</v>
          </cell>
          <cell r="AA182" t="str">
            <v>——</v>
          </cell>
          <cell r="AB182" t="str">
            <v>43*23*7</v>
          </cell>
          <cell r="AC182">
            <v>2.9699999999999997E-2</v>
          </cell>
          <cell r="AD182" t="str">
            <v>——</v>
          </cell>
          <cell r="AE182" t="str">
            <v>焊接</v>
          </cell>
          <cell r="AL182">
            <v>1.2547440000000001</v>
          </cell>
          <cell r="AN182" t="str">
            <v>河北外购</v>
          </cell>
          <cell r="AO182" t="str">
            <v>河北新强力</v>
          </cell>
          <cell r="AQ182">
            <v>2.9699999999999997E-2</v>
          </cell>
          <cell r="AS182">
            <v>0.21771115152000001</v>
          </cell>
          <cell r="AT182">
            <v>0.5</v>
          </cell>
          <cell r="AU182">
            <v>1</v>
          </cell>
          <cell r="AV182">
            <v>0.21771115152000001</v>
          </cell>
          <cell r="AW182">
            <v>21.885521885521889</v>
          </cell>
          <cell r="AX182">
            <v>0.65</v>
          </cell>
        </row>
        <row r="183">
          <cell r="N183" t="str">
            <v>SQX3000-6805477</v>
          </cell>
          <cell r="O183" t="str">
            <v>悬浮机构支架</v>
          </cell>
          <cell r="P183" t="str">
            <v>冲压件</v>
          </cell>
          <cell r="Q183" t="str">
            <v>B</v>
          </cell>
          <cell r="R183" t="str">
            <v>个</v>
          </cell>
          <cell r="T183" t="str">
            <v>Q01</v>
          </cell>
          <cell r="U183" t="str">
            <v>SQX3000-6805477</v>
          </cell>
          <cell r="V183" t="str">
            <v>A1</v>
          </cell>
          <cell r="W183" t="str">
            <v>N</v>
          </cell>
          <cell r="X183" t="str">
            <v>Y</v>
          </cell>
          <cell r="Y183" t="str">
            <v>钣金件</v>
          </cell>
          <cell r="Z183" t="str">
            <v>Q235</v>
          </cell>
          <cell r="AA183" t="str">
            <v>GB/T 700</v>
          </cell>
          <cell r="AB183" t="str">
            <v>23*20*17</v>
          </cell>
          <cell r="AC183">
            <v>2.1299999999999999E-2</v>
          </cell>
          <cell r="AD183" t="str">
            <v>——</v>
          </cell>
          <cell r="AE183" t="str">
            <v>冲压</v>
          </cell>
          <cell r="AF183" t="str">
            <v>52*20*3</v>
          </cell>
          <cell r="AG183">
            <v>59</v>
          </cell>
          <cell r="AH183">
            <v>23</v>
          </cell>
          <cell r="AI183" t="str">
            <v>3</v>
          </cell>
          <cell r="AJ183">
            <v>3.1998060000000002E-2</v>
          </cell>
          <cell r="AK183">
            <v>0.66566535596220511</v>
          </cell>
          <cell r="AQ183">
            <v>2.1299999999999999E-2</v>
          </cell>
          <cell r="AR183">
            <v>3.9</v>
          </cell>
          <cell r="AS183">
            <v>0.12479243400000001</v>
          </cell>
          <cell r="AT183">
            <v>0.16716732201889745</v>
          </cell>
          <cell r="AW183">
            <v>0</v>
          </cell>
        </row>
        <row r="184">
          <cell r="N184" t="str">
            <v>SQX3000-6805478</v>
          </cell>
          <cell r="O184" t="str">
            <v>悬浮机构定位柱</v>
          </cell>
          <cell r="P184" t="str">
            <v>机加件</v>
          </cell>
          <cell r="Q184" t="str">
            <v>B</v>
          </cell>
          <cell r="R184" t="str">
            <v>个</v>
          </cell>
          <cell r="T184" t="str">
            <v>C</v>
          </cell>
          <cell r="U184" t="str">
            <v>SQX3000-6805478</v>
          </cell>
          <cell r="V184" t="str">
            <v>C</v>
          </cell>
          <cell r="W184" t="str">
            <v>N</v>
          </cell>
          <cell r="X184" t="str">
            <v>Y</v>
          </cell>
          <cell r="Y184" t="str">
            <v>钣金件</v>
          </cell>
          <cell r="Z184" t="str">
            <v>Q235</v>
          </cell>
          <cell r="AA184" t="str">
            <v>GB/T 700</v>
          </cell>
          <cell r="AB184" t="str">
            <v>6*6*38</v>
          </cell>
          <cell r="AC184">
            <v>8.3999999999999995E-3</v>
          </cell>
          <cell r="AD184" t="str">
            <v>——</v>
          </cell>
          <cell r="AE184" t="str">
            <v>机加</v>
          </cell>
          <cell r="AG184">
            <v>38</v>
          </cell>
          <cell r="AH184">
            <v>6</v>
          </cell>
          <cell r="AJ184">
            <v>8.4406968000000013E-3</v>
          </cell>
          <cell r="AK184">
            <v>0.99517850232459459</v>
          </cell>
          <cell r="AQ184">
            <v>8.3999999999999995E-3</v>
          </cell>
          <cell r="AR184">
            <v>3.9</v>
          </cell>
          <cell r="AS184">
            <v>3.2918717520000002E-2</v>
          </cell>
          <cell r="AT184">
            <v>2.4107488377027031E-3</v>
          </cell>
          <cell r="AW184">
            <v>0</v>
          </cell>
        </row>
        <row r="185">
          <cell r="M185" t="str">
            <v>SHT0013239</v>
          </cell>
          <cell r="N185" t="str">
            <v>SHT0013239</v>
          </cell>
          <cell r="O185" t="str">
            <v>VDC阀下支架总成</v>
          </cell>
          <cell r="P185" t="str">
            <v>焊接件</v>
          </cell>
          <cell r="T185" t="str">
            <v>A</v>
          </cell>
          <cell r="U185" t="str">
            <v>SHT0013239</v>
          </cell>
          <cell r="V185" t="str">
            <v>A</v>
          </cell>
          <cell r="W185" t="str">
            <v>Y</v>
          </cell>
          <cell r="X185" t="str">
            <v>N</v>
          </cell>
          <cell r="Z185" t="str">
            <v>ASSY</v>
          </cell>
          <cell r="AA185" t="str">
            <v>——</v>
          </cell>
          <cell r="AB185" t="str">
            <v>53*28*23</v>
          </cell>
          <cell r="AC185">
            <v>3.8100000000000002E-2</v>
          </cell>
          <cell r="AE185" t="str">
            <v>焊接</v>
          </cell>
          <cell r="AL185" t="str">
            <v>2</v>
          </cell>
          <cell r="AN185" t="str">
            <v>河北外购</v>
          </cell>
          <cell r="AO185" t="str">
            <v>沧州智凯</v>
          </cell>
          <cell r="AQ185">
            <v>3.8100000000000002E-2</v>
          </cell>
          <cell r="AS185">
            <v>0.57636643999999992</v>
          </cell>
          <cell r="AT185">
            <v>0.5</v>
          </cell>
          <cell r="AU185">
            <v>1</v>
          </cell>
          <cell r="AV185">
            <v>0.57636643999999992</v>
          </cell>
          <cell r="AW185">
            <v>33.797879265091865</v>
          </cell>
          <cell r="AX185">
            <v>1.2876992</v>
          </cell>
        </row>
        <row r="186">
          <cell r="M186" t="str">
            <v>SHT0013108</v>
          </cell>
          <cell r="N186" t="str">
            <v>SHT0013108</v>
          </cell>
          <cell r="O186" t="str">
            <v>VDC阀下支架</v>
          </cell>
          <cell r="P186" t="str">
            <v>冲压件</v>
          </cell>
          <cell r="T186" t="str">
            <v>A</v>
          </cell>
          <cell r="U186" t="str">
            <v>SHT0013108</v>
          </cell>
          <cell r="V186" t="str">
            <v>A</v>
          </cell>
          <cell r="W186" t="str">
            <v>Y</v>
          </cell>
          <cell r="X186" t="str">
            <v>N</v>
          </cell>
          <cell r="Z186" t="str">
            <v>t2.5-Q/BQB301
SPFH590-Q/BQB310</v>
          </cell>
          <cell r="AA186" t="str">
            <v>Q/BQB301
Q/BQB310</v>
          </cell>
          <cell r="AB186" t="str">
            <v>38*28*23</v>
          </cell>
          <cell r="AC186">
            <v>2.6800000000000001E-2</v>
          </cell>
          <cell r="AE186" t="str">
            <v>冲压</v>
          </cell>
          <cell r="AG186">
            <v>58</v>
          </cell>
          <cell r="AH186">
            <v>40</v>
          </cell>
          <cell r="AI186" t="str">
            <v>2.5</v>
          </cell>
          <cell r="AJ186">
            <v>4.5587999999999997E-2</v>
          </cell>
          <cell r="AK186">
            <v>0.58787400193033257</v>
          </cell>
          <cell r="AQ186">
            <v>2.6800000000000001E-2</v>
          </cell>
          <cell r="AR186">
            <v>5.13</v>
          </cell>
          <cell r="AS186">
            <v>0.23386643999999998</v>
          </cell>
          <cell r="AT186">
            <v>0.20606299903483372</v>
          </cell>
          <cell r="AW186">
            <v>0</v>
          </cell>
        </row>
        <row r="187">
          <cell r="M187" t="str">
            <v>SHT0013109</v>
          </cell>
          <cell r="N187" t="str">
            <v>SHT0013109</v>
          </cell>
          <cell r="O187" t="str">
            <v>VDC阀下支架轴</v>
          </cell>
          <cell r="T187" t="str">
            <v>A</v>
          </cell>
          <cell r="U187" t="str">
            <v>SHT0013109</v>
          </cell>
          <cell r="V187" t="str">
            <v>A</v>
          </cell>
          <cell r="W187" t="str">
            <v>Y</v>
          </cell>
          <cell r="X187" t="str">
            <v>N</v>
          </cell>
          <cell r="Z187" t="str">
            <v>Q /BQB 501
SWRCH22A-Q /BQB 517</v>
          </cell>
          <cell r="AA187" t="str">
            <v>Q /BQB 517</v>
          </cell>
          <cell r="AB187" t="str">
            <v>28*10*10</v>
          </cell>
          <cell r="AC187">
            <v>1.1299999999999999E-2</v>
          </cell>
          <cell r="AE187" t="str">
            <v>冷镦</v>
          </cell>
          <cell r="AG187">
            <v>30</v>
          </cell>
          <cell r="AH187">
            <v>10</v>
          </cell>
          <cell r="AJ187">
            <v>1.85103E-2</v>
          </cell>
          <cell r="AK187">
            <v>0.61047092699740135</v>
          </cell>
          <cell r="AQ187">
            <v>1.1299999999999999E-2</v>
          </cell>
          <cell r="AS187">
            <v>0.28249999999999997</v>
          </cell>
          <cell r="AT187">
            <v>0.19476453650129932</v>
          </cell>
          <cell r="AW187">
            <v>0</v>
          </cell>
        </row>
        <row r="188">
          <cell r="M188" t="str">
            <v>SHT0011694</v>
          </cell>
          <cell r="N188" t="str">
            <v>SHT0011694</v>
          </cell>
          <cell r="O188" t="str">
            <v>IGS尼龙轴套</v>
          </cell>
          <cell r="P188" t="str">
            <v>注塑件</v>
          </cell>
          <cell r="Q188" t="str">
            <v>B</v>
          </cell>
          <cell r="R188" t="str">
            <v>个</v>
          </cell>
          <cell r="T188" t="str">
            <v>Q01</v>
          </cell>
          <cell r="U188" t="str">
            <v>GFM-1820-09</v>
          </cell>
          <cell r="V188" t="str">
            <v>A1</v>
          </cell>
          <cell r="W188" t="str">
            <v>N</v>
          </cell>
          <cell r="X188" t="str">
            <v>Y</v>
          </cell>
          <cell r="Y188" t="str">
            <v>注塑件</v>
          </cell>
          <cell r="Z188" t="str">
            <v>——</v>
          </cell>
          <cell r="AA188" t="str">
            <v>——</v>
          </cell>
          <cell r="AB188" t="str">
            <v>26*9*26</v>
          </cell>
          <cell r="AC188">
            <v>1E-3</v>
          </cell>
          <cell r="AD188" t="str">
            <v>——</v>
          </cell>
          <cell r="AE188" t="str">
            <v>注塑</v>
          </cell>
          <cell r="AG188" t="str">
            <v>2%损耗</v>
          </cell>
          <cell r="AJ188">
            <v>1.0200000000000001E-3</v>
          </cell>
          <cell r="AK188">
            <v>0.98039215686274506</v>
          </cell>
          <cell r="AN188" t="str">
            <v>河北外购</v>
          </cell>
          <cell r="AO188" t="str">
            <v>易格斯</v>
          </cell>
          <cell r="AQ188">
            <v>1E-3</v>
          </cell>
          <cell r="AS188">
            <v>0</v>
          </cell>
          <cell r="AT188">
            <v>9.8039215686274717E-3</v>
          </cell>
          <cell r="AV188">
            <v>1.0442</v>
          </cell>
          <cell r="AW188">
            <v>1044.2</v>
          </cell>
          <cell r="AX188">
            <v>1.0442</v>
          </cell>
        </row>
        <row r="189">
          <cell r="M189" t="str">
            <v>SHT0001013</v>
          </cell>
          <cell r="N189" t="str">
            <v>SQX3000-6805468</v>
          </cell>
          <cell r="O189" t="str">
            <v>旋转轴套</v>
          </cell>
          <cell r="P189" t="str">
            <v>锻打件</v>
          </cell>
          <cell r="Q189" t="str">
            <v>B</v>
          </cell>
          <cell r="R189" t="str">
            <v>个</v>
          </cell>
          <cell r="T189" t="str">
            <v>Q01</v>
          </cell>
          <cell r="U189" t="str">
            <v>SQX3000-6805468</v>
          </cell>
          <cell r="V189" t="str">
            <v>A1</v>
          </cell>
          <cell r="W189" t="str">
            <v>N</v>
          </cell>
          <cell r="X189" t="str">
            <v>Y</v>
          </cell>
          <cell r="Y189" t="str">
            <v>钣金件</v>
          </cell>
          <cell r="Z189" t="str">
            <v>20#</v>
          </cell>
          <cell r="AA189" t="str">
            <v>GB/T 699</v>
          </cell>
          <cell r="AB189" t="str">
            <v>26*26*26</v>
          </cell>
          <cell r="AC189">
            <v>3.6900000000000002E-2</v>
          </cell>
          <cell r="AD189" t="str">
            <v>白锌</v>
          </cell>
          <cell r="AE189" t="str">
            <v>冷镦</v>
          </cell>
          <cell r="AG189">
            <v>22</v>
          </cell>
          <cell r="AH189">
            <v>26</v>
          </cell>
          <cell r="AJ189">
            <v>9.1761727200000004E-2</v>
          </cell>
          <cell r="AK189">
            <v>0.40212843770447249</v>
          </cell>
          <cell r="AN189" t="str">
            <v>河北外购</v>
          </cell>
          <cell r="AO189" t="str">
            <v>黄骅市创合</v>
          </cell>
          <cell r="AQ189">
            <v>3.6900000000000002E-2</v>
          </cell>
          <cell r="AS189">
            <v>0</v>
          </cell>
          <cell r="AT189">
            <v>0.29893578114776376</v>
          </cell>
          <cell r="AV189">
            <v>0.9225000000000001</v>
          </cell>
          <cell r="AW189">
            <v>31.46314363143631</v>
          </cell>
          <cell r="AX189">
            <v>1.16099</v>
          </cell>
        </row>
        <row r="190">
          <cell r="M190" t="str">
            <v>BFA0000369</v>
          </cell>
          <cell r="N190" t="str">
            <v>H4A-6805411</v>
          </cell>
          <cell r="O190" t="str">
            <v>M10非标螺栓</v>
          </cell>
          <cell r="P190" t="str">
            <v>标准件</v>
          </cell>
          <cell r="Q190" t="str">
            <v>B</v>
          </cell>
          <cell r="R190" t="str">
            <v>个</v>
          </cell>
          <cell r="T190" t="str">
            <v>Q01</v>
          </cell>
          <cell r="U190" t="str">
            <v>H4A-6805411</v>
          </cell>
          <cell r="V190" t="str">
            <v>A1</v>
          </cell>
          <cell r="W190" t="str">
            <v>N</v>
          </cell>
          <cell r="X190" t="str">
            <v>Y</v>
          </cell>
          <cell r="Y190" t="str">
            <v>标准件</v>
          </cell>
          <cell r="Z190" t="str">
            <v>——</v>
          </cell>
          <cell r="AA190" t="str">
            <v>——</v>
          </cell>
          <cell r="AB190" t="str">
            <v>13*15*54</v>
          </cell>
          <cell r="AC190">
            <v>3.8600000000000002E-2</v>
          </cell>
          <cell r="AD190" t="str">
            <v>白锌</v>
          </cell>
          <cell r="AN190" t="str">
            <v>河北外购</v>
          </cell>
          <cell r="AO190" t="str">
            <v>北京浦东三浦</v>
          </cell>
          <cell r="AQ190">
            <v>3.8600000000000002E-2</v>
          </cell>
          <cell r="AS190">
            <v>0</v>
          </cell>
          <cell r="AT190">
            <v>0.5</v>
          </cell>
          <cell r="AV190">
            <v>0.77200000000000002</v>
          </cell>
          <cell r="AW190">
            <v>25.678756476683937</v>
          </cell>
          <cell r="AX190">
            <v>0.99119999999999997</v>
          </cell>
        </row>
        <row r="191">
          <cell r="M191" t="str">
            <v>BFA0000314</v>
          </cell>
          <cell r="N191" t="str">
            <v>H5-6805419</v>
          </cell>
          <cell r="O191" t="str">
            <v>固定螺栓</v>
          </cell>
          <cell r="P191" t="str">
            <v>机加件</v>
          </cell>
          <cell r="Q191" t="str">
            <v>B</v>
          </cell>
          <cell r="R191" t="str">
            <v>个</v>
          </cell>
          <cell r="T191" t="str">
            <v>Q01</v>
          </cell>
          <cell r="U191" t="str">
            <v>H5-6805419</v>
          </cell>
          <cell r="V191" t="str">
            <v>A1</v>
          </cell>
          <cell r="W191" t="str">
            <v>N</v>
          </cell>
          <cell r="X191" t="str">
            <v>Y</v>
          </cell>
          <cell r="Y191" t="str">
            <v>非标螺栓</v>
          </cell>
          <cell r="Z191" t="str">
            <v>35#</v>
          </cell>
          <cell r="AA191" t="str">
            <v>GB/T699</v>
          </cell>
          <cell r="AB191" t="str">
            <v>16*16*102</v>
          </cell>
          <cell r="AC191">
            <v>5.33E-2</v>
          </cell>
          <cell r="AD191" t="str">
            <v>白锌</v>
          </cell>
          <cell r="AN191" t="str">
            <v>河北外购</v>
          </cell>
          <cell r="AO191" t="str">
            <v>北京三浦易购科技有限公司</v>
          </cell>
          <cell r="AQ191">
            <v>5.33E-2</v>
          </cell>
          <cell r="AS191">
            <v>0</v>
          </cell>
          <cell r="AT191">
            <v>0.5</v>
          </cell>
          <cell r="AV191">
            <v>1.0660000000000001</v>
          </cell>
          <cell r="AW191">
            <v>24.390243902439025</v>
          </cell>
          <cell r="AX191">
            <v>1.3</v>
          </cell>
        </row>
        <row r="192">
          <cell r="M192" t="str">
            <v>BFA0000391</v>
          </cell>
          <cell r="N192" t="str">
            <v>Q43660</v>
          </cell>
          <cell r="O192" t="str">
            <v>开口挡圈</v>
          </cell>
          <cell r="P192" t="str">
            <v>安装悬浮气路</v>
          </cell>
          <cell r="Q192" t="str">
            <v>B</v>
          </cell>
          <cell r="R192" t="str">
            <v>个</v>
          </cell>
          <cell r="T192" t="str">
            <v>Q01</v>
          </cell>
          <cell r="U192" t="str">
            <v>——</v>
          </cell>
          <cell r="V192" t="str">
            <v>A1</v>
          </cell>
          <cell r="W192" t="str">
            <v>N</v>
          </cell>
          <cell r="X192" t="str">
            <v>Y</v>
          </cell>
          <cell r="Y192" t="str">
            <v>标准件</v>
          </cell>
          <cell r="Z192">
            <v>6</v>
          </cell>
          <cell r="AA192" t="str">
            <v>GB/T 896</v>
          </cell>
          <cell r="AB192" t="str">
            <v>12*12*1.1</v>
          </cell>
          <cell r="AC192">
            <v>2.9999999999999997E-4</v>
          </cell>
          <cell r="AD192" t="str">
            <v>氧化</v>
          </cell>
          <cell r="AN192" t="str">
            <v>河北外购</v>
          </cell>
          <cell r="AO192" t="str">
            <v>泊头鑫洪</v>
          </cell>
          <cell r="AQ192">
            <v>2.9999999999999997E-4</v>
          </cell>
          <cell r="AS192">
            <v>0</v>
          </cell>
          <cell r="AT192">
            <v>0.5</v>
          </cell>
          <cell r="AV192">
            <v>2.3099999999999999E-2</v>
          </cell>
          <cell r="AW192">
            <v>77</v>
          </cell>
          <cell r="AX192">
            <v>2.3099999999999999E-2</v>
          </cell>
        </row>
        <row r="193">
          <cell r="M193" t="str">
            <v>SHT0012022</v>
          </cell>
          <cell r="N193" t="str">
            <v>SHT0012022</v>
          </cell>
          <cell r="O193" t="str">
            <v>悬浮气路总成</v>
          </cell>
          <cell r="P193" t="str">
            <v>2.0平台除重汽</v>
          </cell>
          <cell r="Q193" t="str">
            <v>A</v>
          </cell>
          <cell r="R193" t="str">
            <v>个</v>
          </cell>
          <cell r="T193" t="str">
            <v>A</v>
          </cell>
          <cell r="U193" t="str">
            <v>SQX3000-6805499</v>
          </cell>
          <cell r="V193" t="str">
            <v>A</v>
          </cell>
          <cell r="W193" t="str">
            <v>N</v>
          </cell>
          <cell r="X193" t="str">
            <v>Y</v>
          </cell>
          <cell r="Y193" t="str">
            <v>总成件</v>
          </cell>
          <cell r="Z193" t="str">
            <v>——</v>
          </cell>
          <cell r="AA193" t="str">
            <v>——</v>
          </cell>
          <cell r="AB193" t="str">
            <v>——</v>
          </cell>
          <cell r="AC193">
            <v>0.1</v>
          </cell>
          <cell r="AD193" t="str">
            <v>——</v>
          </cell>
          <cell r="AN193" t="str">
            <v>河北外购</v>
          </cell>
          <cell r="AO193" t="str">
            <v>安路普</v>
          </cell>
          <cell r="AQ193">
            <v>0.1</v>
          </cell>
          <cell r="AS193">
            <v>26.409260500000002</v>
          </cell>
          <cell r="AT193">
            <v>0.5</v>
          </cell>
          <cell r="AV193">
            <v>37.727515000000004</v>
          </cell>
          <cell r="AW193">
            <v>377.27515</v>
          </cell>
          <cell r="AX193">
            <v>37.727515000000004</v>
          </cell>
        </row>
        <row r="194">
          <cell r="M194" t="str">
            <v>SHT0013365</v>
          </cell>
          <cell r="N194" t="str">
            <v>SHT0013365</v>
          </cell>
          <cell r="O194" t="str">
            <v>悬浮气路总成</v>
          </cell>
          <cell r="P194" t="str">
            <v>重汽TX</v>
          </cell>
          <cell r="Q194" t="str">
            <v>A</v>
          </cell>
          <cell r="R194" t="str">
            <v>个</v>
          </cell>
          <cell r="T194" t="str">
            <v>A</v>
          </cell>
          <cell r="U194" t="str">
            <v>SHT0013365</v>
          </cell>
          <cell r="V194" t="str">
            <v>A</v>
          </cell>
          <cell r="W194" t="str">
            <v>N</v>
          </cell>
          <cell r="X194" t="str">
            <v>Y</v>
          </cell>
          <cell r="Y194" t="str">
            <v>总成件</v>
          </cell>
          <cell r="Z194" t="str">
            <v>——</v>
          </cell>
          <cell r="AA194" t="str">
            <v>——</v>
          </cell>
          <cell r="AB194" t="str">
            <v>——</v>
          </cell>
          <cell r="AC194">
            <v>0.1</v>
          </cell>
          <cell r="AD194" t="str">
            <v>——</v>
          </cell>
          <cell r="AN194" t="str">
            <v>河北外购</v>
          </cell>
          <cell r="AO194" t="str">
            <v>安路普</v>
          </cell>
          <cell r="AQ194">
            <v>0.1</v>
          </cell>
          <cell r="AS194">
            <v>28.591961210000001</v>
          </cell>
          <cell r="AT194">
            <v>0.5</v>
          </cell>
          <cell r="AV194">
            <v>40.845658871428576</v>
          </cell>
          <cell r="AW194">
            <v>408.45658871428572</v>
          </cell>
          <cell r="AX194">
            <v>40.845658871428576</v>
          </cell>
        </row>
        <row r="195">
          <cell r="M195" t="str">
            <v>SHT0014832</v>
          </cell>
          <cell r="N195" t="str">
            <v>SHT0014832</v>
          </cell>
          <cell r="O195" t="str">
            <v>鱼阀气路总成</v>
          </cell>
          <cell r="P195" t="str">
            <v>J6L低配</v>
          </cell>
          <cell r="Q195" t="str">
            <v>A</v>
          </cell>
          <cell r="R195" t="str">
            <v>个</v>
          </cell>
          <cell r="T195" t="str">
            <v>A</v>
          </cell>
          <cell r="U195" t="str">
            <v>SHT0014832</v>
          </cell>
          <cell r="V195" t="str">
            <v>A</v>
          </cell>
          <cell r="W195" t="str">
            <v>Y</v>
          </cell>
          <cell r="X195" t="str">
            <v>N</v>
          </cell>
          <cell r="Y195" t="str">
            <v>总成件</v>
          </cell>
          <cell r="Z195" t="str">
            <v>——</v>
          </cell>
          <cell r="AA195" t="str">
            <v>——</v>
          </cell>
          <cell r="AB195" t="str">
            <v>——</v>
          </cell>
          <cell r="AC195">
            <v>0.1</v>
          </cell>
          <cell r="AD195" t="str">
            <v>——</v>
          </cell>
          <cell r="AN195" t="str">
            <v>河北外购</v>
          </cell>
          <cell r="AO195" t="str">
            <v>安路普</v>
          </cell>
          <cell r="AQ195">
            <v>0.1</v>
          </cell>
          <cell r="AS195">
            <v>30.087808499999994</v>
          </cell>
          <cell r="AT195">
            <v>0.5</v>
          </cell>
          <cell r="AV195">
            <v>42.982583571428563</v>
          </cell>
          <cell r="AW195">
            <v>429.82583571428563</v>
          </cell>
          <cell r="AX195">
            <v>42.982583571428563</v>
          </cell>
        </row>
        <row r="196">
          <cell r="M196" t="str">
            <v>SHT0015090</v>
          </cell>
          <cell r="N196" t="str">
            <v>SHT0015090</v>
          </cell>
          <cell r="O196" t="str">
            <v>悬浮气路总成</v>
          </cell>
          <cell r="P196" t="str">
            <v>J6L低配</v>
          </cell>
          <cell r="Q196" t="str">
            <v>A</v>
          </cell>
          <cell r="R196" t="str">
            <v>个</v>
          </cell>
          <cell r="T196" t="str">
            <v>A</v>
          </cell>
          <cell r="U196" t="str">
            <v>SHT0015090</v>
          </cell>
          <cell r="V196" t="str">
            <v>A</v>
          </cell>
          <cell r="W196" t="str">
            <v>Y</v>
          </cell>
          <cell r="X196" t="str">
            <v>N</v>
          </cell>
          <cell r="Y196" t="str">
            <v>总成件</v>
          </cell>
          <cell r="Z196" t="str">
            <v>——</v>
          </cell>
          <cell r="AA196" t="str">
            <v>——</v>
          </cell>
          <cell r="AB196" t="str">
            <v>——</v>
          </cell>
          <cell r="AC196">
            <v>0.1</v>
          </cell>
          <cell r="AD196" t="str">
            <v>——</v>
          </cell>
          <cell r="AN196" t="str">
            <v>河北外购</v>
          </cell>
          <cell r="AO196" t="str">
            <v>安路普</v>
          </cell>
          <cell r="AQ196">
            <v>0.1</v>
          </cell>
          <cell r="AS196">
            <v>26.812796499999997</v>
          </cell>
          <cell r="AT196">
            <v>0.5</v>
          </cell>
          <cell r="AV196">
            <v>38.303995</v>
          </cell>
          <cell r="AW196">
            <v>383.03994999999998</v>
          </cell>
          <cell r="AX196">
            <v>38.303995</v>
          </cell>
        </row>
        <row r="197">
          <cell r="M197" t="str">
            <v>BCL0010018</v>
          </cell>
          <cell r="N197" t="str">
            <v>BCL0010018</v>
          </cell>
          <cell r="O197" t="str">
            <v>黑色防护毛毡</v>
          </cell>
          <cell r="P197" t="str">
            <v>鱼阀配置用于绞架处、VDC阀配置用于座框</v>
          </cell>
          <cell r="Q197" t="str">
            <v>B</v>
          </cell>
          <cell r="R197" t="str">
            <v>个</v>
          </cell>
          <cell r="T197" t="str">
            <v>A</v>
          </cell>
          <cell r="U197" t="str">
            <v>BCL0010018</v>
          </cell>
          <cell r="V197" t="str">
            <v>A</v>
          </cell>
          <cell r="W197" t="str">
            <v>N</v>
          </cell>
          <cell r="X197" t="str">
            <v>Y</v>
          </cell>
          <cell r="Z197" t="str">
            <v>纤维+胶</v>
          </cell>
          <cell r="AA197" t="str">
            <v>——</v>
          </cell>
          <cell r="AB197" t="str">
            <v>30*60*1.3</v>
          </cell>
          <cell r="AC197">
            <v>2.0000000000000001E-4</v>
          </cell>
          <cell r="AD197" t="str">
            <v>——</v>
          </cell>
          <cell r="AN197" t="str">
            <v>河北外购</v>
          </cell>
          <cell r="AO197" t="str">
            <v>曲阜陆航座椅辅料有限公司</v>
          </cell>
          <cell r="AQ197">
            <v>2.0000000000000001E-4</v>
          </cell>
          <cell r="AS197">
            <v>0</v>
          </cell>
          <cell r="AT197">
            <v>0.5</v>
          </cell>
          <cell r="AV197">
            <v>0.45</v>
          </cell>
          <cell r="AW197">
            <v>2250</v>
          </cell>
          <cell r="AX197">
            <v>0.45</v>
          </cell>
        </row>
        <row r="198">
          <cell r="M198" t="str">
            <v>BFA0000285</v>
          </cell>
          <cell r="N198" t="str">
            <v>Q43640</v>
          </cell>
          <cell r="O198" t="str">
            <v>开口挡圈</v>
          </cell>
          <cell r="P198" t="str">
            <v>固定VDC阀下部</v>
          </cell>
          <cell r="Q198" t="str">
            <v>C</v>
          </cell>
          <cell r="R198" t="str">
            <v>个</v>
          </cell>
          <cell r="T198" t="str">
            <v>A</v>
          </cell>
          <cell r="U198" t="str">
            <v>——</v>
          </cell>
          <cell r="V198" t="str">
            <v>A</v>
          </cell>
          <cell r="W198" t="str">
            <v>N</v>
          </cell>
          <cell r="X198" t="str">
            <v>Y</v>
          </cell>
          <cell r="Y198" t="str">
            <v>标准件</v>
          </cell>
          <cell r="Z198">
            <v>4</v>
          </cell>
          <cell r="AA198" t="str">
            <v>GB/T 896</v>
          </cell>
          <cell r="AC198">
            <v>2.9999999999999997E-4</v>
          </cell>
          <cell r="AD198" t="str">
            <v>——</v>
          </cell>
          <cell r="AN198" t="str">
            <v>河北外购</v>
          </cell>
          <cell r="AO198" t="str">
            <v>北京三浦</v>
          </cell>
          <cell r="AQ198">
            <v>2.9999999999999997E-4</v>
          </cell>
          <cell r="AS198">
            <v>0</v>
          </cell>
          <cell r="AT198">
            <v>0.5</v>
          </cell>
          <cell r="AV198">
            <v>0.05</v>
          </cell>
          <cell r="AW198">
            <v>166.66666666666669</v>
          </cell>
          <cell r="AX198">
            <v>0.05</v>
          </cell>
        </row>
        <row r="199">
          <cell r="M199" t="str">
            <v>SHT0015011</v>
          </cell>
          <cell r="O199" t="str">
            <v>气管支架电泳</v>
          </cell>
          <cell r="P199" t="str">
            <v>固定VDC阀气路</v>
          </cell>
          <cell r="Q199" t="str">
            <v>C</v>
          </cell>
          <cell r="R199" t="str">
            <v>个</v>
          </cell>
          <cell r="T199" t="str">
            <v>A</v>
          </cell>
          <cell r="U199" t="str">
            <v>SHT0013841</v>
          </cell>
          <cell r="V199" t="str">
            <v>A</v>
          </cell>
          <cell r="W199" t="str">
            <v>Y</v>
          </cell>
          <cell r="X199" t="str">
            <v>N</v>
          </cell>
          <cell r="Y199" t="str">
            <v>钣金件</v>
          </cell>
          <cell r="Z199" t="str">
            <v>Q235</v>
          </cell>
          <cell r="AA199" t="str">
            <v>GB/T 700</v>
          </cell>
          <cell r="AB199" t="str">
            <v>94*81*62</v>
          </cell>
          <cell r="AD199" t="str">
            <v>电泳</v>
          </cell>
          <cell r="AN199" t="str">
            <v>河北自制</v>
          </cell>
          <cell r="AO199" t="str">
            <v>电泳车间</v>
          </cell>
          <cell r="AQ199">
            <v>0</v>
          </cell>
          <cell r="AS199">
            <v>0</v>
          </cell>
          <cell r="AT199">
            <v>0.5</v>
          </cell>
          <cell r="AW199" t="e">
            <v>#DIV/0!</v>
          </cell>
        </row>
        <row r="200">
          <cell r="M200" t="str">
            <v>SHT0013841</v>
          </cell>
          <cell r="N200" t="str">
            <v>SHT0013841</v>
          </cell>
          <cell r="O200" t="str">
            <v>气管支架</v>
          </cell>
          <cell r="P200" t="str">
            <v>固定VDC阀气路</v>
          </cell>
          <cell r="Q200" t="str">
            <v>C</v>
          </cell>
          <cell r="R200" t="str">
            <v>个</v>
          </cell>
          <cell r="T200" t="str">
            <v>A</v>
          </cell>
          <cell r="U200" t="str">
            <v>SHT0013841</v>
          </cell>
          <cell r="V200" t="str">
            <v>A</v>
          </cell>
          <cell r="W200" t="str">
            <v>Y</v>
          </cell>
          <cell r="X200" t="str">
            <v>N</v>
          </cell>
          <cell r="Y200" t="str">
            <v>钣金件</v>
          </cell>
          <cell r="Z200" t="str">
            <v>Q235</v>
          </cell>
          <cell r="AA200" t="str">
            <v>GB/T 700</v>
          </cell>
          <cell r="AB200" t="str">
            <v>94*81*62</v>
          </cell>
          <cell r="AC200">
            <v>5.3199999999999997E-2</v>
          </cell>
          <cell r="AD200" t="str">
            <v>电泳</v>
          </cell>
          <cell r="AE200" t="str">
            <v>冲压</v>
          </cell>
          <cell r="AF200" t="str">
            <v>130*87*1.5</v>
          </cell>
          <cell r="AG200">
            <v>135</v>
          </cell>
          <cell r="AH200">
            <v>89</v>
          </cell>
          <cell r="AI200" t="str">
            <v>1.5</v>
          </cell>
          <cell r="AJ200">
            <v>0.14165685</v>
          </cell>
          <cell r="AK200">
            <v>0.37555543554723969</v>
          </cell>
          <cell r="AN200" t="str">
            <v>河北外购</v>
          </cell>
          <cell r="AO200" t="str">
            <v>沧州智凯</v>
          </cell>
          <cell r="AQ200">
            <v>5.3199999999999997E-2</v>
          </cell>
          <cell r="AR200">
            <v>3.9</v>
          </cell>
          <cell r="AS200">
            <v>0.55246171499999996</v>
          </cell>
          <cell r="AT200">
            <v>0.31222228222638015</v>
          </cell>
          <cell r="AU200">
            <v>0.9</v>
          </cell>
          <cell r="AV200">
            <v>0.49721554349999997</v>
          </cell>
          <cell r="AW200">
            <v>14.091090558254043</v>
          </cell>
          <cell r="AX200">
            <v>0.7496460176991151</v>
          </cell>
        </row>
        <row r="201">
          <cell r="M201" t="str">
            <v>SHT0013655</v>
          </cell>
          <cell r="N201" t="str">
            <v>SHT0013655</v>
          </cell>
          <cell r="O201" t="str">
            <v>汕德卡主驾VDC阀气路总成</v>
          </cell>
          <cell r="P201" t="str">
            <v>重汽汕德卡</v>
          </cell>
          <cell r="Q201" t="str">
            <v>A</v>
          </cell>
          <cell r="R201" t="str">
            <v>个</v>
          </cell>
          <cell r="T201" t="str">
            <v>B</v>
          </cell>
          <cell r="U201" t="str">
            <v>SHT0013655</v>
          </cell>
          <cell r="V201" t="str">
            <v>B</v>
          </cell>
          <cell r="W201" t="str">
            <v>Y</v>
          </cell>
          <cell r="X201" t="str">
            <v>N</v>
          </cell>
          <cell r="Y201" t="str">
            <v>装配总成件</v>
          </cell>
          <cell r="Z201" t="str">
            <v>ASSY</v>
          </cell>
          <cell r="AA201" t="str">
            <v>——</v>
          </cell>
          <cell r="AB201" t="str">
            <v>——</v>
          </cell>
          <cell r="AC201">
            <v>0.13569999999999999</v>
          </cell>
          <cell r="AD201" t="str">
            <v>——</v>
          </cell>
          <cell r="AN201" t="str">
            <v>河北外购</v>
          </cell>
          <cell r="AO201" t="str">
            <v>安路普</v>
          </cell>
          <cell r="AQ201">
            <v>0.13569999999999999</v>
          </cell>
          <cell r="AS201">
            <v>27.912817824999994</v>
          </cell>
          <cell r="AT201">
            <v>0.5</v>
          </cell>
          <cell r="AV201">
            <v>39.875454035714277</v>
          </cell>
          <cell r="AW201">
            <v>293.85006658595637</v>
          </cell>
          <cell r="AX201">
            <v>39.875454035714277</v>
          </cell>
        </row>
        <row r="202">
          <cell r="M202" t="str">
            <v>SHT0014169</v>
          </cell>
          <cell r="N202" t="str">
            <v>SHT0014169</v>
          </cell>
          <cell r="O202" t="str">
            <v>VDC阀气路总成(H4-2.2)</v>
          </cell>
          <cell r="P202" t="str">
            <v>H4-2.2</v>
          </cell>
          <cell r="Q202" t="str">
            <v>A</v>
          </cell>
          <cell r="R202" t="str">
            <v>个</v>
          </cell>
          <cell r="T202" t="str">
            <v>A</v>
          </cell>
          <cell r="U202" t="str">
            <v>SHT0014169</v>
          </cell>
          <cell r="V202" t="str">
            <v>A</v>
          </cell>
          <cell r="W202" t="str">
            <v>Y</v>
          </cell>
          <cell r="X202" t="str">
            <v>N</v>
          </cell>
          <cell r="Y202" t="str">
            <v>装配总成件</v>
          </cell>
          <cell r="Z202" t="str">
            <v>ASSY</v>
          </cell>
          <cell r="AA202" t="str">
            <v>——</v>
          </cell>
          <cell r="AB202" t="str">
            <v>——</v>
          </cell>
          <cell r="AC202">
            <v>0.13569999999999999</v>
          </cell>
          <cell r="AD202" t="str">
            <v>——</v>
          </cell>
          <cell r="AN202" t="str">
            <v>河北外购</v>
          </cell>
          <cell r="AO202" t="str">
            <v>安路普</v>
          </cell>
          <cell r="AQ202">
            <v>0.13569999999999999</v>
          </cell>
          <cell r="AS202">
            <v>26.086209759999999</v>
          </cell>
          <cell r="AT202">
            <v>0.5</v>
          </cell>
          <cell r="AV202">
            <v>37.266013942857143</v>
          </cell>
          <cell r="AW202">
            <v>274.62058911464368</v>
          </cell>
          <cell r="AX202">
            <v>37.266013942857143</v>
          </cell>
        </row>
        <row r="203">
          <cell r="M203" t="str">
            <v>SHT0014831</v>
          </cell>
          <cell r="N203" t="str">
            <v>SHT0014831</v>
          </cell>
          <cell r="O203" t="str">
            <v>VDC阀气路总成</v>
          </cell>
          <cell r="P203" t="str">
            <v>J6L高配</v>
          </cell>
          <cell r="Q203" t="str">
            <v>A</v>
          </cell>
          <cell r="R203" t="str">
            <v>个</v>
          </cell>
          <cell r="T203" t="str">
            <v>A</v>
          </cell>
          <cell r="U203" t="str">
            <v>SHT0014831</v>
          </cell>
          <cell r="V203" t="str">
            <v>A</v>
          </cell>
          <cell r="W203" t="str">
            <v>Y</v>
          </cell>
          <cell r="X203" t="str">
            <v>N</v>
          </cell>
          <cell r="Y203" t="str">
            <v>装配总成件</v>
          </cell>
          <cell r="Z203" t="str">
            <v>ASSY</v>
          </cell>
          <cell r="AA203" t="str">
            <v>——</v>
          </cell>
          <cell r="AB203" t="str">
            <v>——</v>
          </cell>
          <cell r="AC203">
            <v>0.13569999999999999</v>
          </cell>
          <cell r="AD203" t="str">
            <v>——</v>
          </cell>
          <cell r="AN203" t="str">
            <v>河北外购</v>
          </cell>
          <cell r="AO203" t="str">
            <v>安路普</v>
          </cell>
          <cell r="AQ203">
            <v>0.13569999999999999</v>
          </cell>
          <cell r="AS203">
            <v>28.396885599999997</v>
          </cell>
          <cell r="AT203">
            <v>0.5</v>
          </cell>
          <cell r="AV203">
            <v>40.566979428571429</v>
          </cell>
          <cell r="AW203">
            <v>298.94605326876518</v>
          </cell>
          <cell r="AX203">
            <v>40.566979428571429</v>
          </cell>
        </row>
        <row r="204">
          <cell r="M204" t="str">
            <v>SHT0014722</v>
          </cell>
          <cell r="N204" t="str">
            <v>SHT0014722</v>
          </cell>
          <cell r="O204" t="str">
            <v>VDC阀气路总成</v>
          </cell>
          <cell r="P204" t="str">
            <v>X5000S</v>
          </cell>
          <cell r="Q204" t="str">
            <v>A</v>
          </cell>
          <cell r="R204" t="str">
            <v>个</v>
          </cell>
          <cell r="T204" t="str">
            <v>A</v>
          </cell>
          <cell r="U204" t="str">
            <v>SHT0014722</v>
          </cell>
          <cell r="V204" t="str">
            <v>A</v>
          </cell>
          <cell r="W204" t="str">
            <v>Y</v>
          </cell>
          <cell r="X204" t="str">
            <v>N</v>
          </cell>
          <cell r="Y204" t="str">
            <v>装配总成件</v>
          </cell>
          <cell r="Z204" t="str">
            <v>ASSY</v>
          </cell>
          <cell r="AA204" t="str">
            <v>——</v>
          </cell>
          <cell r="AB204" t="str">
            <v>——</v>
          </cell>
          <cell r="AC204">
            <v>0.13569999999999999</v>
          </cell>
          <cell r="AD204" t="str">
            <v>——</v>
          </cell>
          <cell r="AN204" t="str">
            <v>河北外购</v>
          </cell>
          <cell r="AO204" t="str">
            <v>安路普</v>
          </cell>
          <cell r="AQ204">
            <v>0.13569999999999999</v>
          </cell>
          <cell r="AS204">
            <v>28</v>
          </cell>
          <cell r="AT204">
            <v>0.5</v>
          </cell>
          <cell r="AV204">
            <v>40</v>
          </cell>
          <cell r="AW204">
            <v>294.76787030213711</v>
          </cell>
          <cell r="AX204">
            <v>40</v>
          </cell>
        </row>
        <row r="205">
          <cell r="M205" t="str">
            <v>SHT0014721</v>
          </cell>
          <cell r="N205" t="str">
            <v>SHT0014721</v>
          </cell>
          <cell r="O205" t="str">
            <v>X5000-S装车接头</v>
          </cell>
          <cell r="P205" t="str">
            <v>X5000S</v>
          </cell>
          <cell r="Q205" t="str">
            <v>A</v>
          </cell>
          <cell r="R205" t="str">
            <v>个</v>
          </cell>
          <cell r="T205" t="str">
            <v>A</v>
          </cell>
          <cell r="U205" t="str">
            <v>SHT0014721</v>
          </cell>
          <cell r="V205" t="str">
            <v>A</v>
          </cell>
          <cell r="W205" t="str">
            <v>Y</v>
          </cell>
          <cell r="X205" t="str">
            <v>N</v>
          </cell>
          <cell r="Y205" t="str">
            <v>总成件</v>
          </cell>
          <cell r="Z205" t="str">
            <v>ASSY</v>
          </cell>
          <cell r="AA205" t="str">
            <v>——</v>
          </cell>
          <cell r="AB205" t="str">
            <v>——</v>
          </cell>
          <cell r="AC205">
            <v>0.05</v>
          </cell>
          <cell r="AN205" t="str">
            <v>河北外购</v>
          </cell>
          <cell r="AO205" t="str">
            <v>安路普</v>
          </cell>
          <cell r="AQ205">
            <v>0.05</v>
          </cell>
          <cell r="AS205">
            <v>3.5827</v>
          </cell>
          <cell r="AT205">
            <v>0.5</v>
          </cell>
          <cell r="AV205">
            <v>5.1181428571428578</v>
          </cell>
          <cell r="AW205">
            <v>102.36285714285715</v>
          </cell>
          <cell r="AX205">
            <v>5.1181428571428578</v>
          </cell>
        </row>
        <row r="206">
          <cell r="M206" t="str">
            <v>BCL0010014</v>
          </cell>
          <cell r="N206" t="str">
            <v>BCL0010014</v>
          </cell>
          <cell r="O206" t="str">
            <v>气管防护波纹管</v>
          </cell>
          <cell r="P206" t="str">
            <v>匹配VDC阀使用</v>
          </cell>
          <cell r="Q206" t="str">
            <v>C</v>
          </cell>
          <cell r="R206" t="str">
            <v>个</v>
          </cell>
          <cell r="T206" t="str">
            <v>A</v>
          </cell>
          <cell r="U206" t="str">
            <v>BCL0010014</v>
          </cell>
          <cell r="V206" t="str">
            <v>A</v>
          </cell>
          <cell r="W206" t="str">
            <v>N</v>
          </cell>
          <cell r="X206" t="str">
            <v>Y</v>
          </cell>
          <cell r="Z206" t="str">
            <v>PP</v>
          </cell>
          <cell r="AA206" t="str">
            <v>——</v>
          </cell>
          <cell r="AB206" t="str">
            <v>Φ13*350</v>
          </cell>
          <cell r="AC206">
            <v>1E-3</v>
          </cell>
          <cell r="AD206" t="str">
            <v>——</v>
          </cell>
          <cell r="AN206" t="str">
            <v>河北外购</v>
          </cell>
          <cell r="AO206" t="str">
            <v>河北宏广/拓研电子</v>
          </cell>
          <cell r="AQ206">
            <v>1E-3</v>
          </cell>
          <cell r="AS206">
            <v>0</v>
          </cell>
          <cell r="AT206">
            <v>0.5</v>
          </cell>
          <cell r="AV206">
            <v>0.43359999999999999</v>
          </cell>
          <cell r="AW206">
            <v>433.59999999999997</v>
          </cell>
          <cell r="AX206">
            <v>0.43359999999999999</v>
          </cell>
        </row>
        <row r="207">
          <cell r="M207" t="str">
            <v>BCL0010023</v>
          </cell>
          <cell r="N207" t="str">
            <v>BCL0010023</v>
          </cell>
          <cell r="O207" t="str">
            <v>海尔曼钣金扎带</v>
          </cell>
          <cell r="P207" t="str">
            <v>适用VDC阀产品</v>
          </cell>
          <cell r="Q207" t="str">
            <v>C</v>
          </cell>
          <cell r="R207" t="str">
            <v>个</v>
          </cell>
          <cell r="T207" t="str">
            <v>A</v>
          </cell>
          <cell r="U207" t="str">
            <v>BCL0010013</v>
          </cell>
          <cell r="V207" t="str">
            <v>A</v>
          </cell>
          <cell r="W207" t="str">
            <v>Y</v>
          </cell>
          <cell r="X207" t="str">
            <v>N</v>
          </cell>
          <cell r="Y207" t="str">
            <v>装配总成件</v>
          </cell>
          <cell r="Z207" t="str">
            <v>ASSY</v>
          </cell>
          <cell r="AA207" t="str">
            <v>——</v>
          </cell>
          <cell r="AB207" t="str">
            <v>——</v>
          </cell>
          <cell r="AC207">
            <v>3.0000000000000001E-3</v>
          </cell>
          <cell r="AD207" t="str">
            <v>——</v>
          </cell>
          <cell r="AN207" t="str">
            <v>河北外购</v>
          </cell>
          <cell r="AQ207">
            <v>3.0000000000000001E-3</v>
          </cell>
          <cell r="AS207">
            <v>0</v>
          </cell>
          <cell r="AT207">
            <v>0.5</v>
          </cell>
          <cell r="AV207">
            <v>0.3</v>
          </cell>
          <cell r="AW207">
            <v>176.66666666666669</v>
          </cell>
          <cell r="AX207">
            <v>0.53</v>
          </cell>
        </row>
        <row r="208">
          <cell r="M208" t="str">
            <v>BSP0000034</v>
          </cell>
          <cell r="N208" t="str">
            <v>Q436150</v>
          </cell>
          <cell r="O208" t="str">
            <v>开口挡圈</v>
          </cell>
          <cell r="P208" t="str">
            <v>标准件</v>
          </cell>
          <cell r="Q208" t="str">
            <v>B</v>
          </cell>
          <cell r="R208" t="str">
            <v>个</v>
          </cell>
          <cell r="T208" t="str">
            <v>Q02</v>
          </cell>
          <cell r="U208" t="str">
            <v>——</v>
          </cell>
          <cell r="V208" t="str">
            <v>A1</v>
          </cell>
          <cell r="W208" t="str">
            <v>N</v>
          </cell>
          <cell r="X208" t="str">
            <v>Y</v>
          </cell>
          <cell r="Y208" t="str">
            <v>标准件</v>
          </cell>
          <cell r="Z208">
            <v>15</v>
          </cell>
          <cell r="AA208" t="str">
            <v>GB/T 896</v>
          </cell>
          <cell r="AB208" t="str">
            <v>30*30*1.5</v>
          </cell>
          <cell r="AC208">
            <v>4.0000000000000002E-4</v>
          </cell>
          <cell r="AD208" t="str">
            <v>氧化</v>
          </cell>
          <cell r="AN208" t="str">
            <v>河北外购</v>
          </cell>
          <cell r="AO208" t="str">
            <v>北京三浦</v>
          </cell>
          <cell r="AQ208">
            <v>4.0000000000000002E-4</v>
          </cell>
          <cell r="AS208">
            <v>0</v>
          </cell>
          <cell r="AT208">
            <v>0.5</v>
          </cell>
          <cell r="AV208">
            <v>0.17799999999999999</v>
          </cell>
          <cell r="AW208">
            <v>444.99999999999994</v>
          </cell>
          <cell r="AX208">
            <v>0.17799999999999999</v>
          </cell>
        </row>
        <row r="209">
          <cell r="M209" t="str">
            <v>SHT0001985</v>
          </cell>
          <cell r="O209" t="str">
            <v>拉线固定支架电泳</v>
          </cell>
          <cell r="P209" t="str">
            <v>冲压件</v>
          </cell>
          <cell r="Q209" t="str">
            <v>B</v>
          </cell>
          <cell r="R209" t="str">
            <v>个</v>
          </cell>
          <cell r="T209" t="str">
            <v>B</v>
          </cell>
          <cell r="U209" t="str">
            <v>SQX3000-6805497</v>
          </cell>
          <cell r="V209" t="str">
            <v>B</v>
          </cell>
          <cell r="W209" t="str">
            <v>N</v>
          </cell>
          <cell r="X209" t="str">
            <v>Y</v>
          </cell>
          <cell r="Y209" t="str">
            <v>钣金件</v>
          </cell>
          <cell r="Z209" t="str">
            <v>t=2-Q/BQB301
SAPH440-Q/BQB310</v>
          </cell>
          <cell r="AA209" t="str">
            <v>Q/BQB310</v>
          </cell>
          <cell r="AB209" t="str">
            <v>45*40*24</v>
          </cell>
          <cell r="AC209">
            <v>3.4200000000000001E-2</v>
          </cell>
          <cell r="AD209" t="str">
            <v>电泳</v>
          </cell>
          <cell r="AM209">
            <v>5.0000000000000001E-3</v>
          </cell>
          <cell r="AN209" t="str">
            <v>河北自制</v>
          </cell>
          <cell r="AO209" t="str">
            <v>电泳车间</v>
          </cell>
          <cell r="AQ209">
            <v>3.4200000000000001E-2</v>
          </cell>
          <cell r="AS209">
            <v>0</v>
          </cell>
          <cell r="AT209">
            <v>0.5</v>
          </cell>
          <cell r="AW209">
            <v>0</v>
          </cell>
        </row>
        <row r="210">
          <cell r="M210" t="str">
            <v>SHT0001769</v>
          </cell>
          <cell r="N210" t="str">
            <v>SQX3000-6805497</v>
          </cell>
          <cell r="O210" t="str">
            <v>拉线固定支架</v>
          </cell>
          <cell r="P210" t="str">
            <v>冲压件</v>
          </cell>
          <cell r="Q210" t="str">
            <v>B</v>
          </cell>
          <cell r="R210" t="str">
            <v>个</v>
          </cell>
          <cell r="T210" t="str">
            <v>B</v>
          </cell>
          <cell r="U210" t="str">
            <v>SQX3000-6805497</v>
          </cell>
          <cell r="V210" t="str">
            <v>B</v>
          </cell>
          <cell r="W210" t="str">
            <v>N</v>
          </cell>
          <cell r="X210" t="str">
            <v>Y</v>
          </cell>
          <cell r="Y210" t="str">
            <v>钣金件</v>
          </cell>
          <cell r="Z210" t="str">
            <v>t=2-Q/BQB301
SAPH440-Q/BQB310</v>
          </cell>
          <cell r="AA210" t="str">
            <v>Q/BQB310</v>
          </cell>
          <cell r="AB210" t="str">
            <v>45*40*24</v>
          </cell>
          <cell r="AC210">
            <v>3.4200000000000001E-2</v>
          </cell>
          <cell r="AD210" t="str">
            <v>电泳</v>
          </cell>
          <cell r="AE210" t="str">
            <v>冲压</v>
          </cell>
          <cell r="AF210" t="str">
            <v>104*52*2</v>
          </cell>
          <cell r="AG210">
            <v>109</v>
          </cell>
          <cell r="AH210">
            <v>54</v>
          </cell>
          <cell r="AI210" t="str">
            <v>2</v>
          </cell>
          <cell r="AJ210">
            <v>9.252792E-2</v>
          </cell>
          <cell r="AK210">
            <v>0.36961816498198602</v>
          </cell>
          <cell r="AN210" t="str">
            <v>河北外购</v>
          </cell>
          <cell r="AO210" t="str">
            <v>新强力</v>
          </cell>
          <cell r="AQ210">
            <v>3.4200000000000001E-2</v>
          </cell>
          <cell r="AR210">
            <v>4.6900000000000004</v>
          </cell>
          <cell r="AS210">
            <v>0.43395594480000005</v>
          </cell>
          <cell r="AT210">
            <v>0.31519091750900696</v>
          </cell>
          <cell r="AU210">
            <v>0.9</v>
          </cell>
          <cell r="AV210">
            <v>0.39056035032000003</v>
          </cell>
          <cell r="AW210">
            <v>20.760233918128652</v>
          </cell>
          <cell r="AX210">
            <v>0.71</v>
          </cell>
        </row>
        <row r="211">
          <cell r="M211" t="str">
            <v>BFA0000475</v>
          </cell>
          <cell r="N211" t="str">
            <v>Q2140510</v>
          </cell>
          <cell r="O211" t="str">
            <v>十字槽盘头螺钉</v>
          </cell>
          <cell r="P211" t="str">
            <v>标准件</v>
          </cell>
          <cell r="Q211" t="str">
            <v>B</v>
          </cell>
          <cell r="R211" t="str">
            <v>个</v>
          </cell>
          <cell r="T211" t="str">
            <v>Q01</v>
          </cell>
          <cell r="U211" t="str">
            <v>Q2140510</v>
          </cell>
          <cell r="V211" t="str">
            <v>A1</v>
          </cell>
          <cell r="W211" t="str">
            <v>N</v>
          </cell>
          <cell r="X211" t="str">
            <v>Y</v>
          </cell>
          <cell r="Y211" t="str">
            <v>标准件</v>
          </cell>
          <cell r="Z211" t="str">
            <v>M5</v>
          </cell>
          <cell r="AA211" t="str">
            <v>——</v>
          </cell>
          <cell r="AB211" t="str">
            <v>9.5*9.5*13.5</v>
          </cell>
          <cell r="AC211">
            <v>2E-3</v>
          </cell>
          <cell r="AD211" t="str">
            <v>白锌</v>
          </cell>
          <cell r="AN211" t="str">
            <v>河北外购</v>
          </cell>
          <cell r="AO211" t="str">
            <v>北京三浦</v>
          </cell>
          <cell r="AQ211">
            <v>2E-3</v>
          </cell>
          <cell r="AS211">
            <v>0</v>
          </cell>
          <cell r="AT211">
            <v>0.5</v>
          </cell>
          <cell r="AV211">
            <v>4.2500000000000003E-2</v>
          </cell>
          <cell r="AW211">
            <v>21.25</v>
          </cell>
          <cell r="AX211">
            <v>4.2500000000000003E-2</v>
          </cell>
        </row>
        <row r="212">
          <cell r="M212" t="str">
            <v>BAS0000032</v>
          </cell>
          <cell r="N212" t="str">
            <v>H4B-6805425</v>
          </cell>
          <cell r="O212" t="str">
            <v>座垫前倾角定位片衬套</v>
          </cell>
          <cell r="P212" t="str">
            <v>铸铝件</v>
          </cell>
          <cell r="Q212" t="str">
            <v>B</v>
          </cell>
          <cell r="R212" t="str">
            <v>个</v>
          </cell>
          <cell r="T212" t="str">
            <v>Q01</v>
          </cell>
          <cell r="U212" t="str">
            <v>H4B-6805425</v>
          </cell>
          <cell r="V212" t="str">
            <v>A1</v>
          </cell>
          <cell r="W212" t="str">
            <v>N</v>
          </cell>
          <cell r="X212" t="str">
            <v>Y</v>
          </cell>
          <cell r="Y212" t="str">
            <v>铸铝件</v>
          </cell>
          <cell r="Z212" t="str">
            <v>铝制</v>
          </cell>
          <cell r="AA212" t="str">
            <v>——</v>
          </cell>
          <cell r="AB212" t="str">
            <v>21*11*4.5</v>
          </cell>
          <cell r="AC212">
            <v>2.8999999999999998E-3</v>
          </cell>
          <cell r="AD212" t="str">
            <v>——</v>
          </cell>
          <cell r="AJ212">
            <v>2.8999999999999998E-3</v>
          </cell>
          <cell r="AN212" t="str">
            <v>河北外购</v>
          </cell>
          <cell r="AO212" t="str">
            <v>瑞丰五金</v>
          </cell>
          <cell r="AQ212">
            <v>2.8999999999999998E-3</v>
          </cell>
          <cell r="AR212">
            <v>20</v>
          </cell>
          <cell r="AS212">
            <v>5.7999999999999996E-2</v>
          </cell>
          <cell r="AT212">
            <v>0.5</v>
          </cell>
          <cell r="AU212">
            <v>8</v>
          </cell>
          <cell r="AV212">
            <v>0.46399999999999997</v>
          </cell>
          <cell r="AW212">
            <v>206.30689655172415</v>
          </cell>
          <cell r="AX212">
            <v>0.59828999999999999</v>
          </cell>
        </row>
        <row r="213">
          <cell r="M213" t="str">
            <v>SHT0012161</v>
          </cell>
          <cell r="N213" t="str">
            <v>SHT0012161</v>
          </cell>
          <cell r="O213" t="str">
            <v>仰角锁舌机构总成</v>
          </cell>
          <cell r="P213" t="str">
            <v>分总成</v>
          </cell>
          <cell r="Q213" t="str">
            <v>B</v>
          </cell>
          <cell r="R213" t="str">
            <v>个</v>
          </cell>
          <cell r="T213" t="str">
            <v>Q01</v>
          </cell>
          <cell r="U213" t="str">
            <v>SHT0012161</v>
          </cell>
          <cell r="V213" t="str">
            <v>A</v>
          </cell>
          <cell r="W213" t="str">
            <v>Y</v>
          </cell>
          <cell r="X213" t="str">
            <v>N</v>
          </cell>
          <cell r="Y213" t="str">
            <v>装配总成件</v>
          </cell>
          <cell r="Z213" t="str">
            <v>ASSY</v>
          </cell>
          <cell r="AA213" t="str">
            <v>——</v>
          </cell>
          <cell r="AB213" t="str">
            <v>260*47*28</v>
          </cell>
          <cell r="AC213">
            <v>0.1754</v>
          </cell>
          <cell r="AD213" t="str">
            <v>——</v>
          </cell>
          <cell r="AN213" t="str">
            <v>过程虚拟件</v>
          </cell>
          <cell r="AQ213">
            <v>0.1754</v>
          </cell>
          <cell r="AS213">
            <v>0</v>
          </cell>
          <cell r="AT213">
            <v>0.5</v>
          </cell>
          <cell r="AW213">
            <v>0</v>
          </cell>
        </row>
        <row r="214">
          <cell r="M214" t="str">
            <v>SHT0001986</v>
          </cell>
          <cell r="O214" t="str">
            <v>旋转片电泳</v>
          </cell>
          <cell r="P214" t="str">
            <v>冲压件</v>
          </cell>
          <cell r="Q214" t="str">
            <v>B</v>
          </cell>
          <cell r="R214" t="str">
            <v>个</v>
          </cell>
          <cell r="T214" t="str">
            <v>B</v>
          </cell>
          <cell r="U214" t="str">
            <v>SQX3000-6905431</v>
          </cell>
          <cell r="V214" t="str">
            <v>B</v>
          </cell>
          <cell r="W214" t="str">
            <v>N</v>
          </cell>
          <cell r="X214" t="str">
            <v>Y</v>
          </cell>
          <cell r="Y214" t="str">
            <v>钣金件</v>
          </cell>
          <cell r="Z214" t="str">
            <v>t=2-Q/BQB301
SAPH440-Q/BQB310</v>
          </cell>
          <cell r="AA214" t="str">
            <v>Q/BQB310</v>
          </cell>
          <cell r="AB214" t="str">
            <v>51*36*2</v>
          </cell>
          <cell r="AC214">
            <v>1.4200000000000001E-2</v>
          </cell>
          <cell r="AD214" t="str">
            <v>白锌</v>
          </cell>
          <cell r="AM214">
            <v>2E-3</v>
          </cell>
          <cell r="AN214" t="str">
            <v>河北自制</v>
          </cell>
          <cell r="AO214" t="str">
            <v>电泳车间</v>
          </cell>
          <cell r="AQ214">
            <v>1.4200000000000001E-2</v>
          </cell>
          <cell r="AS214">
            <v>0</v>
          </cell>
          <cell r="AT214">
            <v>0.5</v>
          </cell>
          <cell r="AW214">
            <v>0</v>
          </cell>
        </row>
        <row r="215">
          <cell r="M215" t="str">
            <v>SHT0001772</v>
          </cell>
          <cell r="N215" t="str">
            <v>SQX3000-6905431</v>
          </cell>
          <cell r="O215" t="str">
            <v>旋转片</v>
          </cell>
          <cell r="P215" t="str">
            <v>冲压件</v>
          </cell>
          <cell r="Q215" t="str">
            <v>B</v>
          </cell>
          <cell r="R215" t="str">
            <v>个</v>
          </cell>
          <cell r="T215" t="str">
            <v>B</v>
          </cell>
          <cell r="U215" t="str">
            <v>SQX3000-6905431</v>
          </cell>
          <cell r="V215" t="str">
            <v>B</v>
          </cell>
          <cell r="W215" t="str">
            <v>N</v>
          </cell>
          <cell r="X215" t="str">
            <v>Y</v>
          </cell>
          <cell r="Y215" t="str">
            <v>钣金件</v>
          </cell>
          <cell r="Z215" t="str">
            <v>t=2-Q/BQB301
SAPH440-Q/BQB310</v>
          </cell>
          <cell r="AA215" t="str">
            <v>Q/BQB310</v>
          </cell>
          <cell r="AB215" t="str">
            <v>51*36*2</v>
          </cell>
          <cell r="AC215">
            <v>1.4200000000000001E-2</v>
          </cell>
          <cell r="AD215" t="str">
            <v>白锌</v>
          </cell>
          <cell r="AE215" t="str">
            <v>冲压</v>
          </cell>
          <cell r="AF215" t="str">
            <v>53*30*2</v>
          </cell>
          <cell r="AG215">
            <v>58</v>
          </cell>
          <cell r="AH215">
            <v>32</v>
          </cell>
          <cell r="AI215">
            <v>2</v>
          </cell>
          <cell r="AJ215">
            <v>2.9176319999999999E-2</v>
          </cell>
          <cell r="AK215">
            <v>0.48669606036676322</v>
          </cell>
          <cell r="AN215" t="str">
            <v>河北外购</v>
          </cell>
          <cell r="AO215" t="str">
            <v>正大机械</v>
          </cell>
          <cell r="AQ215">
            <v>1.4200000000000001E-2</v>
          </cell>
          <cell r="AR215">
            <v>4.6900000000000004</v>
          </cell>
          <cell r="AS215">
            <v>0.1368369408</v>
          </cell>
          <cell r="AT215">
            <v>0.25665196981661842</v>
          </cell>
          <cell r="AU215">
            <v>1</v>
          </cell>
          <cell r="AV215">
            <v>0.1368369408</v>
          </cell>
          <cell r="AW215">
            <v>14.97527807553284</v>
          </cell>
          <cell r="AX215">
            <v>0.21264894867256634</v>
          </cell>
        </row>
        <row r="216">
          <cell r="M216" t="str">
            <v>SHT0001876</v>
          </cell>
          <cell r="N216" t="str">
            <v>SQX3000-6805455</v>
          </cell>
          <cell r="O216" t="str">
            <v>旋转块</v>
          </cell>
          <cell r="P216" t="str">
            <v>注塑件</v>
          </cell>
          <cell r="Q216" t="str">
            <v>B</v>
          </cell>
          <cell r="R216" t="str">
            <v>个</v>
          </cell>
          <cell r="T216" t="str">
            <v>Q01</v>
          </cell>
          <cell r="U216" t="str">
            <v>SQX3000-6805455</v>
          </cell>
          <cell r="V216" t="str">
            <v>A1</v>
          </cell>
          <cell r="W216" t="str">
            <v>N</v>
          </cell>
          <cell r="X216" t="str">
            <v>Y</v>
          </cell>
          <cell r="Y216" t="str">
            <v>分总成</v>
          </cell>
          <cell r="Z216" t="str">
            <v>ASSY</v>
          </cell>
          <cell r="AA216" t="str">
            <v>——</v>
          </cell>
          <cell r="AB216" t="str">
            <v>30*30*20</v>
          </cell>
          <cell r="AC216">
            <v>1.2E-2</v>
          </cell>
          <cell r="AD216" t="str">
            <v>——</v>
          </cell>
          <cell r="AN216" t="str">
            <v>河北外购</v>
          </cell>
          <cell r="AO216" t="str">
            <v>汇铭</v>
          </cell>
          <cell r="AQ216">
            <v>1.2E-2</v>
          </cell>
          <cell r="AS216">
            <v>0.24148672566371701</v>
          </cell>
          <cell r="AT216">
            <v>0.5</v>
          </cell>
          <cell r="AV216">
            <v>0.46</v>
          </cell>
          <cell r="AW216">
            <v>60.212514749262532</v>
          </cell>
          <cell r="AX216">
            <v>0.72255017699115043</v>
          </cell>
        </row>
        <row r="217">
          <cell r="N217" t="str">
            <v>SQX3000-6805489</v>
          </cell>
          <cell r="O217" t="str">
            <v>旋转块</v>
          </cell>
          <cell r="P217" t="str">
            <v>注塑件</v>
          </cell>
          <cell r="Q217" t="str">
            <v>B</v>
          </cell>
          <cell r="R217" t="str">
            <v>个</v>
          </cell>
          <cell r="T217" t="str">
            <v>Q01</v>
          </cell>
          <cell r="U217" t="str">
            <v>——</v>
          </cell>
          <cell r="V217" t="str">
            <v>A1</v>
          </cell>
          <cell r="W217" t="str">
            <v>N</v>
          </cell>
          <cell r="X217" t="str">
            <v>Y</v>
          </cell>
          <cell r="Y217" t="str">
            <v>注塑件</v>
          </cell>
          <cell r="Z217" t="str">
            <v>POM</v>
          </cell>
          <cell r="AA217" t="str">
            <v>——</v>
          </cell>
          <cell r="AB217" t="str">
            <v>30*30*20</v>
          </cell>
          <cell r="AC217">
            <v>6.0000000000000001E-3</v>
          </cell>
          <cell r="AD217" t="str">
            <v>——</v>
          </cell>
          <cell r="AE217" t="str">
            <v>注塑</v>
          </cell>
          <cell r="AG217" t="str">
            <v>4%损耗</v>
          </cell>
          <cell r="AJ217">
            <v>6.2399999999999999E-3</v>
          </cell>
          <cell r="AK217">
            <v>0.96153846153846156</v>
          </cell>
          <cell r="AQ217">
            <v>6.0000000000000001E-3</v>
          </cell>
          <cell r="AR217">
            <v>19.469026548672598</v>
          </cell>
          <cell r="AS217">
            <v>0.12148672566371702</v>
          </cell>
          <cell r="AT217">
            <v>1.9230769230769218E-2</v>
          </cell>
          <cell r="AW217">
            <v>0</v>
          </cell>
        </row>
        <row r="218">
          <cell r="N218" t="str">
            <v>SQX3000-6805488</v>
          </cell>
          <cell r="O218" t="str">
            <v>嵌件</v>
          </cell>
          <cell r="P218" t="str">
            <v>线材</v>
          </cell>
          <cell r="Q218" t="str">
            <v>B</v>
          </cell>
          <cell r="R218" t="str">
            <v>个</v>
          </cell>
          <cell r="T218" t="str">
            <v>Q01</v>
          </cell>
          <cell r="U218" t="str">
            <v>SQX3000-6805488</v>
          </cell>
          <cell r="V218" t="str">
            <v>A1</v>
          </cell>
          <cell r="W218" t="str">
            <v>N</v>
          </cell>
          <cell r="X218" t="str">
            <v>Y</v>
          </cell>
          <cell r="Y218" t="str">
            <v>线材</v>
          </cell>
          <cell r="Z218" t="str">
            <v>Q235</v>
          </cell>
          <cell r="AA218" t="str">
            <v>GB/T 700</v>
          </cell>
          <cell r="AB218" t="str">
            <v>5*5*21</v>
          </cell>
          <cell r="AC218">
            <v>3.0000000000000001E-3</v>
          </cell>
          <cell r="AD218" t="str">
            <v>白锌</v>
          </cell>
          <cell r="AE218" t="str">
            <v>折弯</v>
          </cell>
          <cell r="AG218">
            <v>19.480519480519501</v>
          </cell>
          <cell r="AH218">
            <v>6</v>
          </cell>
          <cell r="AJ218">
            <v>3.0000000000000001E-3</v>
          </cell>
          <cell r="AK218">
            <v>1</v>
          </cell>
          <cell r="AQ218">
            <v>3.0000000000000001E-3</v>
          </cell>
          <cell r="AR218">
            <v>3.9</v>
          </cell>
          <cell r="AS218">
            <v>1.17E-2</v>
          </cell>
          <cell r="AT218">
            <v>0</v>
          </cell>
          <cell r="AW218">
            <v>0</v>
          </cell>
        </row>
        <row r="219">
          <cell r="M219" t="str">
            <v>BSP0000077</v>
          </cell>
          <cell r="N219" t="str">
            <v>SQX3000-6805456</v>
          </cell>
          <cell r="O219" t="str">
            <v>回位簧</v>
          </cell>
          <cell r="P219" t="str">
            <v>线材</v>
          </cell>
          <cell r="Q219" t="str">
            <v>B</v>
          </cell>
          <cell r="R219" t="str">
            <v>个</v>
          </cell>
          <cell r="T219" t="str">
            <v>Q01</v>
          </cell>
          <cell r="U219" t="str">
            <v>SQX3000-6805456</v>
          </cell>
          <cell r="V219" t="str">
            <v>A1</v>
          </cell>
          <cell r="W219" t="str">
            <v>N</v>
          </cell>
          <cell r="X219" t="str">
            <v>Y</v>
          </cell>
          <cell r="Y219" t="str">
            <v>线材</v>
          </cell>
          <cell r="Z219" t="str">
            <v>65Mn</v>
          </cell>
          <cell r="AA219" t="str">
            <v>GB/T4357</v>
          </cell>
          <cell r="AB219" t="str">
            <v>7*38*7</v>
          </cell>
          <cell r="AC219">
            <v>2E-3</v>
          </cell>
          <cell r="AD219" t="str">
            <v>——</v>
          </cell>
          <cell r="AN219" t="str">
            <v>河北外购</v>
          </cell>
          <cell r="AO219" t="str">
            <v>海兴中盛</v>
          </cell>
          <cell r="AQ219">
            <v>2E-3</v>
          </cell>
          <cell r="AS219">
            <v>0</v>
          </cell>
          <cell r="AT219">
            <v>0.5</v>
          </cell>
          <cell r="AV219">
            <v>0.15820000000000001</v>
          </cell>
          <cell r="AW219">
            <v>79.100000000000009</v>
          </cell>
          <cell r="AX219">
            <v>0.15820000000000001</v>
          </cell>
        </row>
        <row r="220">
          <cell r="M220" t="str">
            <v>SHT0012150</v>
          </cell>
          <cell r="N220" t="str">
            <v>SHT0012150</v>
          </cell>
          <cell r="O220" t="str">
            <v>齿板锁舌</v>
          </cell>
          <cell r="P220" t="str">
            <v>冲压件</v>
          </cell>
          <cell r="Q220" t="str">
            <v>B</v>
          </cell>
          <cell r="R220" t="str">
            <v>个</v>
          </cell>
          <cell r="T220" t="str">
            <v>Q01</v>
          </cell>
          <cell r="U220" t="str">
            <v>SHT0012150</v>
          </cell>
          <cell r="V220" t="str">
            <v>A</v>
          </cell>
          <cell r="W220" t="str">
            <v>Y</v>
          </cell>
          <cell r="X220" t="str">
            <v>N</v>
          </cell>
          <cell r="Y220" t="str">
            <v>钣金件</v>
          </cell>
          <cell r="Z220" t="str">
            <v>t=4-Q/BQB301
SPFH590-Q/BQB310</v>
          </cell>
          <cell r="AA220" t="str">
            <v>Q/BQB310</v>
          </cell>
          <cell r="AB220" t="str">
            <v>21*133*4</v>
          </cell>
          <cell r="AC220">
            <v>4.2999999999999997E-2</v>
          </cell>
          <cell r="AD220" t="str">
            <v>白锌</v>
          </cell>
          <cell r="AE220" t="str">
            <v>冲压</v>
          </cell>
          <cell r="AF220" t="str">
            <v>131*16*4</v>
          </cell>
          <cell r="AG220">
            <v>139</v>
          </cell>
          <cell r="AH220">
            <v>19.5</v>
          </cell>
          <cell r="AI220">
            <v>4</v>
          </cell>
          <cell r="AJ220">
            <v>8.5218119999999994E-2</v>
          </cell>
          <cell r="AK220">
            <v>0.50458752199649559</v>
          </cell>
          <cell r="AN220" t="str">
            <v>河北外购</v>
          </cell>
          <cell r="AO220" t="str">
            <v>鑫昌</v>
          </cell>
          <cell r="AQ220">
            <v>4.2999999999999997E-2</v>
          </cell>
          <cell r="AR220">
            <v>5.13</v>
          </cell>
          <cell r="AS220">
            <v>0.43716895559999996</v>
          </cell>
          <cell r="AT220">
            <v>0.2477062390017522</v>
          </cell>
          <cell r="AU220">
            <v>0.95</v>
          </cell>
          <cell r="AV220">
            <v>0.41531050781999995</v>
          </cell>
          <cell r="AW220">
            <v>33.82093023255814</v>
          </cell>
          <cell r="AX220">
            <v>1.4542999999999999</v>
          </cell>
        </row>
        <row r="221">
          <cell r="M221" t="str">
            <v>SHT0001879</v>
          </cell>
          <cell r="N221" t="str">
            <v>SQX3000-6805458</v>
          </cell>
          <cell r="O221" t="str">
            <v>导向盒体</v>
          </cell>
          <cell r="P221" t="str">
            <v>注塑件</v>
          </cell>
          <cell r="Q221" t="str">
            <v>B</v>
          </cell>
          <cell r="R221" t="str">
            <v>个</v>
          </cell>
          <cell r="T221" t="str">
            <v>Q01</v>
          </cell>
          <cell r="U221" t="str">
            <v>SQX3000-6805458</v>
          </cell>
          <cell r="V221" t="str">
            <v>A1</v>
          </cell>
          <cell r="W221" t="str">
            <v>N</v>
          </cell>
          <cell r="X221" t="str">
            <v>Y</v>
          </cell>
          <cell r="Y221" t="str">
            <v>注塑件</v>
          </cell>
          <cell r="Z221" t="str">
            <v>PA66-GF10</v>
          </cell>
          <cell r="AA221" t="str">
            <v>——</v>
          </cell>
          <cell r="AB221" t="str">
            <v>23*229*25</v>
          </cell>
          <cell r="AC221">
            <v>0.03</v>
          </cell>
          <cell r="AD221" t="str">
            <v>——</v>
          </cell>
          <cell r="AE221" t="str">
            <v>注塑</v>
          </cell>
          <cell r="AG221" t="str">
            <v>4%损耗</v>
          </cell>
          <cell r="AJ221">
            <v>3.1199999999999999E-2</v>
          </cell>
          <cell r="AK221">
            <v>0.96153846153846156</v>
          </cell>
          <cell r="AN221" t="str">
            <v>河北外购</v>
          </cell>
          <cell r="AO221" t="str">
            <v>汇铭</v>
          </cell>
          <cell r="AQ221">
            <v>0.03</v>
          </cell>
          <cell r="AR221">
            <v>27.433628318584098</v>
          </cell>
          <cell r="AS221">
            <v>0.85592920353982382</v>
          </cell>
          <cell r="AT221">
            <v>1.9230769230769218E-2</v>
          </cell>
          <cell r="AV221">
            <v>1.33</v>
          </cell>
          <cell r="AW221">
            <v>64.985603303834822</v>
          </cell>
          <cell r="AX221">
            <v>1.9495680991150444</v>
          </cell>
        </row>
        <row r="222">
          <cell r="M222" t="str">
            <v>SHT0001880</v>
          </cell>
          <cell r="N222" t="str">
            <v>SQX3000-6805459</v>
          </cell>
          <cell r="O222" t="str">
            <v>导向盒盖</v>
          </cell>
          <cell r="P222" t="str">
            <v>注塑件</v>
          </cell>
          <cell r="Q222" t="str">
            <v>B</v>
          </cell>
          <cell r="R222" t="str">
            <v>个</v>
          </cell>
          <cell r="T222" t="str">
            <v>Q01</v>
          </cell>
          <cell r="U222" t="str">
            <v>SQX3000-6805459</v>
          </cell>
          <cell r="V222" t="str">
            <v>A1</v>
          </cell>
          <cell r="W222" t="str">
            <v>N</v>
          </cell>
          <cell r="X222" t="str">
            <v>Y</v>
          </cell>
          <cell r="Y222" t="str">
            <v>注塑件</v>
          </cell>
          <cell r="Z222" t="str">
            <v>ABS</v>
          </cell>
          <cell r="AA222" t="str">
            <v>——</v>
          </cell>
          <cell r="AB222" t="str">
            <v>23*229*8</v>
          </cell>
          <cell r="AC222">
            <v>1.4999999999999999E-2</v>
          </cell>
          <cell r="AD222" t="str">
            <v>——</v>
          </cell>
          <cell r="AE222" t="str">
            <v>注塑</v>
          </cell>
          <cell r="AG222" t="str">
            <v>4%损耗</v>
          </cell>
          <cell r="AJ222">
            <v>1.5599999999999999E-2</v>
          </cell>
          <cell r="AK222">
            <v>0.96153846153846156</v>
          </cell>
          <cell r="AN222" t="str">
            <v>河北外购</v>
          </cell>
          <cell r="AO222" t="str">
            <v>注塑车间</v>
          </cell>
          <cell r="AQ222">
            <v>1.4999999999999999E-2</v>
          </cell>
          <cell r="AR222">
            <v>14.159292035398201</v>
          </cell>
          <cell r="AS222">
            <v>0.22088495575221193</v>
          </cell>
          <cell r="AT222">
            <v>1.9230769230769218E-2</v>
          </cell>
          <cell r="AV222">
            <v>0.22088495575221193</v>
          </cell>
          <cell r="AW222">
            <v>14.725663716814129</v>
          </cell>
          <cell r="AX222">
            <v>0.22088495575221193</v>
          </cell>
        </row>
        <row r="223">
          <cell r="M223" t="str">
            <v>BFA0000561</v>
          </cell>
          <cell r="N223" t="str">
            <v>SQX3000-6805460</v>
          </cell>
          <cell r="O223" t="str">
            <v>销轴</v>
          </cell>
          <cell r="P223" t="str">
            <v>机加件</v>
          </cell>
          <cell r="Q223" t="str">
            <v>B</v>
          </cell>
          <cell r="R223" t="str">
            <v>个</v>
          </cell>
          <cell r="T223" t="str">
            <v>Q01</v>
          </cell>
          <cell r="U223" t="str">
            <v>SQX3000-6805460</v>
          </cell>
          <cell r="V223" t="str">
            <v>A1</v>
          </cell>
          <cell r="W223" t="str">
            <v>N</v>
          </cell>
          <cell r="X223" t="str">
            <v>Y</v>
          </cell>
          <cell r="Y223" t="str">
            <v>轴类</v>
          </cell>
          <cell r="Z223" t="str">
            <v>Φ10-GB/T905
35-GB/T699</v>
          </cell>
          <cell r="AA223" t="str">
            <v>GB/T699</v>
          </cell>
          <cell r="AB223" t="str">
            <v>10*10*38</v>
          </cell>
          <cell r="AC223">
            <v>7.1000000000000004E-3</v>
          </cell>
          <cell r="AD223" t="str">
            <v>白锌</v>
          </cell>
          <cell r="AE223" t="str">
            <v>机加</v>
          </cell>
          <cell r="AG223">
            <v>42</v>
          </cell>
          <cell r="AH223">
            <v>9</v>
          </cell>
          <cell r="AJ223">
            <v>2.09906802E-2</v>
          </cell>
          <cell r="AK223">
            <v>0.33824535138218154</v>
          </cell>
          <cell r="AN223" t="str">
            <v>河北外购</v>
          </cell>
          <cell r="AO223" t="str">
            <v>北京三浦</v>
          </cell>
          <cell r="AQ223">
            <v>7.1000000000000004E-3</v>
          </cell>
          <cell r="AR223">
            <v>5</v>
          </cell>
          <cell r="AS223">
            <v>0.104953401</v>
          </cell>
          <cell r="AT223">
            <v>0.33087732430890926</v>
          </cell>
          <cell r="AV223">
            <v>0.14200000000000002</v>
          </cell>
          <cell r="AW223">
            <v>124.64788732394365</v>
          </cell>
          <cell r="AX223">
            <v>0.88500000000000001</v>
          </cell>
        </row>
        <row r="224">
          <cell r="M224" t="str">
            <v>BSP0000080</v>
          </cell>
          <cell r="N224" t="str">
            <v>Q43635</v>
          </cell>
          <cell r="O224" t="str">
            <v>开口挡圈</v>
          </cell>
          <cell r="P224" t="str">
            <v>固定仰角锁舌机构总成</v>
          </cell>
          <cell r="Q224" t="str">
            <v>B</v>
          </cell>
          <cell r="R224" t="str">
            <v>个</v>
          </cell>
          <cell r="T224" t="str">
            <v>Q01</v>
          </cell>
          <cell r="U224" t="str">
            <v>——</v>
          </cell>
          <cell r="V224" t="str">
            <v>A1</v>
          </cell>
          <cell r="W224" t="str">
            <v>N</v>
          </cell>
          <cell r="X224" t="str">
            <v>Y</v>
          </cell>
          <cell r="Y224" t="str">
            <v>标准件</v>
          </cell>
          <cell r="Z224" t="str">
            <v>Φ3.5</v>
          </cell>
          <cell r="AA224" t="str">
            <v>——</v>
          </cell>
          <cell r="AB224" t="str">
            <v>8*8*0.6</v>
          </cell>
          <cell r="AC224">
            <v>2.9999999999999997E-4</v>
          </cell>
          <cell r="AD224" t="str">
            <v>氧化</v>
          </cell>
          <cell r="AN224" t="str">
            <v>河北外购</v>
          </cell>
          <cell r="AO224" t="str">
            <v>北京三浦</v>
          </cell>
          <cell r="AQ224">
            <v>2.9999999999999997E-4</v>
          </cell>
          <cell r="AS224">
            <v>0</v>
          </cell>
          <cell r="AT224">
            <v>0.5</v>
          </cell>
          <cell r="AV224">
            <v>2.6499999999999999E-2</v>
          </cell>
          <cell r="AW224">
            <v>88.333333333333343</v>
          </cell>
          <cell r="AX224">
            <v>2.6499999999999999E-2</v>
          </cell>
        </row>
        <row r="225">
          <cell r="M225" t="str">
            <v>SHT0001773</v>
          </cell>
          <cell r="N225" t="str">
            <v>SQX3000-6805462</v>
          </cell>
          <cell r="O225" t="str">
            <v>可变阻尼</v>
          </cell>
          <cell r="P225" t="str">
            <v>分总成</v>
          </cell>
          <cell r="Q225" t="str">
            <v>B</v>
          </cell>
          <cell r="R225" t="str">
            <v>个</v>
          </cell>
          <cell r="T225" t="str">
            <v>Q01</v>
          </cell>
          <cell r="U225" t="str">
            <v>SQX3000-6805462</v>
          </cell>
          <cell r="V225" t="str">
            <v>A1</v>
          </cell>
          <cell r="W225" t="str">
            <v>N</v>
          </cell>
          <cell r="X225" t="str">
            <v>Y</v>
          </cell>
          <cell r="Y225" t="str">
            <v>装配总成件</v>
          </cell>
          <cell r="Z225" t="str">
            <v xml:space="preserve">ASSY </v>
          </cell>
          <cell r="AA225" t="str">
            <v>——</v>
          </cell>
          <cell r="AB225" t="str">
            <v>——</v>
          </cell>
          <cell r="AC225">
            <v>0.2</v>
          </cell>
          <cell r="AD225" t="str">
            <v>——</v>
          </cell>
          <cell r="AN225" t="str">
            <v>河北外购</v>
          </cell>
          <cell r="AO225" t="str">
            <v>路得坦摩</v>
          </cell>
          <cell r="AQ225">
            <v>0.2</v>
          </cell>
          <cell r="AS225">
            <v>0</v>
          </cell>
          <cell r="AT225">
            <v>0.5</v>
          </cell>
          <cell r="AV225">
            <v>118.71</v>
          </cell>
          <cell r="AW225">
            <v>593.54999999999995</v>
          </cell>
          <cell r="AX225">
            <v>118.71</v>
          </cell>
        </row>
        <row r="226">
          <cell r="M226" t="str">
            <v>SHT0010464</v>
          </cell>
          <cell r="N226" t="str">
            <v>SHT0010464</v>
          </cell>
          <cell r="O226" t="str">
            <v>固定阻尼</v>
          </cell>
          <cell r="P226" t="str">
            <v>分总成</v>
          </cell>
          <cell r="Q226" t="str">
            <v>B</v>
          </cell>
          <cell r="R226" t="str">
            <v>个</v>
          </cell>
          <cell r="T226" t="str">
            <v>Q01</v>
          </cell>
          <cell r="U226" t="str">
            <v>SQX3000-6805462</v>
          </cell>
          <cell r="V226" t="str">
            <v>A1</v>
          </cell>
          <cell r="W226" t="str">
            <v>N</v>
          </cell>
          <cell r="X226" t="str">
            <v>Y</v>
          </cell>
          <cell r="Y226" t="str">
            <v>装配总成件</v>
          </cell>
          <cell r="Z226" t="str">
            <v xml:space="preserve">ASSY </v>
          </cell>
          <cell r="AA226" t="str">
            <v>——</v>
          </cell>
          <cell r="AB226" t="str">
            <v>——</v>
          </cell>
          <cell r="AC226">
            <v>0.2</v>
          </cell>
          <cell r="AD226" t="str">
            <v>——</v>
          </cell>
          <cell r="AN226" t="str">
            <v>河北外购</v>
          </cell>
          <cell r="AO226" t="str">
            <v>浙江路得坦摩</v>
          </cell>
          <cell r="AQ226">
            <v>0.2</v>
          </cell>
          <cell r="AS226">
            <v>0</v>
          </cell>
          <cell r="AT226">
            <v>0.5</v>
          </cell>
          <cell r="AV226">
            <v>36.299999999999997</v>
          </cell>
          <cell r="AW226">
            <v>181.49999999999997</v>
          </cell>
          <cell r="AX226">
            <v>36.299999999999997</v>
          </cell>
        </row>
        <row r="227">
          <cell r="M227" t="str">
            <v>SHT0010516</v>
          </cell>
          <cell r="N227" t="str">
            <v>SHT0010516</v>
          </cell>
          <cell r="O227" t="str">
            <v>弹簧保持架</v>
          </cell>
          <cell r="P227" t="str">
            <v>注塑件</v>
          </cell>
          <cell r="Q227" t="str">
            <v>B</v>
          </cell>
          <cell r="R227" t="str">
            <v>个</v>
          </cell>
          <cell r="T227" t="str">
            <v>Q01</v>
          </cell>
          <cell r="U227" t="str">
            <v>SHT0010516</v>
          </cell>
          <cell r="V227" t="str">
            <v>A1</v>
          </cell>
          <cell r="W227" t="str">
            <v>N</v>
          </cell>
          <cell r="X227" t="str">
            <v>Y</v>
          </cell>
          <cell r="Y227" t="str">
            <v>注塑件</v>
          </cell>
          <cell r="Z227" t="str">
            <v>POM</v>
          </cell>
          <cell r="AA227" t="str">
            <v>——</v>
          </cell>
          <cell r="AB227" t="str">
            <v>12*12*25</v>
          </cell>
          <cell r="AC227">
            <v>1E-3</v>
          </cell>
          <cell r="AD227" t="str">
            <v>——</v>
          </cell>
          <cell r="AE227" t="str">
            <v>注塑</v>
          </cell>
          <cell r="AG227" t="str">
            <v>2%损耗</v>
          </cell>
          <cell r="AJ227">
            <v>1.0200000000000001E-3</v>
          </cell>
          <cell r="AK227">
            <v>0.98039215686274506</v>
          </cell>
          <cell r="AN227" t="str">
            <v>河北外购</v>
          </cell>
          <cell r="AO227" t="str">
            <v>瑞隆祥</v>
          </cell>
          <cell r="AQ227">
            <v>1E-3</v>
          </cell>
          <cell r="AR227">
            <v>19.469026548672598</v>
          </cell>
          <cell r="AS227">
            <v>1.9858407079646052E-2</v>
          </cell>
          <cell r="AT227">
            <v>9.8039215686274717E-3</v>
          </cell>
          <cell r="AV227">
            <v>0.18193377630825963</v>
          </cell>
          <cell r="AW227">
            <v>456</v>
          </cell>
          <cell r="AX227">
            <v>0.45600000000000002</v>
          </cell>
        </row>
        <row r="228">
          <cell r="M228" t="str">
            <v>SHT0010517</v>
          </cell>
          <cell r="N228" t="str">
            <v>SHT0010517</v>
          </cell>
          <cell r="O228" t="str">
            <v>变阻尼拨块</v>
          </cell>
          <cell r="P228" t="str">
            <v>注塑件</v>
          </cell>
          <cell r="Q228" t="str">
            <v>B</v>
          </cell>
          <cell r="R228" t="str">
            <v>个</v>
          </cell>
          <cell r="T228" t="str">
            <v>Q01</v>
          </cell>
          <cell r="U228" t="str">
            <v>SHT0010517</v>
          </cell>
          <cell r="V228" t="str">
            <v>A1</v>
          </cell>
          <cell r="W228" t="str">
            <v>N</v>
          </cell>
          <cell r="X228" t="str">
            <v>Y</v>
          </cell>
          <cell r="Y228" t="str">
            <v>注塑件</v>
          </cell>
          <cell r="Z228" t="str">
            <v>POM</v>
          </cell>
          <cell r="AA228" t="str">
            <v>——</v>
          </cell>
          <cell r="AB228" t="str">
            <v>7*7*10</v>
          </cell>
          <cell r="AC228">
            <v>2.0000000000000001E-4</v>
          </cell>
          <cell r="AD228" t="str">
            <v>——</v>
          </cell>
          <cell r="AE228" t="str">
            <v>注塑</v>
          </cell>
          <cell r="AG228" t="str">
            <v>2%损耗</v>
          </cell>
          <cell r="AJ228">
            <v>2.0400000000000003E-4</v>
          </cell>
          <cell r="AK228">
            <v>0.98039215686274506</v>
          </cell>
          <cell r="AN228" t="str">
            <v>河北外购</v>
          </cell>
          <cell r="AO228" t="str">
            <v>瑞隆祥</v>
          </cell>
          <cell r="AQ228">
            <v>2.0000000000000001E-4</v>
          </cell>
          <cell r="AR228">
            <v>19.469026548672598</v>
          </cell>
          <cell r="AS228">
            <v>3.9716814159292107E-3</v>
          </cell>
          <cell r="AT228">
            <v>9.8039215686274717E-3</v>
          </cell>
          <cell r="AV228">
            <v>3.7712544038040814E-2</v>
          </cell>
          <cell r="AW228">
            <v>760</v>
          </cell>
          <cell r="AX228">
            <v>0.152</v>
          </cell>
        </row>
        <row r="229">
          <cell r="M229" t="str">
            <v>SHT0010515</v>
          </cell>
          <cell r="N229" t="str">
            <v>SHT0010515</v>
          </cell>
          <cell r="O229" t="str">
            <v>拉线固定支架</v>
          </cell>
          <cell r="P229" t="str">
            <v>注塑件</v>
          </cell>
          <cell r="Q229" t="str">
            <v>B</v>
          </cell>
          <cell r="R229" t="str">
            <v>个</v>
          </cell>
          <cell r="T229" t="str">
            <v>Q01</v>
          </cell>
          <cell r="U229" t="str">
            <v>SHT0010515</v>
          </cell>
          <cell r="V229" t="str">
            <v>A1</v>
          </cell>
          <cell r="W229" t="str">
            <v>N</v>
          </cell>
          <cell r="X229" t="str">
            <v>Y</v>
          </cell>
          <cell r="Y229" t="str">
            <v>注塑件</v>
          </cell>
          <cell r="Z229" t="str">
            <v>POM</v>
          </cell>
          <cell r="AA229" t="str">
            <v>——</v>
          </cell>
          <cell r="AC229">
            <v>0.05</v>
          </cell>
          <cell r="AD229" t="str">
            <v>——</v>
          </cell>
          <cell r="AE229" t="str">
            <v>注塑</v>
          </cell>
          <cell r="AG229" t="str">
            <v>2%损耗</v>
          </cell>
          <cell r="AJ229">
            <v>5.1000000000000004E-2</v>
          </cell>
          <cell r="AK229">
            <v>0.98039215686274506</v>
          </cell>
          <cell r="AN229" t="str">
            <v>河北外购</v>
          </cell>
          <cell r="AO229" t="str">
            <v>瑞隆祥</v>
          </cell>
          <cell r="AQ229">
            <v>0.05</v>
          </cell>
          <cell r="AR229">
            <v>19.469026548672598</v>
          </cell>
          <cell r="AS229">
            <v>0.99292035398230261</v>
          </cell>
          <cell r="AT229">
            <v>9.8039215686274717E-3</v>
          </cell>
          <cell r="AV229">
            <v>0.83599999999999997</v>
          </cell>
          <cell r="AW229">
            <v>16.72</v>
          </cell>
          <cell r="AX229">
            <v>0.83599999999999997</v>
          </cell>
        </row>
        <row r="230">
          <cell r="M230" t="str">
            <v>BFA0000390</v>
          </cell>
          <cell r="N230" t="str">
            <v>Q43690</v>
          </cell>
          <cell r="O230" t="str">
            <v>开口挡圈</v>
          </cell>
          <cell r="P230" t="str">
            <v>固定阻尼上部</v>
          </cell>
          <cell r="Q230" t="str">
            <v>B</v>
          </cell>
          <cell r="R230" t="str">
            <v>个</v>
          </cell>
          <cell r="T230" t="str">
            <v>Q01</v>
          </cell>
          <cell r="U230" t="str">
            <v>——</v>
          </cell>
          <cell r="V230" t="str">
            <v>A1</v>
          </cell>
          <cell r="W230" t="str">
            <v>N</v>
          </cell>
          <cell r="X230" t="str">
            <v>Y</v>
          </cell>
          <cell r="Y230" t="str">
            <v>标准件</v>
          </cell>
          <cell r="Z230" t="str">
            <v>Φ9</v>
          </cell>
          <cell r="AA230" t="str">
            <v>——</v>
          </cell>
          <cell r="AB230" t="str">
            <v>18*18*1</v>
          </cell>
          <cell r="AC230">
            <v>8.9999999999999998E-4</v>
          </cell>
          <cell r="AD230" t="str">
            <v>氧化</v>
          </cell>
          <cell r="AN230" t="str">
            <v>河北外购</v>
          </cell>
          <cell r="AO230" t="str">
            <v>泊头鑫洪</v>
          </cell>
          <cell r="AQ230">
            <v>8.9999999999999998E-4</v>
          </cell>
          <cell r="AS230">
            <v>0</v>
          </cell>
          <cell r="AT230">
            <v>0.5</v>
          </cell>
          <cell r="AV230">
            <v>5.6399999999999999E-2</v>
          </cell>
          <cell r="AW230">
            <v>62.666666666666664</v>
          </cell>
          <cell r="AX230">
            <v>5.6399999999999999E-2</v>
          </cell>
        </row>
        <row r="231">
          <cell r="M231" t="str">
            <v>SHT0013134</v>
          </cell>
          <cell r="N231" t="str">
            <v>SHT0013134</v>
          </cell>
          <cell r="O231" t="str">
            <v>2.0气囊总成</v>
          </cell>
          <cell r="P231" t="str">
            <v>主驾通用</v>
          </cell>
          <cell r="Q231" t="str">
            <v>B</v>
          </cell>
          <cell r="R231" t="str">
            <v>个</v>
          </cell>
          <cell r="T231" t="str">
            <v>A</v>
          </cell>
          <cell r="U231" t="str">
            <v>SHT0013134</v>
          </cell>
          <cell r="V231" t="str">
            <v>A</v>
          </cell>
          <cell r="W231" t="str">
            <v>N</v>
          </cell>
          <cell r="X231" t="str">
            <v>Y</v>
          </cell>
          <cell r="Y231" t="str">
            <v>集成件</v>
          </cell>
          <cell r="Z231" t="str">
            <v>ASSY</v>
          </cell>
          <cell r="AA231" t="str">
            <v>——</v>
          </cell>
          <cell r="AB231" t="str">
            <v>93*93*80</v>
          </cell>
          <cell r="AC231">
            <v>4.36E-2</v>
          </cell>
          <cell r="AD231" t="str">
            <v>——</v>
          </cell>
          <cell r="AN231" t="str">
            <v>河北外购</v>
          </cell>
          <cell r="AO231" t="str">
            <v>安路普</v>
          </cell>
          <cell r="AQ231">
            <v>4.36E-2</v>
          </cell>
          <cell r="AS231">
            <v>37.997525909999993</v>
          </cell>
          <cell r="AT231">
            <v>0.5</v>
          </cell>
          <cell r="AV231">
            <v>54.282179871428568</v>
          </cell>
          <cell r="AW231">
            <v>1245.0041254914809</v>
          </cell>
          <cell r="AX231">
            <v>54.282179871428568</v>
          </cell>
        </row>
        <row r="232">
          <cell r="M232" t="str">
            <v>SHT0013662</v>
          </cell>
          <cell r="N232" t="str">
            <v>SHT0013662</v>
          </cell>
          <cell r="O232" t="str">
            <v>汕德卡气囊总成</v>
          </cell>
          <cell r="P232" t="str">
            <v>汕德卡通用</v>
          </cell>
          <cell r="Q232" t="str">
            <v>B</v>
          </cell>
          <cell r="R232" t="str">
            <v>个</v>
          </cell>
          <cell r="T232" t="str">
            <v>A</v>
          </cell>
          <cell r="U232" t="str">
            <v>SHT0013662</v>
          </cell>
          <cell r="V232" t="str">
            <v>A</v>
          </cell>
          <cell r="W232" t="str">
            <v>N</v>
          </cell>
          <cell r="X232" t="str">
            <v>Y</v>
          </cell>
          <cell r="Y232" t="str">
            <v>集成件</v>
          </cell>
          <cell r="Z232" t="str">
            <v>ASSY</v>
          </cell>
          <cell r="AA232" t="str">
            <v>——</v>
          </cell>
          <cell r="AB232" t="str">
            <v>93*93*80</v>
          </cell>
          <cell r="AC232">
            <v>4.36E-2</v>
          </cell>
          <cell r="AD232" t="str">
            <v>——</v>
          </cell>
          <cell r="AN232" t="str">
            <v>河北外购</v>
          </cell>
          <cell r="AO232" t="str">
            <v>安路普</v>
          </cell>
          <cell r="AQ232">
            <v>4.36E-2</v>
          </cell>
          <cell r="AS232">
            <v>37.659999999999997</v>
          </cell>
          <cell r="AT232">
            <v>0.5</v>
          </cell>
          <cell r="AV232">
            <v>53.8</v>
          </cell>
          <cell r="AW232">
            <v>1233.9449541284403</v>
          </cell>
          <cell r="AX232">
            <v>53.8</v>
          </cell>
        </row>
        <row r="233">
          <cell r="M233" t="str">
            <v>SHT0015934</v>
          </cell>
          <cell r="N233" t="str">
            <v>SHT0015934</v>
          </cell>
          <cell r="O233" t="str">
            <v>气囊总成</v>
          </cell>
          <cell r="P233" t="str">
            <v>J6L</v>
          </cell>
          <cell r="Q233" t="str">
            <v>B</v>
          </cell>
          <cell r="R233" t="str">
            <v>个</v>
          </cell>
          <cell r="T233" t="str">
            <v>A</v>
          </cell>
          <cell r="U233" t="str">
            <v>SHT0015934</v>
          </cell>
          <cell r="V233" t="str">
            <v>A</v>
          </cell>
          <cell r="W233" t="str">
            <v>Y</v>
          </cell>
          <cell r="X233" t="str">
            <v>N</v>
          </cell>
          <cell r="Y233" t="str">
            <v>分总成</v>
          </cell>
          <cell r="Z233" t="str">
            <v>ASSY</v>
          </cell>
          <cell r="AA233" t="str">
            <v>——</v>
          </cell>
          <cell r="AB233" t="str">
            <v>93*93*80</v>
          </cell>
          <cell r="AC233">
            <v>4.36E-2</v>
          </cell>
          <cell r="AD233" t="str">
            <v>——</v>
          </cell>
          <cell r="AN233" t="str">
            <v>河北外购</v>
          </cell>
          <cell r="AO233" t="str">
            <v>安路普</v>
          </cell>
          <cell r="AQ233">
            <v>4.36E-2</v>
          </cell>
          <cell r="AS233">
            <v>31.374853500000004</v>
          </cell>
          <cell r="AT233">
            <v>0.5</v>
          </cell>
          <cell r="AV233">
            <v>44.821219285714292</v>
          </cell>
          <cell r="AW233">
            <v>1028.0096166448232</v>
          </cell>
          <cell r="AX233">
            <v>44.821219285714292</v>
          </cell>
        </row>
        <row r="234">
          <cell r="M234" t="str">
            <v>BFA0000312</v>
          </cell>
          <cell r="N234" t="str">
            <v>BFA0000312</v>
          </cell>
          <cell r="O234" t="str">
            <v>十字槽盘头螺钉</v>
          </cell>
          <cell r="P234" t="str">
            <v>Q2140516</v>
          </cell>
          <cell r="Q234" t="str">
            <v>C</v>
          </cell>
          <cell r="R234" t="str">
            <v>个</v>
          </cell>
          <cell r="T234" t="str">
            <v>A</v>
          </cell>
          <cell r="U234" t="str">
            <v>——</v>
          </cell>
          <cell r="V234" t="str">
            <v>A</v>
          </cell>
          <cell r="W234" t="str">
            <v>N</v>
          </cell>
          <cell r="X234" t="str">
            <v>Y</v>
          </cell>
          <cell r="Y234" t="str">
            <v>标准件</v>
          </cell>
          <cell r="Z234" t="str">
            <v>M5×16</v>
          </cell>
          <cell r="AA234" t="str">
            <v>——</v>
          </cell>
          <cell r="AB234" t="str">
            <v>——</v>
          </cell>
          <cell r="AC234">
            <v>3.3E-3</v>
          </cell>
          <cell r="AD234" t="str">
            <v>镀彩锌</v>
          </cell>
          <cell r="AN234" t="str">
            <v>河北外购</v>
          </cell>
          <cell r="AO234" t="str">
            <v>北京浦东三浦标准件有限公司</v>
          </cell>
          <cell r="AQ234">
            <v>3.3E-3</v>
          </cell>
          <cell r="AS234">
            <v>0</v>
          </cell>
          <cell r="AT234">
            <v>0.5</v>
          </cell>
          <cell r="AV234">
            <v>3.3500000000000002E-2</v>
          </cell>
          <cell r="AW234">
            <v>10.151515151515152</v>
          </cell>
          <cell r="AX234">
            <v>3.3500000000000002E-2</v>
          </cell>
        </row>
        <row r="235">
          <cell r="M235" t="str">
            <v>BFA0000491</v>
          </cell>
          <cell r="N235" t="str">
            <v>BFA0000491</v>
          </cell>
          <cell r="O235" t="str">
            <v>平垫圈</v>
          </cell>
          <cell r="P235" t="str">
            <v>Q40106</v>
          </cell>
          <cell r="Q235" t="str">
            <v>C</v>
          </cell>
          <cell r="R235" t="str">
            <v>个</v>
          </cell>
          <cell r="T235" t="str">
            <v>A</v>
          </cell>
          <cell r="U235" t="str">
            <v>——</v>
          </cell>
          <cell r="V235" t="str">
            <v>A</v>
          </cell>
          <cell r="W235" t="str">
            <v>N</v>
          </cell>
          <cell r="X235" t="str">
            <v>Y</v>
          </cell>
          <cell r="Y235" t="str">
            <v>标准件</v>
          </cell>
          <cell r="Z235" t="str">
            <v>Φ6</v>
          </cell>
          <cell r="AA235" t="str">
            <v>——</v>
          </cell>
          <cell r="AB235" t="str">
            <v>——</v>
          </cell>
          <cell r="AC235">
            <v>1E-3</v>
          </cell>
          <cell r="AD235" t="str">
            <v>镀彩锌</v>
          </cell>
          <cell r="AN235" t="str">
            <v>河北外购</v>
          </cell>
          <cell r="AO235" t="str">
            <v>北京浦东三浦标准件有限公司</v>
          </cell>
          <cell r="AQ235">
            <v>1E-3</v>
          </cell>
          <cell r="AS235">
            <v>0</v>
          </cell>
          <cell r="AT235">
            <v>0.5</v>
          </cell>
          <cell r="AV235">
            <v>8.8000000000000005E-3</v>
          </cell>
          <cell r="AW235">
            <v>8.8000000000000007</v>
          </cell>
          <cell r="AX235">
            <v>8.8000000000000005E-3</v>
          </cell>
        </row>
        <row r="236">
          <cell r="M236" t="str">
            <v>BFA0000419</v>
          </cell>
          <cell r="N236" t="str">
            <v>BFA0000419</v>
          </cell>
          <cell r="O236" t="str">
            <v>弹簧垫圈</v>
          </cell>
          <cell r="P236" t="str">
            <v>Q40305</v>
          </cell>
          <cell r="Q236" t="str">
            <v>C</v>
          </cell>
          <cell r="R236" t="str">
            <v>个</v>
          </cell>
          <cell r="T236" t="str">
            <v>A</v>
          </cell>
          <cell r="U236" t="str">
            <v>——</v>
          </cell>
          <cell r="V236" t="str">
            <v>A</v>
          </cell>
          <cell r="W236" t="str">
            <v>N</v>
          </cell>
          <cell r="X236" t="str">
            <v>Y</v>
          </cell>
          <cell r="Y236" t="str">
            <v>标准件</v>
          </cell>
          <cell r="Z236" t="str">
            <v>Φ5</v>
          </cell>
          <cell r="AA236" t="str">
            <v>——</v>
          </cell>
          <cell r="AB236" t="str">
            <v>——</v>
          </cell>
          <cell r="AC236">
            <v>2.9999999999999997E-4</v>
          </cell>
          <cell r="AD236" t="str">
            <v>镀彩锌</v>
          </cell>
          <cell r="AN236" t="str">
            <v>河北外购</v>
          </cell>
          <cell r="AO236" t="str">
            <v>北京浦东三浦标准件有限公司</v>
          </cell>
          <cell r="AQ236">
            <v>2.9999999999999997E-4</v>
          </cell>
          <cell r="AS236">
            <v>0</v>
          </cell>
          <cell r="AT236">
            <v>0.5</v>
          </cell>
          <cell r="AV236">
            <v>5.4999999999999997E-3</v>
          </cell>
          <cell r="AW236">
            <v>18.333333333333332</v>
          </cell>
          <cell r="AX236">
            <v>5.4999999999999997E-3</v>
          </cell>
        </row>
        <row r="237">
          <cell r="M237" t="str">
            <v>SHT0010811</v>
          </cell>
          <cell r="N237" t="str">
            <v>SHT0010811</v>
          </cell>
          <cell r="O237" t="str">
            <v>滚轮总成</v>
          </cell>
          <cell r="P237" t="str">
            <v>分总成</v>
          </cell>
          <cell r="Q237" t="str">
            <v>B</v>
          </cell>
          <cell r="R237" t="str">
            <v>个</v>
          </cell>
          <cell r="T237" t="str">
            <v>Q01</v>
          </cell>
          <cell r="U237" t="str">
            <v>SHT0010811</v>
          </cell>
          <cell r="V237" t="str">
            <v>A</v>
          </cell>
          <cell r="W237" t="str">
            <v>N</v>
          </cell>
          <cell r="X237" t="str">
            <v>Y</v>
          </cell>
          <cell r="Y237" t="str">
            <v>分总成</v>
          </cell>
          <cell r="Z237" t="str">
            <v>ASSY</v>
          </cell>
          <cell r="AA237" t="str">
            <v>——</v>
          </cell>
          <cell r="AB237" t="str">
            <v>26*26*23</v>
          </cell>
          <cell r="AC237">
            <v>6.6299999999999998E-2</v>
          </cell>
          <cell r="AD237" t="str">
            <v>——</v>
          </cell>
          <cell r="AN237" t="str">
            <v>河北外购</v>
          </cell>
          <cell r="AO237" t="str">
            <v>北京瑞隆祥</v>
          </cell>
          <cell r="AQ237">
            <v>6.6299999999999998E-2</v>
          </cell>
          <cell r="AS237">
            <v>1.3237486725663721</v>
          </cell>
          <cell r="AT237">
            <v>0.5</v>
          </cell>
          <cell r="AU237">
            <v>1.3</v>
          </cell>
          <cell r="AV237">
            <v>1.7208732743362838</v>
          </cell>
          <cell r="AW237">
            <v>42.081447963800905</v>
          </cell>
          <cell r="AX237">
            <v>2.79</v>
          </cell>
        </row>
        <row r="238">
          <cell r="N238" t="str">
            <v>SHT0010812</v>
          </cell>
          <cell r="O238" t="str">
            <v>滚轮金属轴</v>
          </cell>
          <cell r="P238" t="str">
            <v>机加件</v>
          </cell>
          <cell r="Q238" t="str">
            <v>B</v>
          </cell>
          <cell r="R238" t="str">
            <v>个</v>
          </cell>
          <cell r="T238" t="str">
            <v>Q01</v>
          </cell>
          <cell r="U238" t="str">
            <v>SHT0010812</v>
          </cell>
          <cell r="V238" t="str">
            <v>A</v>
          </cell>
          <cell r="W238" t="str">
            <v>N</v>
          </cell>
          <cell r="X238" t="str">
            <v>Y</v>
          </cell>
          <cell r="Y238" t="str">
            <v>机加件</v>
          </cell>
          <cell r="Z238" t="str">
            <v>45#</v>
          </cell>
          <cell r="AA238" t="str">
            <v>GB/T 699</v>
          </cell>
          <cell r="AB238" t="str">
            <v>26*26*18</v>
          </cell>
          <cell r="AC238">
            <v>5.04E-2</v>
          </cell>
          <cell r="AD238" t="str">
            <v>黑锌</v>
          </cell>
          <cell r="AE238" t="str">
            <v>机加</v>
          </cell>
          <cell r="AG238">
            <v>18</v>
          </cell>
          <cell r="AH238">
            <v>26</v>
          </cell>
          <cell r="AJ238">
            <v>7.5077776799999996E-2</v>
          </cell>
          <cell r="AK238">
            <v>0.67130384180475633</v>
          </cell>
          <cell r="AQ238">
            <v>5.04E-2</v>
          </cell>
          <cell r="AR238">
            <v>5</v>
          </cell>
          <cell r="AS238">
            <v>0.37538888399999998</v>
          </cell>
          <cell r="AT238">
            <v>0.16434807909762184</v>
          </cell>
          <cell r="AW238">
            <v>0</v>
          </cell>
        </row>
        <row r="239">
          <cell r="N239" t="str">
            <v>SHT0010813</v>
          </cell>
          <cell r="O239" t="str">
            <v>滚轮塑料轴</v>
          </cell>
          <cell r="P239" t="str">
            <v>注塑件</v>
          </cell>
          <cell r="Q239" t="str">
            <v>B</v>
          </cell>
          <cell r="R239" t="str">
            <v>个</v>
          </cell>
          <cell r="T239" t="str">
            <v>Q01</v>
          </cell>
          <cell r="U239" t="str">
            <v>SHT0010813</v>
          </cell>
          <cell r="V239" t="str">
            <v>A</v>
          </cell>
          <cell r="W239" t="str">
            <v>N</v>
          </cell>
          <cell r="X239" t="str">
            <v>Y</v>
          </cell>
          <cell r="Y239" t="str">
            <v>注塑件</v>
          </cell>
          <cell r="Z239" t="str">
            <v>POM</v>
          </cell>
          <cell r="AA239" t="str">
            <v>——</v>
          </cell>
          <cell r="AB239" t="str">
            <v>20*20*20</v>
          </cell>
          <cell r="AC239">
            <v>1.5900000000000001E-2</v>
          </cell>
          <cell r="AD239" t="str">
            <v>——</v>
          </cell>
          <cell r="AE239" t="str">
            <v>注塑</v>
          </cell>
          <cell r="AG239" t="str">
            <v>2%损耗</v>
          </cell>
          <cell r="AJ239">
            <v>1.6218E-2</v>
          </cell>
          <cell r="AK239">
            <v>0.98039215686274517</v>
          </cell>
          <cell r="AQ239">
            <v>1.5900000000000001E-2</v>
          </cell>
          <cell r="AR239">
            <v>19.469026548672598</v>
          </cell>
          <cell r="AS239">
            <v>0.31574867256637218</v>
          </cell>
          <cell r="AT239">
            <v>9.8039215686274161E-3</v>
          </cell>
          <cell r="AW239">
            <v>0</v>
          </cell>
        </row>
        <row r="240">
          <cell r="M240" t="str">
            <v>SHT0012148</v>
          </cell>
          <cell r="N240" t="str">
            <v>SHT0012148</v>
          </cell>
          <cell r="O240" t="str">
            <v>后轴固定塑料件</v>
          </cell>
          <cell r="P240" t="str">
            <v>注塑件</v>
          </cell>
          <cell r="Q240" t="str">
            <v>B</v>
          </cell>
          <cell r="R240" t="str">
            <v>个</v>
          </cell>
          <cell r="T240" t="str">
            <v>Q01</v>
          </cell>
          <cell r="U240" t="str">
            <v>SHT0012148</v>
          </cell>
          <cell r="V240" t="str">
            <v>A</v>
          </cell>
          <cell r="W240" t="str">
            <v>Y</v>
          </cell>
          <cell r="X240" t="str">
            <v>N</v>
          </cell>
          <cell r="Y240" t="str">
            <v>注塑件</v>
          </cell>
          <cell r="Z240" t="str">
            <v>PA66</v>
          </cell>
          <cell r="AA240" t="str">
            <v>——</v>
          </cell>
          <cell r="AB240" t="str">
            <v>98*24*26</v>
          </cell>
          <cell r="AC240">
            <v>3.5900000000000001E-2</v>
          </cell>
          <cell r="AD240" t="str">
            <v>——</v>
          </cell>
          <cell r="AE240" t="str">
            <v>注塑</v>
          </cell>
          <cell r="AG240" t="str">
            <v>4%损耗</v>
          </cell>
          <cell r="AJ240">
            <v>3.7336000000000001E-2</v>
          </cell>
          <cell r="AK240">
            <v>0.96153846153846156</v>
          </cell>
          <cell r="AN240" t="str">
            <v>河北外购</v>
          </cell>
          <cell r="AO240" t="str">
            <v>汇铭</v>
          </cell>
          <cell r="AQ240">
            <v>3.5900000000000001E-2</v>
          </cell>
          <cell r="AR240">
            <v>27.433628318584098</v>
          </cell>
          <cell r="AS240">
            <v>1.0242619469026559</v>
          </cell>
          <cell r="AT240">
            <v>1.9230769230769218E-2</v>
          </cell>
          <cell r="AV240">
            <v>1.28</v>
          </cell>
          <cell r="AW240">
            <v>61.219710306406675</v>
          </cell>
          <cell r="AX240">
            <v>2.1977875999999998</v>
          </cell>
        </row>
        <row r="241">
          <cell r="M241" t="str">
            <v>SHT0001882</v>
          </cell>
          <cell r="N241" t="str">
            <v>SQX3000-6805463</v>
          </cell>
          <cell r="O241" t="str">
            <v>上尼龙固定块</v>
          </cell>
          <cell r="P241" t="str">
            <v>注塑件</v>
          </cell>
          <cell r="Q241" t="str">
            <v>B</v>
          </cell>
          <cell r="R241" t="str">
            <v>个</v>
          </cell>
          <cell r="T241" t="str">
            <v>Q01</v>
          </cell>
          <cell r="U241" t="str">
            <v>SQX3000-6805463</v>
          </cell>
          <cell r="V241" t="str">
            <v>B</v>
          </cell>
          <cell r="W241" t="str">
            <v>N</v>
          </cell>
          <cell r="X241" t="str">
            <v>Y</v>
          </cell>
          <cell r="Y241" t="str">
            <v>注塑件</v>
          </cell>
          <cell r="Z241" t="str">
            <v>PA66</v>
          </cell>
          <cell r="AA241" t="str">
            <v>——</v>
          </cell>
          <cell r="AB241" t="str">
            <v>98*24*26</v>
          </cell>
          <cell r="AC241">
            <v>2.46E-2</v>
          </cell>
          <cell r="AE241" t="str">
            <v>注塑</v>
          </cell>
          <cell r="AG241" t="str">
            <v>2%损耗</v>
          </cell>
          <cell r="AJ241">
            <v>2.5092E-2</v>
          </cell>
          <cell r="AK241">
            <v>0.98039215686274517</v>
          </cell>
          <cell r="AN241" t="str">
            <v>河北外购</v>
          </cell>
          <cell r="AO241" t="str">
            <v>黄骅汇铭</v>
          </cell>
          <cell r="AQ241">
            <v>2.46E-2</v>
          </cell>
          <cell r="AR241">
            <v>27.433628318584098</v>
          </cell>
          <cell r="AS241">
            <v>0.68836460176991221</v>
          </cell>
          <cell r="AT241">
            <v>9.8039215686274161E-3</v>
          </cell>
          <cell r="AV241">
            <v>0.88139999999999996</v>
          </cell>
          <cell r="AW241">
            <v>76.803077631484285</v>
          </cell>
          <cell r="AX241">
            <v>1.8893557097345133</v>
          </cell>
        </row>
        <row r="242">
          <cell r="M242" t="str">
            <v>SHT0001088</v>
          </cell>
          <cell r="N242" t="str">
            <v>H4B-6805404</v>
          </cell>
          <cell r="O242" t="str">
            <v>上框内支撑柱</v>
          </cell>
          <cell r="P242" t="str">
            <v>锻打件</v>
          </cell>
          <cell r="Q242" t="str">
            <v>B</v>
          </cell>
          <cell r="R242" t="str">
            <v>个</v>
          </cell>
          <cell r="T242" t="str">
            <v>Q01</v>
          </cell>
          <cell r="U242" t="str">
            <v>H4B-6805404</v>
          </cell>
          <cell r="V242" t="str">
            <v>A1</v>
          </cell>
          <cell r="W242" t="str">
            <v>N</v>
          </cell>
          <cell r="X242" t="str">
            <v>Y</v>
          </cell>
          <cell r="Y242" t="str">
            <v>轴类</v>
          </cell>
          <cell r="Z242" t="str">
            <v>20#</v>
          </cell>
          <cell r="AA242" t="str">
            <v>GB/T 699</v>
          </cell>
          <cell r="AB242" t="str">
            <v>12*12*26</v>
          </cell>
          <cell r="AC242">
            <v>0.01</v>
          </cell>
          <cell r="AD242" t="str">
            <v>——</v>
          </cell>
          <cell r="AE242" t="str">
            <v>冷镦</v>
          </cell>
          <cell r="AG242">
            <v>26</v>
          </cell>
          <cell r="AH242">
            <v>12</v>
          </cell>
          <cell r="AJ242">
            <v>2.3100854399999999E-2</v>
          </cell>
          <cell r="AK242">
            <v>0.43288442179870201</v>
          </cell>
          <cell r="AN242" t="str">
            <v>河北外购</v>
          </cell>
          <cell r="AO242" t="str">
            <v>黄骅创合</v>
          </cell>
          <cell r="AQ242">
            <v>0.01</v>
          </cell>
          <cell r="AR242">
            <v>5</v>
          </cell>
          <cell r="AS242">
            <v>0.11550427199999999</v>
          </cell>
          <cell r="AT242">
            <v>0.28355778910064899</v>
          </cell>
          <cell r="AV242">
            <v>0.25</v>
          </cell>
          <cell r="AW242">
            <v>49.74</v>
          </cell>
          <cell r="AX242">
            <v>0.49740000000000001</v>
          </cell>
        </row>
        <row r="243">
          <cell r="M243" t="str">
            <v>SHT0001981</v>
          </cell>
          <cell r="O243" t="str">
            <v>上框后横梁总成电泳</v>
          </cell>
          <cell r="P243" t="str">
            <v>焊接件</v>
          </cell>
          <cell r="Q243" t="str">
            <v>B</v>
          </cell>
          <cell r="R243" t="str">
            <v>个</v>
          </cell>
          <cell r="T243" t="str">
            <v>Q01</v>
          </cell>
          <cell r="U243" t="str">
            <v>SQX3000-6805464</v>
          </cell>
          <cell r="V243" t="str">
            <v>A2</v>
          </cell>
          <cell r="W243" t="str">
            <v>N</v>
          </cell>
          <cell r="X243" t="str">
            <v>Y</v>
          </cell>
          <cell r="Y243" t="str">
            <v>焊接总成件</v>
          </cell>
          <cell r="Z243" t="str">
            <v>ASSY</v>
          </cell>
          <cell r="AA243" t="str">
            <v>——</v>
          </cell>
          <cell r="AB243" t="str">
            <v>25*240*37</v>
          </cell>
          <cell r="AD243" t="str">
            <v>电泳</v>
          </cell>
          <cell r="AM243">
            <v>4.1000000000000002E-2</v>
          </cell>
          <cell r="AN243" t="str">
            <v>河北自制</v>
          </cell>
          <cell r="AO243" t="str">
            <v>电泳车间</v>
          </cell>
          <cell r="AQ243">
            <v>0</v>
          </cell>
          <cell r="AS243">
            <v>0</v>
          </cell>
          <cell r="AT243">
            <v>0.5</v>
          </cell>
          <cell r="AW243" t="e">
            <v>#DIV/0!</v>
          </cell>
        </row>
        <row r="244">
          <cell r="M244" t="str">
            <v>SHT0001857</v>
          </cell>
          <cell r="N244" t="str">
            <v>SQX3000-6805464</v>
          </cell>
          <cell r="O244" t="str">
            <v>上框后横梁总成</v>
          </cell>
          <cell r="P244" t="str">
            <v>焊接件</v>
          </cell>
          <cell r="Q244" t="str">
            <v>B</v>
          </cell>
          <cell r="R244" t="str">
            <v>个</v>
          </cell>
          <cell r="T244" t="str">
            <v>Q01</v>
          </cell>
          <cell r="U244" t="str">
            <v>SQX3000-6805464</v>
          </cell>
          <cell r="V244" t="str">
            <v>A2</v>
          </cell>
          <cell r="W244" t="str">
            <v>N</v>
          </cell>
          <cell r="X244" t="str">
            <v>Y</v>
          </cell>
          <cell r="Y244" t="str">
            <v>焊接总成件</v>
          </cell>
          <cell r="Z244" t="str">
            <v>ASSY</v>
          </cell>
          <cell r="AA244" t="str">
            <v>——</v>
          </cell>
          <cell r="AB244" t="str">
            <v>25*240*37</v>
          </cell>
          <cell r="AC244">
            <v>0.44170000000000004</v>
          </cell>
          <cell r="AD244" t="str">
            <v>电泳</v>
          </cell>
          <cell r="AE244" t="str">
            <v>焊接</v>
          </cell>
          <cell r="AL244">
            <v>6.3</v>
          </cell>
          <cell r="AN244" t="str">
            <v>河北外购</v>
          </cell>
          <cell r="AO244" t="str">
            <v>黄骅市再兴</v>
          </cell>
          <cell r="AQ244">
            <v>0.44170000000000004</v>
          </cell>
          <cell r="AS244">
            <v>2.4036307932000001</v>
          </cell>
          <cell r="AT244">
            <v>0.5</v>
          </cell>
          <cell r="AU244">
            <v>1.1299999999999999</v>
          </cell>
          <cell r="AV244">
            <v>2.7161027963159996</v>
          </cell>
          <cell r="AW244">
            <v>9.0289789449852833</v>
          </cell>
          <cell r="AX244">
            <v>3.9881000000000002</v>
          </cell>
        </row>
        <row r="245">
          <cell r="N245" t="str">
            <v>SQX3000-6805465</v>
          </cell>
          <cell r="O245" t="str">
            <v>上框后横梁</v>
          </cell>
          <cell r="P245" t="str">
            <v>冲压件</v>
          </cell>
          <cell r="Q245" t="str">
            <v>B</v>
          </cell>
          <cell r="R245" t="str">
            <v>个</v>
          </cell>
          <cell r="T245" t="str">
            <v>Q01</v>
          </cell>
          <cell r="U245" t="str">
            <v>SQX3000-6805465</v>
          </cell>
          <cell r="V245" t="str">
            <v>A1</v>
          </cell>
          <cell r="W245" t="str">
            <v>N</v>
          </cell>
          <cell r="X245" t="str">
            <v>Y</v>
          </cell>
          <cell r="Y245" t="str">
            <v>钣金件</v>
          </cell>
          <cell r="Z245" t="str">
            <v>t=3-Q/BQB301
SAPH440-Q/BQB310</v>
          </cell>
          <cell r="AA245" t="str">
            <v>Q/BQB301
Q/BQB310</v>
          </cell>
          <cell r="AB245" t="str">
            <v>25*240*38</v>
          </cell>
          <cell r="AC245">
            <v>0.43070000000000003</v>
          </cell>
          <cell r="AD245" t="str">
            <v>——</v>
          </cell>
          <cell r="AE245" t="str">
            <v>冲压</v>
          </cell>
          <cell r="AG245">
            <v>247</v>
          </cell>
          <cell r="AH245">
            <v>78</v>
          </cell>
          <cell r="AI245" t="str">
            <v>3</v>
          </cell>
          <cell r="AJ245">
            <v>0.45429227999999999</v>
          </cell>
          <cell r="AK245">
            <v>0.94806805873962907</v>
          </cell>
          <cell r="AQ245">
            <v>0.43070000000000003</v>
          </cell>
          <cell r="AR245">
            <v>4.6900000000000004</v>
          </cell>
          <cell r="AS245">
            <v>2.1306307931999999</v>
          </cell>
          <cell r="AT245">
            <v>2.5965970630185464E-2</v>
          </cell>
          <cell r="AW245">
            <v>0</v>
          </cell>
        </row>
        <row r="246">
          <cell r="N246" t="str">
            <v>Q370C08</v>
          </cell>
          <cell r="O246" t="str">
            <v>焊接六角螺母</v>
          </cell>
          <cell r="P246" t="str">
            <v>标准件</v>
          </cell>
          <cell r="Q246" t="str">
            <v>B</v>
          </cell>
          <cell r="R246" t="str">
            <v>个</v>
          </cell>
          <cell r="T246" t="str">
            <v>Q01</v>
          </cell>
          <cell r="U246" t="str">
            <v>Q370C08</v>
          </cell>
          <cell r="V246" t="str">
            <v>A1</v>
          </cell>
          <cell r="W246" t="str">
            <v>N</v>
          </cell>
          <cell r="X246" t="str">
            <v>Y</v>
          </cell>
          <cell r="Y246" t="str">
            <v>标准件</v>
          </cell>
          <cell r="Z246" t="str">
            <v>M8</v>
          </cell>
          <cell r="AA246" t="str">
            <v>——</v>
          </cell>
          <cell r="AB246" t="str">
            <v>16*14*6.5</v>
          </cell>
          <cell r="AC246">
            <v>5.4999999999999997E-3</v>
          </cell>
          <cell r="AD246" t="str">
            <v>——</v>
          </cell>
          <cell r="AQ246">
            <v>5.4999999999999997E-3</v>
          </cell>
          <cell r="AS246">
            <v>4.2000000000000003E-2</v>
          </cell>
          <cell r="AT246">
            <v>0.5</v>
          </cell>
          <cell r="AW246">
            <v>0</v>
          </cell>
        </row>
        <row r="247">
          <cell r="M247" t="str">
            <v>SHT0001145</v>
          </cell>
          <cell r="N247" t="str">
            <v>RC026807004</v>
          </cell>
          <cell r="O247" t="str">
            <v>下尼龙固定块</v>
          </cell>
          <cell r="P247" t="str">
            <v>注塑件</v>
          </cell>
          <cell r="Q247" t="str">
            <v>B</v>
          </cell>
          <cell r="R247" t="str">
            <v>个</v>
          </cell>
          <cell r="T247" t="str">
            <v>Q01</v>
          </cell>
          <cell r="U247" t="str">
            <v>RC026807004</v>
          </cell>
          <cell r="V247" t="str">
            <v>A1</v>
          </cell>
          <cell r="W247" t="str">
            <v>N</v>
          </cell>
          <cell r="X247" t="str">
            <v>Y</v>
          </cell>
          <cell r="Y247" t="str">
            <v>注塑件</v>
          </cell>
          <cell r="Z247" t="str">
            <v>PA66</v>
          </cell>
          <cell r="AA247" t="str">
            <v>——</v>
          </cell>
          <cell r="AB247" t="str">
            <v>36*18*26</v>
          </cell>
          <cell r="AC247">
            <v>1.54E-2</v>
          </cell>
          <cell r="AD247" t="str">
            <v>——</v>
          </cell>
          <cell r="AE247" t="str">
            <v>注塑</v>
          </cell>
          <cell r="AG247" t="str">
            <v>2%损耗</v>
          </cell>
          <cell r="AJ247">
            <v>1.5708E-2</v>
          </cell>
          <cell r="AK247">
            <v>0.98039215686274517</v>
          </cell>
          <cell r="AN247" t="str">
            <v>河北外购</v>
          </cell>
          <cell r="AO247" t="str">
            <v>黄骅京港机电</v>
          </cell>
          <cell r="AQ247">
            <v>1.54E-2</v>
          </cell>
          <cell r="AR247">
            <v>27.433628318584098</v>
          </cell>
          <cell r="AS247">
            <v>0.43092743362831903</v>
          </cell>
          <cell r="AT247">
            <v>9.8039215686274161E-3</v>
          </cell>
          <cell r="AV247">
            <v>0.52029999999999998</v>
          </cell>
          <cell r="AW247">
            <v>109.74025974025973</v>
          </cell>
          <cell r="AX247">
            <v>1.69</v>
          </cell>
        </row>
        <row r="248">
          <cell r="M248" t="str">
            <v>SHT0015756</v>
          </cell>
          <cell r="N248" t="str">
            <v>SHT0015756</v>
          </cell>
          <cell r="O248" t="str">
            <v>缓冲块支架组件电泳</v>
          </cell>
          <cell r="AN248" t="str">
            <v>河北自制</v>
          </cell>
          <cell r="AO248" t="str">
            <v>电泳车间</v>
          </cell>
          <cell r="AQ248">
            <v>0</v>
          </cell>
          <cell r="AS248">
            <v>0</v>
          </cell>
          <cell r="AT248">
            <v>0.5</v>
          </cell>
          <cell r="AW248" t="e">
            <v>#DIV/0!</v>
          </cell>
        </row>
        <row r="249">
          <cell r="M249" t="str">
            <v>SHT0015606</v>
          </cell>
          <cell r="N249" t="str">
            <v>SHT0015606</v>
          </cell>
          <cell r="O249" t="str">
            <v>缓冲块支架组件</v>
          </cell>
          <cell r="P249" t="str">
            <v>焊接件</v>
          </cell>
          <cell r="Q249" t="str">
            <v>B</v>
          </cell>
          <cell r="R249" t="str">
            <v>个</v>
          </cell>
          <cell r="T249" t="str">
            <v>A</v>
          </cell>
          <cell r="U249" t="str">
            <v>SHT0015606</v>
          </cell>
          <cell r="V249" t="str">
            <v>A</v>
          </cell>
          <cell r="W249" t="str">
            <v>Y</v>
          </cell>
          <cell r="X249" t="str">
            <v>N</v>
          </cell>
          <cell r="Y249" t="str">
            <v>焊接总成件</v>
          </cell>
          <cell r="Z249" t="str">
            <v>ASSY</v>
          </cell>
          <cell r="AA249" t="str">
            <v>——</v>
          </cell>
          <cell r="AB249" t="str">
            <v>34*15*23.5</v>
          </cell>
          <cell r="AC249">
            <v>1.95E-2</v>
          </cell>
          <cell r="AD249" t="str">
            <v>电泳</v>
          </cell>
          <cell r="AN249" t="str">
            <v>河北外购</v>
          </cell>
          <cell r="AO249" t="str">
            <v>黄骅市再兴汽车配件有限公司</v>
          </cell>
          <cell r="AQ249">
            <v>1.95E-2</v>
          </cell>
          <cell r="AS249">
            <v>0.27163510000000002</v>
          </cell>
          <cell r="AT249">
            <v>0.5</v>
          </cell>
          <cell r="AU249">
            <v>1.2</v>
          </cell>
          <cell r="AV249">
            <v>0.32596212000000002</v>
          </cell>
          <cell r="AW249">
            <v>16.716006153846156</v>
          </cell>
          <cell r="AX249">
            <v>0.32596212000000002</v>
          </cell>
        </row>
        <row r="250">
          <cell r="N250" t="str">
            <v>SHT0015605</v>
          </cell>
          <cell r="O250" t="str">
            <v>缓冲块支架</v>
          </cell>
          <cell r="P250" t="str">
            <v>冲压件</v>
          </cell>
          <cell r="Q250" t="str">
            <v>B</v>
          </cell>
          <cell r="R250" t="str">
            <v>个</v>
          </cell>
          <cell r="T250" t="str">
            <v>A</v>
          </cell>
          <cell r="U250" t="str">
            <v>SHT0015605</v>
          </cell>
          <cell r="V250" t="str">
            <v>A</v>
          </cell>
          <cell r="W250" t="str">
            <v>Y</v>
          </cell>
          <cell r="X250" t="str">
            <v>N</v>
          </cell>
          <cell r="Y250" t="str">
            <v>钣金件</v>
          </cell>
          <cell r="Z250" t="str">
            <v>t=3-Q/BQB301
SPFH590-Q/BQB310</v>
          </cell>
          <cell r="AA250" t="str">
            <v>Q/BQB301
Q/BQB310</v>
          </cell>
          <cell r="AB250" t="str">
            <v>34*15*23.5</v>
          </cell>
          <cell r="AC250">
            <v>1.4E-2</v>
          </cell>
          <cell r="AD250" t="str">
            <v>——</v>
          </cell>
          <cell r="AG250">
            <v>58</v>
          </cell>
          <cell r="AH250">
            <v>18.5</v>
          </cell>
          <cell r="AI250">
            <v>3</v>
          </cell>
          <cell r="AJ250">
            <v>2.5270000000000001E-2</v>
          </cell>
          <cell r="AK250">
            <v>0.554016620498615</v>
          </cell>
          <cell r="AQ250">
            <v>1.4E-2</v>
          </cell>
          <cell r="AR250">
            <v>5.13</v>
          </cell>
          <cell r="AS250">
            <v>0.1296351</v>
          </cell>
          <cell r="AT250">
            <v>0.2229916897506925</v>
          </cell>
          <cell r="AW250">
            <v>0</v>
          </cell>
        </row>
        <row r="251">
          <cell r="N251" t="str">
            <v>Q370C08</v>
          </cell>
          <cell r="O251" t="str">
            <v>焊接六角螺母</v>
          </cell>
          <cell r="P251" t="str">
            <v>标准件</v>
          </cell>
          <cell r="Q251" t="str">
            <v>B</v>
          </cell>
          <cell r="R251" t="str">
            <v>个</v>
          </cell>
          <cell r="T251" t="str">
            <v>Q01</v>
          </cell>
          <cell r="U251" t="str">
            <v>Q370C08</v>
          </cell>
          <cell r="V251" t="str">
            <v>A1</v>
          </cell>
          <cell r="W251" t="str">
            <v>N</v>
          </cell>
          <cell r="X251" t="str">
            <v>Y</v>
          </cell>
          <cell r="Y251" t="str">
            <v>标准件</v>
          </cell>
          <cell r="Z251" t="str">
            <v>M8</v>
          </cell>
          <cell r="AA251" t="str">
            <v>——</v>
          </cell>
          <cell r="AB251" t="str">
            <v>16*14*6.5</v>
          </cell>
          <cell r="AC251">
            <v>5.4999999999999997E-3</v>
          </cell>
          <cell r="AD251" t="str">
            <v>——</v>
          </cell>
          <cell r="AQ251">
            <v>5.4999999999999997E-3</v>
          </cell>
          <cell r="AS251">
            <v>4.2000000000000003E-2</v>
          </cell>
          <cell r="AT251">
            <v>0.5</v>
          </cell>
          <cell r="AW251">
            <v>0</v>
          </cell>
        </row>
        <row r="252">
          <cell r="M252" t="str">
            <v>SHT0001147</v>
          </cell>
          <cell r="N252" t="str">
            <v>RC026807007</v>
          </cell>
          <cell r="O252" t="str">
            <v>上限位缓冲块</v>
          </cell>
          <cell r="P252" t="str">
            <v>橡胶</v>
          </cell>
          <cell r="Q252" t="str">
            <v>B</v>
          </cell>
          <cell r="R252" t="str">
            <v>个</v>
          </cell>
          <cell r="T252" t="str">
            <v>Q01</v>
          </cell>
          <cell r="U252" t="str">
            <v>RC026807007</v>
          </cell>
          <cell r="V252" t="str">
            <v>A1</v>
          </cell>
          <cell r="W252" t="str">
            <v>N</v>
          </cell>
          <cell r="X252" t="str">
            <v>Y</v>
          </cell>
          <cell r="Y252" t="str">
            <v>注塑件</v>
          </cell>
          <cell r="Z252" t="str">
            <v>橡胶</v>
          </cell>
          <cell r="AA252" t="str">
            <v>——</v>
          </cell>
          <cell r="AB252" t="str">
            <v>31*18*18</v>
          </cell>
          <cell r="AC252">
            <v>6.0000000000000001E-3</v>
          </cell>
          <cell r="AD252" t="str">
            <v>——</v>
          </cell>
          <cell r="AE252" t="str">
            <v>注塑</v>
          </cell>
          <cell r="AG252" t="str">
            <v>2%损耗</v>
          </cell>
          <cell r="AJ252">
            <v>6.1200000000000004E-3</v>
          </cell>
          <cell r="AK252">
            <v>0.98039215686274506</v>
          </cell>
          <cell r="AN252" t="str">
            <v>河北外购</v>
          </cell>
          <cell r="AO252" t="str">
            <v>深州卓伦</v>
          </cell>
          <cell r="AQ252">
            <v>6.0000000000000001E-3</v>
          </cell>
          <cell r="AR252">
            <v>15</v>
          </cell>
          <cell r="AS252">
            <v>9.1800000000000007E-2</v>
          </cell>
          <cell r="AT252">
            <v>9.8039215686274717E-3</v>
          </cell>
          <cell r="AU252">
            <v>5</v>
          </cell>
          <cell r="AV252">
            <v>0.45900000000000002</v>
          </cell>
          <cell r="AW252">
            <v>81.116666666666674</v>
          </cell>
          <cell r="AX252">
            <v>0.48670000000000002</v>
          </cell>
        </row>
        <row r="253">
          <cell r="M253" t="str">
            <v>SHT0013733</v>
          </cell>
          <cell r="N253" t="str">
            <v>SHT0013733</v>
          </cell>
          <cell r="O253" t="str">
            <v>上限位缓冲块</v>
          </cell>
          <cell r="P253" t="str">
            <v>橡胶</v>
          </cell>
          <cell r="Q253" t="str">
            <v>B</v>
          </cell>
          <cell r="R253" t="str">
            <v>个</v>
          </cell>
          <cell r="T253" t="str">
            <v>A</v>
          </cell>
          <cell r="U253" t="str">
            <v>SHT0013733</v>
          </cell>
          <cell r="V253" t="str">
            <v>A</v>
          </cell>
          <cell r="W253" t="str">
            <v>Y</v>
          </cell>
          <cell r="X253" t="str">
            <v>N</v>
          </cell>
          <cell r="Y253" t="str">
            <v>注塑件</v>
          </cell>
          <cell r="Z253" t="str">
            <v>橡胶</v>
          </cell>
          <cell r="AA253" t="str">
            <v>——</v>
          </cell>
          <cell r="AB253" t="str">
            <v>19*18*18</v>
          </cell>
          <cell r="AC253">
            <v>1.9E-3</v>
          </cell>
          <cell r="AD253" t="str">
            <v>——</v>
          </cell>
          <cell r="AJ253">
            <v>1.9E-3</v>
          </cell>
          <cell r="AN253" t="str">
            <v>河北外购</v>
          </cell>
          <cell r="AO253" t="str">
            <v>日照浩利</v>
          </cell>
          <cell r="AQ253">
            <v>1.9E-3</v>
          </cell>
          <cell r="AR253">
            <v>15</v>
          </cell>
          <cell r="AS253">
            <v>2.8500000000000001E-2</v>
          </cell>
          <cell r="AT253">
            <v>0.5</v>
          </cell>
          <cell r="AU253">
            <v>10</v>
          </cell>
          <cell r="AV253">
            <v>0.28500000000000003</v>
          </cell>
          <cell r="AW253">
            <v>263.15789473684208</v>
          </cell>
          <cell r="AX253">
            <v>0.5</v>
          </cell>
        </row>
        <row r="254">
          <cell r="M254" t="str">
            <v>SHT0015751</v>
          </cell>
          <cell r="N254" t="str">
            <v>SHT0015751</v>
          </cell>
          <cell r="O254" t="str">
            <v>下限位缓冲胶墩</v>
          </cell>
          <cell r="P254" t="str">
            <v>橡胶</v>
          </cell>
          <cell r="Q254" t="str">
            <v>C</v>
          </cell>
          <cell r="R254" t="str">
            <v>个</v>
          </cell>
          <cell r="T254" t="str">
            <v>A</v>
          </cell>
          <cell r="U254" t="str">
            <v>SHT0015751</v>
          </cell>
          <cell r="V254" t="str">
            <v>A</v>
          </cell>
          <cell r="W254" t="str">
            <v>Y</v>
          </cell>
          <cell r="X254" t="str">
            <v>N</v>
          </cell>
          <cell r="Y254" t="str">
            <v>注塑件</v>
          </cell>
          <cell r="Z254" t="str">
            <v>橡胶</v>
          </cell>
          <cell r="AA254" t="str">
            <v>——</v>
          </cell>
          <cell r="AB254" t="str">
            <v>50*17*46</v>
          </cell>
          <cell r="AC254">
            <v>2.2700000000000001E-2</v>
          </cell>
          <cell r="AD254" t="str">
            <v>——</v>
          </cell>
          <cell r="AJ254">
            <v>2.2700000000000001E-2</v>
          </cell>
          <cell r="AN254" t="str">
            <v>河北外购</v>
          </cell>
          <cell r="AO254" t="str">
            <v>深州市卓伦橡塑磨具有限公司</v>
          </cell>
          <cell r="AQ254">
            <v>2.2700000000000001E-2</v>
          </cell>
          <cell r="AR254">
            <v>15</v>
          </cell>
          <cell r="AS254">
            <v>0.34050000000000002</v>
          </cell>
          <cell r="AT254">
            <v>0.5</v>
          </cell>
          <cell r="AU254">
            <v>2</v>
          </cell>
          <cell r="AV254">
            <v>0.68100000000000005</v>
          </cell>
          <cell r="AW254">
            <v>35.242290748898675</v>
          </cell>
          <cell r="AX254">
            <v>0.8</v>
          </cell>
        </row>
        <row r="255">
          <cell r="M255" t="str">
            <v>BFA0000020</v>
          </cell>
          <cell r="N255" t="str">
            <v>BFA0000020</v>
          </cell>
          <cell r="O255" t="str">
            <v>大垫圈</v>
          </cell>
          <cell r="P255" t="str">
            <v>标准件</v>
          </cell>
          <cell r="Q255" t="str">
            <v>A</v>
          </cell>
          <cell r="R255" t="str">
            <v>个</v>
          </cell>
          <cell r="T255" t="str">
            <v>A</v>
          </cell>
          <cell r="U255" t="str">
            <v>——</v>
          </cell>
          <cell r="V255" t="str">
            <v>A</v>
          </cell>
          <cell r="W255" t="str">
            <v>N</v>
          </cell>
          <cell r="X255" t="str">
            <v>Y</v>
          </cell>
          <cell r="Y255" t="str">
            <v>标准件</v>
          </cell>
          <cell r="Z255" t="str">
            <v>Φ8×24</v>
          </cell>
          <cell r="AA255" t="str">
            <v>GB/T 96.1</v>
          </cell>
          <cell r="AB255" t="str">
            <v>24*24*2</v>
          </cell>
          <cell r="AC255">
            <v>6.1999999999999998E-3</v>
          </cell>
          <cell r="AD255" t="str">
            <v>镀锌</v>
          </cell>
          <cell r="AN255" t="str">
            <v>河北外购</v>
          </cell>
          <cell r="AO255" t="str">
            <v>北京浦东三浦标准件有限公司</v>
          </cell>
          <cell r="AQ255">
            <v>6.1999999999999998E-3</v>
          </cell>
          <cell r="AS255">
            <v>0</v>
          </cell>
          <cell r="AT255">
            <v>0.5</v>
          </cell>
          <cell r="AV255">
            <v>8.2199999999999995E-2</v>
          </cell>
          <cell r="AW255">
            <v>13.258064516129032</v>
          </cell>
          <cell r="AX255">
            <v>8.2199999999999995E-2</v>
          </cell>
        </row>
        <row r="256">
          <cell r="M256" t="str">
            <v>SHT0015407</v>
          </cell>
          <cell r="N256" t="str">
            <v>SHT0015407</v>
          </cell>
          <cell r="O256" t="str">
            <v>拉带</v>
          </cell>
          <cell r="P256" t="str">
            <v>尼龙带</v>
          </cell>
          <cell r="Q256" t="str">
            <v>B</v>
          </cell>
          <cell r="R256" t="str">
            <v>个</v>
          </cell>
          <cell r="T256" t="str">
            <v>A</v>
          </cell>
          <cell r="U256" t="str">
            <v>SHT0015407</v>
          </cell>
          <cell r="V256" t="str">
            <v>A</v>
          </cell>
          <cell r="W256" t="str">
            <v>Y</v>
          </cell>
          <cell r="X256" t="str">
            <v>N</v>
          </cell>
          <cell r="Y256" t="str">
            <v>拉带</v>
          </cell>
          <cell r="Z256" t="str">
            <v>尼龙</v>
          </cell>
          <cell r="AC256">
            <v>2.3E-2</v>
          </cell>
          <cell r="AD256" t="str">
            <v>——</v>
          </cell>
          <cell r="AN256" t="str">
            <v>河北外购</v>
          </cell>
          <cell r="AQ256">
            <v>2.3E-2</v>
          </cell>
          <cell r="AS256">
            <v>0</v>
          </cell>
          <cell r="AT256">
            <v>0.5</v>
          </cell>
          <cell r="AV256">
            <v>1</v>
          </cell>
          <cell r="AW256">
            <v>56.217391304347821</v>
          </cell>
          <cell r="AX256">
            <v>1.2929999999999999</v>
          </cell>
        </row>
        <row r="257">
          <cell r="M257" t="str">
            <v>BFA0000018</v>
          </cell>
          <cell r="N257" t="str">
            <v>Q218B0816</v>
          </cell>
          <cell r="O257" t="str">
            <v>内六角圆柱头螺钉</v>
          </cell>
          <cell r="P257" t="str">
            <v>标准件</v>
          </cell>
          <cell r="Q257" t="str">
            <v>B</v>
          </cell>
          <cell r="R257" t="str">
            <v>个</v>
          </cell>
          <cell r="T257" t="str">
            <v>Q01</v>
          </cell>
          <cell r="U257" t="str">
            <v>——</v>
          </cell>
          <cell r="V257" t="str">
            <v>A1</v>
          </cell>
          <cell r="W257" t="str">
            <v>N</v>
          </cell>
          <cell r="X257" t="str">
            <v>Y</v>
          </cell>
          <cell r="Y257" t="str">
            <v>标准件</v>
          </cell>
          <cell r="Z257" t="str">
            <v>M8*16</v>
          </cell>
          <cell r="AA257" t="str">
            <v>——</v>
          </cell>
          <cell r="AB257" t="str">
            <v>13*13*28</v>
          </cell>
          <cell r="AC257">
            <v>1.34E-2</v>
          </cell>
          <cell r="AD257" t="str">
            <v>氧化</v>
          </cell>
          <cell r="AN257" t="str">
            <v>河北外购</v>
          </cell>
          <cell r="AO257" t="str">
            <v>北京浦东三浦</v>
          </cell>
          <cell r="AQ257">
            <v>1.34E-2</v>
          </cell>
          <cell r="AS257">
            <v>0</v>
          </cell>
          <cell r="AT257">
            <v>0.5</v>
          </cell>
          <cell r="AV257">
            <v>8.8999999999999996E-2</v>
          </cell>
          <cell r="AW257">
            <v>6.6417910447761193</v>
          </cell>
          <cell r="AX257">
            <v>8.8999999999999996E-2</v>
          </cell>
        </row>
        <row r="258">
          <cell r="M258" t="str">
            <v>BFA0000418</v>
          </cell>
          <cell r="N258" t="str">
            <v>Q150B0850</v>
          </cell>
          <cell r="O258" t="str">
            <v>六角头螺栓</v>
          </cell>
          <cell r="P258" t="str">
            <v>标准件</v>
          </cell>
          <cell r="Q258" t="str">
            <v>B</v>
          </cell>
          <cell r="R258" t="str">
            <v>个</v>
          </cell>
          <cell r="T258" t="str">
            <v>Q01</v>
          </cell>
          <cell r="U258" t="str">
            <v>——</v>
          </cell>
          <cell r="V258" t="str">
            <v>A1</v>
          </cell>
          <cell r="W258" t="str">
            <v>N</v>
          </cell>
          <cell r="X258" t="str">
            <v>Y</v>
          </cell>
          <cell r="Y258" t="str">
            <v>标准件</v>
          </cell>
          <cell r="Z258" t="str">
            <v>M8*50</v>
          </cell>
          <cell r="AA258" t="str">
            <v>——</v>
          </cell>
          <cell r="AB258" t="str">
            <v>13*15*54</v>
          </cell>
          <cell r="AC258">
            <v>2.5000000000000001E-2</v>
          </cell>
          <cell r="AD258" t="str">
            <v>氧化</v>
          </cell>
          <cell r="AN258" t="str">
            <v>河北外购</v>
          </cell>
          <cell r="AO258" t="str">
            <v>北京浦东三浦</v>
          </cell>
          <cell r="AQ258">
            <v>2.5000000000000001E-2</v>
          </cell>
          <cell r="AS258">
            <v>0</v>
          </cell>
          <cell r="AT258">
            <v>0.5</v>
          </cell>
          <cell r="AV258">
            <v>0.159</v>
          </cell>
          <cell r="AW258">
            <v>6.3599999999999994</v>
          </cell>
          <cell r="AX258">
            <v>0.159</v>
          </cell>
        </row>
        <row r="259">
          <cell r="M259" t="str">
            <v>BFA0010051</v>
          </cell>
          <cell r="N259" t="str">
            <v>BFA0010051</v>
          </cell>
          <cell r="O259" t="str">
            <v>六角头螺栓</v>
          </cell>
          <cell r="P259" t="str">
            <v>标准件</v>
          </cell>
          <cell r="Q259" t="str">
            <v>B</v>
          </cell>
          <cell r="R259" t="str">
            <v>个</v>
          </cell>
          <cell r="T259" t="str">
            <v>Q01</v>
          </cell>
          <cell r="U259" t="str">
            <v>——</v>
          </cell>
          <cell r="V259" t="str">
            <v>A1</v>
          </cell>
          <cell r="W259" t="str">
            <v>N</v>
          </cell>
          <cell r="X259" t="str">
            <v>Y</v>
          </cell>
          <cell r="Y259" t="str">
            <v>标准件</v>
          </cell>
          <cell r="Z259" t="str">
            <v>M10*50</v>
          </cell>
          <cell r="AA259" t="str">
            <v>——</v>
          </cell>
          <cell r="AB259" t="str">
            <v>18*16*51</v>
          </cell>
          <cell r="AC259">
            <v>2.5000000000000001E-2</v>
          </cell>
          <cell r="AD259" t="str">
            <v>氧化</v>
          </cell>
          <cell r="AN259" t="str">
            <v>河北外购</v>
          </cell>
          <cell r="AO259" t="str">
            <v>北京三浦</v>
          </cell>
          <cell r="AQ259">
            <v>2.5000000000000001E-2</v>
          </cell>
          <cell r="AS259">
            <v>0</v>
          </cell>
          <cell r="AT259">
            <v>0.5</v>
          </cell>
          <cell r="AV259">
            <v>0.42</v>
          </cell>
          <cell r="AW259">
            <v>16.799999999999997</v>
          </cell>
          <cell r="AX259">
            <v>0.42</v>
          </cell>
        </row>
        <row r="260">
          <cell r="M260" t="str">
            <v>BFA0000010</v>
          </cell>
          <cell r="N260" t="str">
            <v>Q32608</v>
          </cell>
          <cell r="O260" t="str">
            <v>2型非金属嵌件六角锁紧螺母</v>
          </cell>
          <cell r="P260" t="str">
            <v>标准件</v>
          </cell>
          <cell r="Q260" t="str">
            <v>B</v>
          </cell>
          <cell r="R260" t="str">
            <v>个</v>
          </cell>
          <cell r="T260" t="str">
            <v>Q01</v>
          </cell>
          <cell r="U260" t="str">
            <v>——</v>
          </cell>
          <cell r="V260" t="str">
            <v>A1</v>
          </cell>
          <cell r="W260" t="str">
            <v>N</v>
          </cell>
          <cell r="X260" t="str">
            <v>Y</v>
          </cell>
          <cell r="Y260" t="str">
            <v>标准件</v>
          </cell>
          <cell r="Z260" t="str">
            <v>M8</v>
          </cell>
          <cell r="AA260" t="str">
            <v>——</v>
          </cell>
          <cell r="AB260" t="str">
            <v>13*13*8</v>
          </cell>
          <cell r="AC260">
            <v>6.4000000000000003E-3</v>
          </cell>
          <cell r="AD260" t="str">
            <v>白锌</v>
          </cell>
          <cell r="AN260" t="str">
            <v>河北外购</v>
          </cell>
          <cell r="AO260" t="str">
            <v>北京三浦</v>
          </cell>
          <cell r="AQ260">
            <v>6.4000000000000003E-3</v>
          </cell>
          <cell r="AS260">
            <v>0</v>
          </cell>
          <cell r="AT260">
            <v>0.5</v>
          </cell>
          <cell r="AV260">
            <v>4.9500000000000002E-2</v>
          </cell>
          <cell r="AW260">
            <v>7.734375</v>
          </cell>
          <cell r="AX260">
            <v>4.9500000000000002E-2</v>
          </cell>
        </row>
        <row r="261">
          <cell r="M261" t="str">
            <v>BFA0000042</v>
          </cell>
          <cell r="N261" t="str">
            <v>Q32610</v>
          </cell>
          <cell r="O261" t="str">
            <v>2型非金属嵌件六角锁紧螺母</v>
          </cell>
          <cell r="P261" t="str">
            <v>标准件</v>
          </cell>
          <cell r="Q261" t="str">
            <v>B</v>
          </cell>
          <cell r="R261" t="str">
            <v>个</v>
          </cell>
          <cell r="T261" t="str">
            <v>Q01</v>
          </cell>
          <cell r="U261" t="str">
            <v>——</v>
          </cell>
          <cell r="V261" t="str">
            <v>A1</v>
          </cell>
          <cell r="W261" t="str">
            <v>N</v>
          </cell>
          <cell r="X261" t="str">
            <v>Y</v>
          </cell>
          <cell r="Y261" t="str">
            <v>标准件</v>
          </cell>
          <cell r="Z261" t="str">
            <v>M10</v>
          </cell>
          <cell r="AA261" t="str">
            <v>——</v>
          </cell>
          <cell r="AB261" t="str">
            <v>16*16*10</v>
          </cell>
          <cell r="AC261">
            <v>1.04E-2</v>
          </cell>
          <cell r="AD261" t="str">
            <v>白锌</v>
          </cell>
          <cell r="AN261" t="str">
            <v>河北外购</v>
          </cell>
          <cell r="AO261" t="str">
            <v>北京三浦</v>
          </cell>
          <cell r="AQ261">
            <v>1.04E-2</v>
          </cell>
          <cell r="AS261">
            <v>0</v>
          </cell>
          <cell r="AT261">
            <v>0.5</v>
          </cell>
          <cell r="AV261">
            <v>0.11</v>
          </cell>
          <cell r="AW261">
            <v>10.576923076923077</v>
          </cell>
          <cell r="AX261">
            <v>0.11</v>
          </cell>
        </row>
        <row r="262">
          <cell r="M262" t="str">
            <v>BFA0000566</v>
          </cell>
          <cell r="N262" t="str">
            <v>ECAS-6801213</v>
          </cell>
          <cell r="O262" t="str">
            <v>阻尼器垫片</v>
          </cell>
          <cell r="P262" t="str">
            <v>标准件</v>
          </cell>
          <cell r="Q262" t="str">
            <v>B</v>
          </cell>
          <cell r="R262" t="str">
            <v>个</v>
          </cell>
          <cell r="T262" t="str">
            <v>Q01</v>
          </cell>
          <cell r="U262" t="str">
            <v>ECAS-6801213</v>
          </cell>
          <cell r="V262" t="str">
            <v>A1</v>
          </cell>
          <cell r="W262" t="str">
            <v>N</v>
          </cell>
          <cell r="X262" t="str">
            <v>Y</v>
          </cell>
          <cell r="Y262" t="str">
            <v>注塑件</v>
          </cell>
          <cell r="Z262" t="str">
            <v>PA66</v>
          </cell>
          <cell r="AA262" t="str">
            <v>——</v>
          </cell>
          <cell r="AB262" t="str">
            <v>20*20*1.5</v>
          </cell>
          <cell r="AC262">
            <v>5.0000000000000001E-4</v>
          </cell>
          <cell r="AD262" t="str">
            <v>——</v>
          </cell>
          <cell r="AE262" t="str">
            <v>注塑</v>
          </cell>
          <cell r="AG262" t="str">
            <v>4%损耗</v>
          </cell>
          <cell r="AJ262">
            <v>5.1999999999999995E-4</v>
          </cell>
          <cell r="AK262">
            <v>0.96153846153846168</v>
          </cell>
          <cell r="AN262" t="str">
            <v>河北外购</v>
          </cell>
          <cell r="AO262" t="str">
            <v>注塑车间</v>
          </cell>
          <cell r="AQ262">
            <v>5.0000000000000001E-4</v>
          </cell>
          <cell r="AS262">
            <v>0</v>
          </cell>
          <cell r="AT262">
            <v>1.9230769230769162E-2</v>
          </cell>
          <cell r="AV262">
            <v>8.1799999999999998E-2</v>
          </cell>
          <cell r="AW262">
            <v>163.6</v>
          </cell>
          <cell r="AX262">
            <v>8.1799999999999998E-2</v>
          </cell>
        </row>
        <row r="263">
          <cell r="M263" t="str">
            <v>SHT0001256</v>
          </cell>
          <cell r="N263" t="str">
            <v>H4B-6805408</v>
          </cell>
          <cell r="O263" t="str">
            <v>阻尼器固定销</v>
          </cell>
          <cell r="P263" t="str">
            <v>标准件</v>
          </cell>
          <cell r="Q263" t="str">
            <v>B</v>
          </cell>
          <cell r="R263" t="str">
            <v>个</v>
          </cell>
          <cell r="T263" t="str">
            <v>Q01</v>
          </cell>
          <cell r="U263" t="str">
            <v>——</v>
          </cell>
          <cell r="V263" t="str">
            <v>A1</v>
          </cell>
          <cell r="W263" t="str">
            <v>N</v>
          </cell>
          <cell r="X263" t="str">
            <v>Y</v>
          </cell>
          <cell r="Y263" t="str">
            <v>标准件</v>
          </cell>
          <cell r="Z263" t="str">
            <v>M8*40</v>
          </cell>
          <cell r="AA263" t="str">
            <v>——</v>
          </cell>
          <cell r="AB263" t="str">
            <v>13*13*48</v>
          </cell>
          <cell r="AC263">
            <v>1.9099999999999999E-2</v>
          </cell>
          <cell r="AD263" t="str">
            <v>白锌</v>
          </cell>
          <cell r="AN263" t="str">
            <v>河北外购</v>
          </cell>
          <cell r="AO263" t="str">
            <v>北京三浦</v>
          </cell>
          <cell r="AQ263">
            <v>1.9099999999999999E-2</v>
          </cell>
          <cell r="AS263">
            <v>0</v>
          </cell>
          <cell r="AT263">
            <v>0.5</v>
          </cell>
          <cell r="AV263">
            <v>0.53100000000000003</v>
          </cell>
          <cell r="AW263">
            <v>27.801047120418851</v>
          </cell>
          <cell r="AX263">
            <v>0.53100000000000003</v>
          </cell>
        </row>
        <row r="264">
          <cell r="M264" t="str">
            <v>BFA0000420</v>
          </cell>
          <cell r="N264" t="str">
            <v>Q40708</v>
          </cell>
          <cell r="O264" t="str">
            <v>垫片</v>
          </cell>
          <cell r="P264" t="str">
            <v>标准件</v>
          </cell>
          <cell r="Q264" t="str">
            <v>B</v>
          </cell>
          <cell r="R264" t="str">
            <v>个</v>
          </cell>
          <cell r="T264" t="str">
            <v>Q01</v>
          </cell>
          <cell r="U264" t="str">
            <v>——</v>
          </cell>
          <cell r="V264" t="str">
            <v>A1</v>
          </cell>
          <cell r="W264" t="str">
            <v>N</v>
          </cell>
          <cell r="X264" t="str">
            <v>Y</v>
          </cell>
          <cell r="Y264" t="str">
            <v>标准件</v>
          </cell>
          <cell r="Z264" t="str">
            <v>Φ8</v>
          </cell>
          <cell r="AA264" t="str">
            <v>——</v>
          </cell>
          <cell r="AB264" t="str">
            <v>——</v>
          </cell>
          <cell r="AC264">
            <v>2.5000000000000001E-3</v>
          </cell>
          <cell r="AD264" t="str">
            <v>氧化</v>
          </cell>
          <cell r="AN264" t="str">
            <v>河北外购</v>
          </cell>
          <cell r="AO264" t="str">
            <v>北京三浦</v>
          </cell>
          <cell r="AQ264">
            <v>2.5000000000000001E-3</v>
          </cell>
          <cell r="AS264">
            <v>0</v>
          </cell>
          <cell r="AT264">
            <v>0.5</v>
          </cell>
          <cell r="AV264">
            <v>1.4999999999999999E-2</v>
          </cell>
          <cell r="AW264">
            <v>6</v>
          </cell>
          <cell r="AX264">
            <v>1.4999999999999999E-2</v>
          </cell>
        </row>
        <row r="265">
          <cell r="M265" t="str">
            <v>BFA0000434</v>
          </cell>
          <cell r="N265" t="str">
            <v>Q40608</v>
          </cell>
          <cell r="O265" t="str">
            <v>弹垫圈</v>
          </cell>
          <cell r="P265" t="str">
            <v>标准件</v>
          </cell>
          <cell r="Q265" t="str">
            <v>B</v>
          </cell>
          <cell r="R265" t="str">
            <v>个</v>
          </cell>
          <cell r="T265" t="str">
            <v>Q01</v>
          </cell>
          <cell r="U265" t="str">
            <v>——</v>
          </cell>
          <cell r="V265" t="str">
            <v>A1</v>
          </cell>
          <cell r="W265" t="str">
            <v>N</v>
          </cell>
          <cell r="X265" t="str">
            <v>Y</v>
          </cell>
          <cell r="Y265" t="str">
            <v>标准件</v>
          </cell>
          <cell r="Z265" t="str">
            <v>Φ8</v>
          </cell>
          <cell r="AA265" t="str">
            <v>——</v>
          </cell>
          <cell r="AB265" t="str">
            <v>——</v>
          </cell>
          <cell r="AC265">
            <v>1.5E-3</v>
          </cell>
          <cell r="AD265" t="str">
            <v>氧化</v>
          </cell>
          <cell r="AN265" t="str">
            <v>河北外购</v>
          </cell>
          <cell r="AO265" t="str">
            <v>北京三浦</v>
          </cell>
          <cell r="AQ265">
            <v>1.5E-3</v>
          </cell>
          <cell r="AS265">
            <v>0</v>
          </cell>
          <cell r="AT265">
            <v>0.5</v>
          </cell>
          <cell r="AV265">
            <v>1.37E-2</v>
          </cell>
          <cell r="AW265">
            <v>9.1333333333333329</v>
          </cell>
          <cell r="AX265">
            <v>1.37E-2</v>
          </cell>
        </row>
        <row r="266">
          <cell r="M266" t="str">
            <v>BFA0010052</v>
          </cell>
          <cell r="N266" t="str">
            <v>BFA0010052</v>
          </cell>
          <cell r="O266" t="str">
            <v>内六角半圆头螺栓</v>
          </cell>
          <cell r="P266" t="str">
            <v>标准件</v>
          </cell>
          <cell r="Q266" t="str">
            <v>B</v>
          </cell>
          <cell r="R266" t="str">
            <v>个</v>
          </cell>
          <cell r="T266" t="str">
            <v>Q01</v>
          </cell>
          <cell r="U266" t="str">
            <v>——</v>
          </cell>
          <cell r="V266" t="str">
            <v>A1</v>
          </cell>
          <cell r="W266" t="str">
            <v>N</v>
          </cell>
          <cell r="X266" t="str">
            <v>Y</v>
          </cell>
          <cell r="Y266" t="str">
            <v>标准件</v>
          </cell>
          <cell r="Z266" t="str">
            <v>M8*16</v>
          </cell>
          <cell r="AA266" t="str">
            <v>——</v>
          </cell>
          <cell r="AB266" t="str">
            <v>18*16*51</v>
          </cell>
          <cell r="AC266">
            <v>1.0699999999999999E-2</v>
          </cell>
          <cell r="AD266" t="str">
            <v>氧化</v>
          </cell>
          <cell r="AN266" t="str">
            <v>河北外购</v>
          </cell>
          <cell r="AO266" t="str">
            <v>北京三浦</v>
          </cell>
          <cell r="AQ266">
            <v>1.0699999999999999E-2</v>
          </cell>
          <cell r="AS266">
            <v>0</v>
          </cell>
          <cell r="AT266">
            <v>0.5</v>
          </cell>
          <cell r="AV266">
            <v>0.2</v>
          </cell>
          <cell r="AW266">
            <v>18.691588785046729</v>
          </cell>
          <cell r="AX266">
            <v>0.2</v>
          </cell>
        </row>
        <row r="267">
          <cell r="M267" t="str">
            <v>BFA0010040</v>
          </cell>
          <cell r="N267" t="str">
            <v>BFA0010040</v>
          </cell>
          <cell r="O267" t="str">
            <v>内梅花盘头带介自攻螺钉</v>
          </cell>
          <cell r="P267" t="str">
            <v>标准件</v>
          </cell>
          <cell r="Q267" t="str">
            <v>C</v>
          </cell>
          <cell r="R267" t="str">
            <v>个</v>
          </cell>
          <cell r="T267" t="str">
            <v>A</v>
          </cell>
          <cell r="U267" t="str">
            <v>——</v>
          </cell>
          <cell r="V267" t="str">
            <v>A</v>
          </cell>
          <cell r="W267" t="str">
            <v>N</v>
          </cell>
          <cell r="X267" t="str">
            <v>Y</v>
          </cell>
          <cell r="Y267" t="str">
            <v>标准件</v>
          </cell>
          <cell r="Z267" t="str">
            <v>K80*14</v>
          </cell>
          <cell r="AA267" t="str">
            <v>PT标准WN1451 不低于8.8级</v>
          </cell>
          <cell r="AB267" t="str">
            <v>16*16*20</v>
          </cell>
          <cell r="AC267">
            <v>6.3E-3</v>
          </cell>
          <cell r="AN267" t="str">
            <v>河北外购</v>
          </cell>
          <cell r="AO267" t="str">
            <v>上锐</v>
          </cell>
          <cell r="AQ267">
            <v>6.3E-3</v>
          </cell>
          <cell r="AS267">
            <v>0</v>
          </cell>
          <cell r="AT267">
            <v>0.5</v>
          </cell>
          <cell r="AV267">
            <v>0.42</v>
          </cell>
          <cell r="AW267">
            <v>66.666666666666657</v>
          </cell>
          <cell r="AX267">
            <v>0.42</v>
          </cell>
        </row>
        <row r="268">
          <cell r="M268" t="str">
            <v>BFA0010068</v>
          </cell>
          <cell r="N268" t="str">
            <v>BFA0010068</v>
          </cell>
          <cell r="O268" t="str">
            <v>六角头螺栓</v>
          </cell>
          <cell r="P268" t="str">
            <v>标准件</v>
          </cell>
          <cell r="Q268" t="str">
            <v>B</v>
          </cell>
          <cell r="R268" t="str">
            <v>个</v>
          </cell>
          <cell r="T268" t="str">
            <v>Q01</v>
          </cell>
          <cell r="U268" t="str">
            <v>——</v>
          </cell>
          <cell r="V268" t="str">
            <v>A1</v>
          </cell>
          <cell r="W268" t="str">
            <v>N</v>
          </cell>
          <cell r="X268" t="str">
            <v>Y</v>
          </cell>
          <cell r="Y268" t="str">
            <v>标准件</v>
          </cell>
          <cell r="Z268" t="str">
            <v>M8*45</v>
          </cell>
          <cell r="AA268" t="str">
            <v>——</v>
          </cell>
          <cell r="AB268" t="str">
            <v>——</v>
          </cell>
          <cell r="AC268">
            <v>2.3699999999999999E-2</v>
          </cell>
          <cell r="AD268" t="str">
            <v>氧化</v>
          </cell>
          <cell r="AN268" t="str">
            <v>河北外购</v>
          </cell>
          <cell r="AO268" t="str">
            <v>北京三浦</v>
          </cell>
          <cell r="AQ268">
            <v>2.3699999999999999E-2</v>
          </cell>
          <cell r="AS268">
            <v>0</v>
          </cell>
          <cell r="AT268">
            <v>0.5</v>
          </cell>
          <cell r="AV268">
            <v>0.25659999999999999</v>
          </cell>
          <cell r="AW268">
            <v>10.827004219409282</v>
          </cell>
          <cell r="AX268">
            <v>0.25659999999999999</v>
          </cell>
        </row>
        <row r="269">
          <cell r="M269" t="str">
            <v>SHT0013123</v>
          </cell>
          <cell r="N269" t="str">
            <v>SHT0013123</v>
          </cell>
          <cell r="O269" t="str">
            <v>仰角拉线总成</v>
          </cell>
          <cell r="P269" t="str">
            <v>分总成</v>
          </cell>
          <cell r="Q269" t="str">
            <v>B</v>
          </cell>
          <cell r="R269" t="str">
            <v>个</v>
          </cell>
          <cell r="T269" t="str">
            <v>Q01</v>
          </cell>
          <cell r="U269" t="str">
            <v>SHT0013123</v>
          </cell>
          <cell r="V269" t="str">
            <v>A1</v>
          </cell>
          <cell r="W269" t="str">
            <v>N</v>
          </cell>
          <cell r="X269" t="str">
            <v>Y</v>
          </cell>
          <cell r="Y269" t="str">
            <v>分总成</v>
          </cell>
          <cell r="Z269" t="str">
            <v>ASSY</v>
          </cell>
          <cell r="AA269" t="str">
            <v>——</v>
          </cell>
          <cell r="AB269" t="str">
            <v>8*8*800</v>
          </cell>
          <cell r="AC269">
            <v>0.12</v>
          </cell>
          <cell r="AD269" t="str">
            <v>——</v>
          </cell>
          <cell r="AN269" t="str">
            <v>河北外购</v>
          </cell>
          <cell r="AO269" t="str">
            <v>芜湖星火</v>
          </cell>
          <cell r="AQ269">
            <v>0.12</v>
          </cell>
          <cell r="AS269">
            <v>0</v>
          </cell>
          <cell r="AT269">
            <v>0.5</v>
          </cell>
          <cell r="AV269">
            <v>4.47</v>
          </cell>
          <cell r="AW269">
            <v>37.25</v>
          </cell>
          <cell r="AX269">
            <v>4.47</v>
          </cell>
        </row>
        <row r="270">
          <cell r="M270" t="str">
            <v>SHT0013184</v>
          </cell>
          <cell r="N270" t="str">
            <v>SHT0013184</v>
          </cell>
          <cell r="O270" t="str">
            <v>副驾仰角拉线总成</v>
          </cell>
          <cell r="P270" t="str">
            <v>分总成</v>
          </cell>
          <cell r="Q270" t="str">
            <v>B</v>
          </cell>
          <cell r="R270" t="str">
            <v>个</v>
          </cell>
          <cell r="T270" t="str">
            <v>A</v>
          </cell>
          <cell r="U270" t="str">
            <v>SHT0013184</v>
          </cell>
          <cell r="V270" t="str">
            <v>A</v>
          </cell>
          <cell r="W270" t="str">
            <v>N</v>
          </cell>
          <cell r="X270" t="str">
            <v>Y</v>
          </cell>
          <cell r="Y270" t="str">
            <v>分总成</v>
          </cell>
          <cell r="Z270" t="str">
            <v>ASSY</v>
          </cell>
          <cell r="AA270" t="str">
            <v>——</v>
          </cell>
          <cell r="AB270" t="str">
            <v>8*8*900</v>
          </cell>
          <cell r="AC270">
            <v>0.13</v>
          </cell>
          <cell r="AD270" t="str">
            <v>——</v>
          </cell>
          <cell r="AN270" t="str">
            <v>河北外购</v>
          </cell>
          <cell r="AO270" t="str">
            <v>芜湖星火</v>
          </cell>
          <cell r="AQ270">
            <v>0.13</v>
          </cell>
          <cell r="AS270">
            <v>0</v>
          </cell>
          <cell r="AT270">
            <v>0.5</v>
          </cell>
          <cell r="AV270">
            <v>4.1500000000000004</v>
          </cell>
          <cell r="AW270">
            <v>31.923076923076923</v>
          </cell>
          <cell r="AX270">
            <v>4.1500000000000004</v>
          </cell>
        </row>
        <row r="271">
          <cell r="M271" t="str">
            <v>BFA0010060</v>
          </cell>
          <cell r="N271" t="str">
            <v>BFA0010060</v>
          </cell>
          <cell r="O271" t="str">
            <v>仰角旋转固定螺栓</v>
          </cell>
          <cell r="P271" t="str">
            <v>机加件</v>
          </cell>
          <cell r="Q271" t="str">
            <v>A</v>
          </cell>
          <cell r="R271" t="str">
            <v>个</v>
          </cell>
          <cell r="T271" t="str">
            <v>C</v>
          </cell>
          <cell r="U271" t="str">
            <v>BFA0010060</v>
          </cell>
          <cell r="V271" t="str">
            <v>C</v>
          </cell>
          <cell r="W271" t="str">
            <v>Y</v>
          </cell>
          <cell r="X271" t="str">
            <v>N</v>
          </cell>
          <cell r="Y271" t="str">
            <v>轴类</v>
          </cell>
          <cell r="Z271" t="str">
            <v>Φ14-GB/T905
45#-GB/T699</v>
          </cell>
          <cell r="AA271" t="str">
            <v>GB/T699</v>
          </cell>
          <cell r="AB271" t="str">
            <v>14*14*82</v>
          </cell>
          <cell r="AC271">
            <v>5.7099999999999998E-2</v>
          </cell>
          <cell r="AD271" t="str">
            <v>白锌</v>
          </cell>
          <cell r="AE271" t="str">
            <v>机加</v>
          </cell>
          <cell r="AG271">
            <v>73</v>
          </cell>
          <cell r="AH271">
            <v>12</v>
          </cell>
          <cell r="AJ271">
            <v>6.4860091199999997E-2</v>
          </cell>
          <cell r="AK271">
            <v>0.88035645561966158</v>
          </cell>
          <cell r="AN271" t="str">
            <v>河北外购</v>
          </cell>
          <cell r="AO271" t="str">
            <v>创合</v>
          </cell>
          <cell r="AQ271">
            <v>5.7099999999999998E-2</v>
          </cell>
          <cell r="AR271">
            <v>5</v>
          </cell>
          <cell r="AS271">
            <v>0.32430045600000001</v>
          </cell>
          <cell r="AT271">
            <v>5.9821772190169209E-2</v>
          </cell>
          <cell r="AV271">
            <v>1.1419999999999999</v>
          </cell>
          <cell r="AW271">
            <v>24.868651488616464</v>
          </cell>
          <cell r="AX271">
            <v>1.4200000000000002</v>
          </cell>
        </row>
        <row r="272">
          <cell r="M272" t="str">
            <v>SHT0001894</v>
          </cell>
          <cell r="N272" t="str">
            <v>SQX3000-6805472</v>
          </cell>
          <cell r="O272" t="str">
            <v>仰角旋转轴</v>
          </cell>
          <cell r="P272" t="str">
            <v>机加件</v>
          </cell>
          <cell r="Q272" t="str">
            <v>A</v>
          </cell>
          <cell r="R272" t="str">
            <v>个</v>
          </cell>
          <cell r="T272" t="str">
            <v>Q01</v>
          </cell>
          <cell r="U272" t="str">
            <v>SQX3000-6805472</v>
          </cell>
          <cell r="V272" t="str">
            <v>A1</v>
          </cell>
          <cell r="W272" t="str">
            <v>N</v>
          </cell>
          <cell r="X272" t="str">
            <v>Y</v>
          </cell>
          <cell r="Y272" t="str">
            <v>轴类</v>
          </cell>
          <cell r="Z272" t="str">
            <v>Φ14-GB/T905
45#-GB/T699</v>
          </cell>
          <cell r="AA272" t="str">
            <v>GB/T699</v>
          </cell>
          <cell r="AB272" t="str">
            <v>14*14*82</v>
          </cell>
          <cell r="AC272">
            <v>8.3000000000000004E-2</v>
          </cell>
          <cell r="AD272" t="str">
            <v>白锌</v>
          </cell>
          <cell r="AE272" t="str">
            <v>机加</v>
          </cell>
          <cell r="AG272">
            <v>82</v>
          </cell>
          <cell r="AH272">
            <v>14</v>
          </cell>
          <cell r="AJ272">
            <v>9.9165847200000004E-2</v>
          </cell>
          <cell r="AK272">
            <v>0.83698170633891389</v>
          </cell>
          <cell r="AN272" t="str">
            <v>河北外购</v>
          </cell>
          <cell r="AO272" t="str">
            <v>黄骅创合</v>
          </cell>
          <cell r="AQ272">
            <v>8.3000000000000004E-2</v>
          </cell>
          <cell r="AR272">
            <v>5</v>
          </cell>
          <cell r="AS272">
            <v>0.49582923600000001</v>
          </cell>
          <cell r="AT272">
            <v>8.1509146830543056E-2</v>
          </cell>
          <cell r="AV272">
            <v>1.2450000000000001</v>
          </cell>
          <cell r="AW272">
            <v>16.955421686746988</v>
          </cell>
          <cell r="AX272">
            <v>1.4073</v>
          </cell>
        </row>
        <row r="273">
          <cell r="M273" t="str">
            <v>SHT0012033</v>
          </cell>
          <cell r="N273" t="str">
            <v>SHT0012033</v>
          </cell>
          <cell r="O273" t="str">
            <v>1.0升级绞架塑料轴套</v>
          </cell>
          <cell r="P273" t="str">
            <v>GFM-1214-17</v>
          </cell>
          <cell r="Q273" t="str">
            <v>A</v>
          </cell>
          <cell r="R273" t="str">
            <v>个</v>
          </cell>
          <cell r="T273" t="str">
            <v>A</v>
          </cell>
          <cell r="U273" t="str">
            <v>BAS0012033</v>
          </cell>
          <cell r="V273" t="str">
            <v>A</v>
          </cell>
          <cell r="W273" t="str">
            <v>Y</v>
          </cell>
          <cell r="X273" t="str">
            <v>N</v>
          </cell>
          <cell r="Y273" t="str">
            <v>注塑件</v>
          </cell>
          <cell r="Z273" t="str">
            <v>——</v>
          </cell>
          <cell r="AA273" t="str">
            <v>——</v>
          </cell>
          <cell r="AB273" t="str">
            <v>20*20*17</v>
          </cell>
          <cell r="AC273">
            <v>1E-3</v>
          </cell>
          <cell r="AD273" t="str">
            <v>——</v>
          </cell>
          <cell r="AE273" t="str">
            <v>注塑</v>
          </cell>
          <cell r="AG273" t="str">
            <v>4%损耗</v>
          </cell>
          <cell r="AJ273">
            <v>1.0399999999999999E-3</v>
          </cell>
          <cell r="AK273">
            <v>0.96153846153846168</v>
          </cell>
          <cell r="AN273" t="str">
            <v>河北外购</v>
          </cell>
          <cell r="AO273" t="str">
            <v>易格斯</v>
          </cell>
          <cell r="AQ273">
            <v>1E-3</v>
          </cell>
          <cell r="AS273">
            <v>0</v>
          </cell>
          <cell r="AT273">
            <v>1.9230769230769162E-2</v>
          </cell>
          <cell r="AV273">
            <v>1.1858</v>
          </cell>
          <cell r="AW273">
            <v>1185.8</v>
          </cell>
          <cell r="AX273">
            <v>1.1858</v>
          </cell>
        </row>
        <row r="274">
          <cell r="M274" t="str">
            <v>BFA0010093</v>
          </cell>
          <cell r="N274" t="str">
            <v>BFA0010093</v>
          </cell>
          <cell r="O274" t="str">
            <v>六角法兰承面带齿螺栓</v>
          </cell>
          <cell r="P274" t="str">
            <v>标准件</v>
          </cell>
          <cell r="Q274" t="str">
            <v>A</v>
          </cell>
          <cell r="R274" t="str">
            <v>个</v>
          </cell>
          <cell r="T274" t="str">
            <v>A</v>
          </cell>
          <cell r="U274" t="str">
            <v>BFA0010093</v>
          </cell>
          <cell r="V274" t="str">
            <v>A</v>
          </cell>
          <cell r="W274" t="str">
            <v>Y</v>
          </cell>
          <cell r="X274" t="str">
            <v>N</v>
          </cell>
          <cell r="Y274" t="str">
            <v>标准件</v>
          </cell>
          <cell r="Z274" t="str">
            <v>M8×12</v>
          </cell>
          <cell r="AA274" t="str">
            <v>QC/T 340</v>
          </cell>
          <cell r="AB274" t="str">
            <v>18*18*20</v>
          </cell>
          <cell r="AC274">
            <v>1.09E-2</v>
          </cell>
          <cell r="AD274" t="str">
            <v>镀锌</v>
          </cell>
          <cell r="AN274" t="str">
            <v>河北外购</v>
          </cell>
          <cell r="AO274" t="str">
            <v>上锐</v>
          </cell>
          <cell r="AQ274">
            <v>1.09E-2</v>
          </cell>
          <cell r="AS274">
            <v>0</v>
          </cell>
          <cell r="AT274">
            <v>0.5</v>
          </cell>
          <cell r="AV274">
            <v>0.22</v>
          </cell>
          <cell r="AW274">
            <v>20.183486238532112</v>
          </cell>
          <cell r="AX274">
            <v>0.22</v>
          </cell>
        </row>
        <row r="275">
          <cell r="M275" t="str">
            <v>SHT0012162</v>
          </cell>
          <cell r="N275" t="str">
            <v>SHT0012162</v>
          </cell>
          <cell r="O275" t="str">
            <v>坐框装配总成</v>
          </cell>
          <cell r="P275" t="str">
            <v>9挡仰角+座盆延伸</v>
          </cell>
          <cell r="Q275" t="str">
            <v>——</v>
          </cell>
          <cell r="R275" t="str">
            <v>个</v>
          </cell>
          <cell r="T275" t="str">
            <v>A</v>
          </cell>
          <cell r="U275" t="str">
            <v>SHT0012162</v>
          </cell>
          <cell r="V275" t="str">
            <v>A</v>
          </cell>
          <cell r="W275" t="str">
            <v>Y</v>
          </cell>
          <cell r="X275" t="str">
            <v>N</v>
          </cell>
          <cell r="Y275" t="str">
            <v>装配总成件</v>
          </cell>
          <cell r="Z275" t="str">
            <v>ASSY</v>
          </cell>
          <cell r="AA275" t="str">
            <v>——</v>
          </cell>
          <cell r="AB275" t="str">
            <v>510*465*140</v>
          </cell>
          <cell r="AC275">
            <v>4.992</v>
          </cell>
          <cell r="AD275" t="str">
            <v>——</v>
          </cell>
          <cell r="AN275" t="str">
            <v>过程虚拟件</v>
          </cell>
          <cell r="AQ275">
            <v>4.992</v>
          </cell>
          <cell r="AS275">
            <v>0</v>
          </cell>
          <cell r="AT275">
            <v>0.5</v>
          </cell>
          <cell r="AW275">
            <v>0</v>
          </cell>
        </row>
        <row r="276">
          <cell r="M276" t="str">
            <v>SHT0013824</v>
          </cell>
          <cell r="N276" t="str">
            <v>SHT0013824</v>
          </cell>
          <cell r="O276" t="str">
            <v>座框装配总成</v>
          </cell>
          <cell r="P276" t="str">
            <v>9挡仰角+安全带+座盆延伸</v>
          </cell>
          <cell r="Q276" t="str">
            <v>——</v>
          </cell>
          <cell r="R276" t="str">
            <v>个</v>
          </cell>
          <cell r="T276" t="str">
            <v>A</v>
          </cell>
          <cell r="U276" t="str">
            <v>SHT0012162</v>
          </cell>
          <cell r="V276" t="str">
            <v>A</v>
          </cell>
          <cell r="W276" t="str">
            <v>Y</v>
          </cell>
          <cell r="X276" t="str">
            <v>N</v>
          </cell>
          <cell r="Y276" t="str">
            <v>装配总成件</v>
          </cell>
          <cell r="Z276" t="str">
            <v>ASSY</v>
          </cell>
          <cell r="AA276" t="str">
            <v>——</v>
          </cell>
          <cell r="AB276" t="str">
            <v>510*465*140</v>
          </cell>
          <cell r="AC276">
            <v>5.0920999999999994</v>
          </cell>
          <cell r="AD276" t="str">
            <v>——</v>
          </cell>
          <cell r="AN276" t="str">
            <v>过程虚拟件</v>
          </cell>
          <cell r="AQ276">
            <v>5.0920999999999994</v>
          </cell>
          <cell r="AS276">
            <v>0</v>
          </cell>
          <cell r="AT276">
            <v>0.5</v>
          </cell>
          <cell r="AW276">
            <v>0</v>
          </cell>
        </row>
        <row r="277">
          <cell r="M277" t="str">
            <v>SHT0013114</v>
          </cell>
          <cell r="N277" t="str">
            <v>SHT0013114</v>
          </cell>
          <cell r="O277" t="str">
            <v>座框装配总成</v>
          </cell>
          <cell r="P277" t="str">
            <v>5挡仰角+安全带+座盆延伸</v>
          </cell>
          <cell r="Q277" t="str">
            <v>——</v>
          </cell>
          <cell r="R277" t="str">
            <v>个</v>
          </cell>
          <cell r="T277" t="str">
            <v>A</v>
          </cell>
          <cell r="U277" t="str">
            <v>——</v>
          </cell>
          <cell r="V277" t="str">
            <v>A</v>
          </cell>
          <cell r="W277" t="str">
            <v>Y</v>
          </cell>
          <cell r="X277" t="str">
            <v>N</v>
          </cell>
          <cell r="Y277" t="str">
            <v>装配总成件</v>
          </cell>
          <cell r="Z277" t="str">
            <v>ASSY</v>
          </cell>
          <cell r="AA277" t="str">
            <v>——</v>
          </cell>
          <cell r="AB277" t="str">
            <v>510*465*140</v>
          </cell>
          <cell r="AC277">
            <v>4.8800999999999997</v>
          </cell>
          <cell r="AD277" t="str">
            <v>——</v>
          </cell>
          <cell r="AN277" t="str">
            <v>过程虚拟件</v>
          </cell>
          <cell r="AQ277">
            <v>4.8800999999999997</v>
          </cell>
          <cell r="AS277">
            <v>0</v>
          </cell>
          <cell r="AT277">
            <v>0.5</v>
          </cell>
          <cell r="AW277">
            <v>0</v>
          </cell>
        </row>
        <row r="278">
          <cell r="M278" t="str">
            <v>SHT0013105</v>
          </cell>
          <cell r="N278" t="str">
            <v>SHT0013105</v>
          </cell>
          <cell r="O278" t="str">
            <v>副驾座框装配总成</v>
          </cell>
          <cell r="P278" t="str">
            <v>5挡仰角+安全带+座盆延伸</v>
          </cell>
          <cell r="Q278" t="str">
            <v>——</v>
          </cell>
          <cell r="R278" t="str">
            <v>个</v>
          </cell>
          <cell r="T278" t="str">
            <v>A</v>
          </cell>
          <cell r="U278" t="str">
            <v>——</v>
          </cell>
          <cell r="V278" t="str">
            <v>A</v>
          </cell>
          <cell r="W278" t="str">
            <v>Y</v>
          </cell>
          <cell r="X278" t="str">
            <v>N</v>
          </cell>
          <cell r="Y278" t="str">
            <v>装配总成件</v>
          </cell>
          <cell r="Z278" t="str">
            <v>ASSY</v>
          </cell>
          <cell r="AA278" t="str">
            <v>——</v>
          </cell>
          <cell r="AB278" t="str">
            <v>510*465*140</v>
          </cell>
          <cell r="AC278">
            <v>4.8800999999999997</v>
          </cell>
          <cell r="AD278" t="str">
            <v>——</v>
          </cell>
          <cell r="AN278" t="str">
            <v>过程虚拟件</v>
          </cell>
          <cell r="AQ278">
            <v>4.8800999999999997</v>
          </cell>
          <cell r="AS278">
            <v>0</v>
          </cell>
          <cell r="AT278">
            <v>0.5</v>
          </cell>
          <cell r="AW278">
            <v>0</v>
          </cell>
        </row>
        <row r="279">
          <cell r="M279" t="str">
            <v>SHT0013284</v>
          </cell>
          <cell r="N279" t="str">
            <v>SHT0013284</v>
          </cell>
          <cell r="O279" t="str">
            <v>座框装配总成</v>
          </cell>
          <cell r="P279" t="str">
            <v>5挡仰角+安全带</v>
          </cell>
          <cell r="Q279" t="str">
            <v>——</v>
          </cell>
          <cell r="R279" t="str">
            <v>个</v>
          </cell>
          <cell r="T279" t="str">
            <v>A</v>
          </cell>
          <cell r="U279" t="str">
            <v>——</v>
          </cell>
          <cell r="V279" t="str">
            <v>A</v>
          </cell>
          <cell r="W279" t="str">
            <v>Y</v>
          </cell>
          <cell r="X279" t="str">
            <v>N</v>
          </cell>
          <cell r="Y279" t="str">
            <v>装配总成件</v>
          </cell>
          <cell r="Z279" t="str">
            <v>ASSY</v>
          </cell>
          <cell r="AA279" t="str">
            <v>——</v>
          </cell>
          <cell r="AB279" t="str">
            <v>510*465*140</v>
          </cell>
          <cell r="AC279">
            <v>4.8968999999999996</v>
          </cell>
          <cell r="AD279" t="str">
            <v>——</v>
          </cell>
          <cell r="AN279" t="str">
            <v>过程虚拟件</v>
          </cell>
          <cell r="AQ279">
            <v>4.8968999999999996</v>
          </cell>
          <cell r="AS279">
            <v>0</v>
          </cell>
          <cell r="AT279">
            <v>0.5</v>
          </cell>
          <cell r="AW279">
            <v>0</v>
          </cell>
        </row>
        <row r="280">
          <cell r="M280" t="str">
            <v>SHT0014292</v>
          </cell>
          <cell r="N280" t="str">
            <v>SHT0014292</v>
          </cell>
          <cell r="O280" t="str">
            <v>座框装配总成</v>
          </cell>
          <cell r="P280" t="str">
            <v>5挡仰角+安全带+座盆延伸+排挡支架</v>
          </cell>
          <cell r="Q280" t="str">
            <v>A</v>
          </cell>
          <cell r="R280" t="str">
            <v>个</v>
          </cell>
          <cell r="T280" t="str">
            <v>A</v>
          </cell>
          <cell r="U280" t="str">
            <v>——</v>
          </cell>
          <cell r="V280" t="str">
            <v>A</v>
          </cell>
          <cell r="W280" t="str">
            <v>Y</v>
          </cell>
          <cell r="X280" t="str">
            <v>N</v>
          </cell>
          <cell r="Y280" t="str">
            <v>装配总成件</v>
          </cell>
          <cell r="Z280" t="str">
            <v>ASSY</v>
          </cell>
          <cell r="AA280" t="str">
            <v>——</v>
          </cell>
          <cell r="AB280" t="str">
            <v>510*465*140</v>
          </cell>
          <cell r="AC280">
            <v>4.8885999999999994</v>
          </cell>
          <cell r="AD280" t="str">
            <v>——</v>
          </cell>
          <cell r="AN280" t="str">
            <v>过程虚拟件</v>
          </cell>
          <cell r="AQ280">
            <v>4.8885999999999994</v>
          </cell>
          <cell r="AS280">
            <v>0</v>
          </cell>
          <cell r="AT280">
            <v>0.5</v>
          </cell>
          <cell r="AW280">
            <v>0</v>
          </cell>
        </row>
        <row r="281">
          <cell r="M281" t="str">
            <v>SHT0002513</v>
          </cell>
          <cell r="O281" t="str">
            <v>座框总成电泳</v>
          </cell>
          <cell r="P281" t="str">
            <v>9挡仰角+座盆延伸</v>
          </cell>
          <cell r="Q281" t="str">
            <v>——</v>
          </cell>
          <cell r="R281" t="str">
            <v>个</v>
          </cell>
          <cell r="T281" t="str">
            <v>Q01</v>
          </cell>
          <cell r="U281" t="str">
            <v>SHT0012157</v>
          </cell>
          <cell r="V281" t="str">
            <v>A</v>
          </cell>
          <cell r="W281" t="str">
            <v>Y</v>
          </cell>
          <cell r="X281" t="str">
            <v>N</v>
          </cell>
          <cell r="Y281" t="str">
            <v>焊接总成件</v>
          </cell>
          <cell r="Z281" t="str">
            <v>ASSY</v>
          </cell>
          <cell r="AA281" t="str">
            <v>——</v>
          </cell>
          <cell r="AB281" t="str">
            <v>510*465*140</v>
          </cell>
          <cell r="AD281" t="str">
            <v>电泳</v>
          </cell>
          <cell r="AM281" t="str">
            <v>0.6225</v>
          </cell>
          <cell r="AN281" t="str">
            <v>河北自制</v>
          </cell>
          <cell r="AO281" t="str">
            <v>电泳车间</v>
          </cell>
          <cell r="AQ281">
            <v>0</v>
          </cell>
          <cell r="AS281">
            <v>0</v>
          </cell>
          <cell r="AT281">
            <v>0.5</v>
          </cell>
          <cell r="AW281" t="e">
            <v>#DIV/0!</v>
          </cell>
        </row>
        <row r="282">
          <cell r="M282" t="str">
            <v>SHT0012157</v>
          </cell>
          <cell r="N282" t="str">
            <v>SHT0012157</v>
          </cell>
          <cell r="O282" t="str">
            <v>座框总成</v>
          </cell>
          <cell r="P282" t="str">
            <v>9挡仰角+座盆延伸</v>
          </cell>
          <cell r="Q282" t="str">
            <v>——</v>
          </cell>
          <cell r="R282" t="str">
            <v>个</v>
          </cell>
          <cell r="T282" t="str">
            <v>Q01</v>
          </cell>
          <cell r="U282" t="str">
            <v>SHT0012157</v>
          </cell>
          <cell r="V282" t="str">
            <v>A</v>
          </cell>
          <cell r="W282" t="str">
            <v>Y</v>
          </cell>
          <cell r="X282" t="str">
            <v>N</v>
          </cell>
          <cell r="Y282" t="str">
            <v>焊接总成件</v>
          </cell>
          <cell r="Z282" t="str">
            <v>ASSY</v>
          </cell>
          <cell r="AA282" t="str">
            <v>——</v>
          </cell>
          <cell r="AB282" t="str">
            <v>510*465*140</v>
          </cell>
          <cell r="AC282">
            <v>4.9076000000000004</v>
          </cell>
          <cell r="AD282" t="str">
            <v>电泳</v>
          </cell>
          <cell r="AE282" t="str">
            <v>焊接</v>
          </cell>
          <cell r="AL282">
            <v>50</v>
          </cell>
          <cell r="AN282" t="str">
            <v>河北自制</v>
          </cell>
          <cell r="AO282" t="str">
            <v>焊接总成</v>
          </cell>
          <cell r="AQ282">
            <v>4.9076000000000004</v>
          </cell>
          <cell r="AS282">
            <v>0</v>
          </cell>
          <cell r="AT282">
            <v>0.5</v>
          </cell>
          <cell r="AV282">
            <v>42.025972125120006</v>
          </cell>
          <cell r="AW282">
            <v>13.162720508598907</v>
          </cell>
          <cell r="AX282">
            <v>64.597367168000005</v>
          </cell>
        </row>
        <row r="283">
          <cell r="M283" t="str">
            <v>SHT0002703</v>
          </cell>
          <cell r="O283" t="str">
            <v>座框焊接总成电泳</v>
          </cell>
          <cell r="P283" t="str">
            <v>9挡仰角+安全带+座盆延伸</v>
          </cell>
          <cell r="Q283" t="str">
            <v>A</v>
          </cell>
          <cell r="R283" t="str">
            <v>个</v>
          </cell>
          <cell r="T283" t="str">
            <v>A</v>
          </cell>
          <cell r="U283" t="str">
            <v>SHT0012157</v>
          </cell>
          <cell r="V283" t="str">
            <v>A</v>
          </cell>
          <cell r="W283" t="str">
            <v>Y</v>
          </cell>
          <cell r="X283" t="str">
            <v>N</v>
          </cell>
          <cell r="Y283" t="str">
            <v>焊接总成件</v>
          </cell>
          <cell r="Z283" t="str">
            <v>ASSY</v>
          </cell>
          <cell r="AA283" t="str">
            <v>——</v>
          </cell>
          <cell r="AB283" t="str">
            <v>510*465*140</v>
          </cell>
          <cell r="AD283" t="str">
            <v>电泳</v>
          </cell>
          <cell r="AM283" t="str">
            <v>0.6258</v>
          </cell>
          <cell r="AN283" t="str">
            <v>河北自制</v>
          </cell>
          <cell r="AO283" t="str">
            <v>电泳车间</v>
          </cell>
          <cell r="AQ283">
            <v>0</v>
          </cell>
          <cell r="AS283">
            <v>0</v>
          </cell>
          <cell r="AT283">
            <v>0.5</v>
          </cell>
          <cell r="AW283" t="e">
            <v>#DIV/0!</v>
          </cell>
        </row>
        <row r="284">
          <cell r="M284" t="str">
            <v>SHT0013059</v>
          </cell>
          <cell r="N284" t="str">
            <v>SHT0013059</v>
          </cell>
          <cell r="O284" t="str">
            <v>座框焊接总成</v>
          </cell>
          <cell r="P284" t="str">
            <v>9挡仰角+安全带+座盆延伸</v>
          </cell>
          <cell r="Q284" t="str">
            <v>A</v>
          </cell>
          <cell r="R284" t="str">
            <v>个</v>
          </cell>
          <cell r="T284" t="str">
            <v>A</v>
          </cell>
          <cell r="U284" t="str">
            <v>SHT0012157</v>
          </cell>
          <cell r="V284" t="str">
            <v>A</v>
          </cell>
          <cell r="W284" t="str">
            <v>Y</v>
          </cell>
          <cell r="X284" t="str">
            <v>N</v>
          </cell>
          <cell r="Y284" t="str">
            <v>焊接总成件</v>
          </cell>
          <cell r="Z284" t="str">
            <v>ASSY</v>
          </cell>
          <cell r="AA284" t="str">
            <v>——</v>
          </cell>
          <cell r="AB284" t="str">
            <v>510*465*140</v>
          </cell>
          <cell r="AC284">
            <v>5.0076999999999998</v>
          </cell>
          <cell r="AD284" t="str">
            <v>电泳</v>
          </cell>
          <cell r="AE284" t="str">
            <v>焊接</v>
          </cell>
          <cell r="AL284">
            <v>50</v>
          </cell>
          <cell r="AN284" t="str">
            <v>河北自制</v>
          </cell>
          <cell r="AO284" t="str">
            <v>焊接总成</v>
          </cell>
          <cell r="AQ284">
            <v>5.0076999999999998</v>
          </cell>
          <cell r="AS284">
            <v>0</v>
          </cell>
          <cell r="AT284">
            <v>0.5</v>
          </cell>
          <cell r="AV284">
            <v>42.991319125120008</v>
          </cell>
          <cell r="AW284">
            <v>13.174254481698187</v>
          </cell>
          <cell r="AX284">
            <v>65.97271416800001</v>
          </cell>
        </row>
        <row r="285">
          <cell r="M285" t="str">
            <v>SHT0002617</v>
          </cell>
          <cell r="O285" t="str">
            <v>座框焊接总成电泳</v>
          </cell>
          <cell r="P285" t="str">
            <v>5挡仰角+安全带+座盆延伸</v>
          </cell>
          <cell r="Q285" t="str">
            <v>A</v>
          </cell>
          <cell r="R285" t="str">
            <v>个</v>
          </cell>
          <cell r="T285" t="str">
            <v>Q01</v>
          </cell>
          <cell r="U285" t="str">
            <v>SHT0012828</v>
          </cell>
          <cell r="V285" t="str">
            <v>A</v>
          </cell>
          <cell r="W285" t="str">
            <v>Y</v>
          </cell>
          <cell r="X285" t="str">
            <v>N</v>
          </cell>
          <cell r="Y285" t="str">
            <v>焊接总成件</v>
          </cell>
          <cell r="Z285" t="str">
            <v>ASSY</v>
          </cell>
          <cell r="AA285" t="str">
            <v>——</v>
          </cell>
          <cell r="AB285" t="str">
            <v>510*465*140</v>
          </cell>
          <cell r="AD285" t="str">
            <v>电泳</v>
          </cell>
          <cell r="AM285" t="str">
            <v>0.762</v>
          </cell>
          <cell r="AN285" t="str">
            <v>河北自制</v>
          </cell>
          <cell r="AO285" t="str">
            <v>电泳车间</v>
          </cell>
          <cell r="AQ285">
            <v>0</v>
          </cell>
          <cell r="AS285">
            <v>0</v>
          </cell>
          <cell r="AT285">
            <v>0.5</v>
          </cell>
          <cell r="AW285" t="e">
            <v>#DIV/0!</v>
          </cell>
        </row>
        <row r="286">
          <cell r="M286" t="str">
            <v>SHT0012828</v>
          </cell>
          <cell r="N286" t="str">
            <v>SHT0012828</v>
          </cell>
          <cell r="O286" t="str">
            <v>座框焊接总成</v>
          </cell>
          <cell r="P286" t="str">
            <v>5挡仰角+安全带+座盆延伸</v>
          </cell>
          <cell r="Q286" t="str">
            <v>A</v>
          </cell>
          <cell r="R286" t="str">
            <v>个</v>
          </cell>
          <cell r="T286" t="str">
            <v>Q01</v>
          </cell>
          <cell r="U286" t="str">
            <v>SHT0012828</v>
          </cell>
          <cell r="V286" t="str">
            <v>A</v>
          </cell>
          <cell r="W286" t="str">
            <v>Y</v>
          </cell>
          <cell r="X286" t="str">
            <v>N</v>
          </cell>
          <cell r="Y286" t="str">
            <v>焊接总成件</v>
          </cell>
          <cell r="Z286" t="str">
            <v>ASSY</v>
          </cell>
          <cell r="AA286" t="str">
            <v>——</v>
          </cell>
          <cell r="AB286" t="str">
            <v>510*465*140</v>
          </cell>
          <cell r="AC286">
            <v>4.8303000000000003</v>
          </cell>
          <cell r="AD286" t="str">
            <v>电泳</v>
          </cell>
          <cell r="AE286" t="str">
            <v>焊接</v>
          </cell>
          <cell r="AL286">
            <v>50</v>
          </cell>
          <cell r="AN286" t="str">
            <v>河北自制</v>
          </cell>
          <cell r="AO286" t="str">
            <v>焊接总成</v>
          </cell>
          <cell r="AQ286">
            <v>4.8303000000000003</v>
          </cell>
          <cell r="AS286">
            <v>0</v>
          </cell>
          <cell r="AT286">
            <v>0.5</v>
          </cell>
          <cell r="AV286">
            <v>39.674143958080002</v>
          </cell>
          <cell r="AW286">
            <v>12.859587627042348</v>
          </cell>
          <cell r="AX286">
            <v>62.115666114902659</v>
          </cell>
        </row>
        <row r="287">
          <cell r="M287" t="str">
            <v>SHT0002618</v>
          </cell>
          <cell r="O287" t="str">
            <v>副驾座框焊接总成电泳</v>
          </cell>
          <cell r="P287" t="str">
            <v>5挡仰角+安全带+座盆延伸</v>
          </cell>
          <cell r="Q287" t="str">
            <v>A</v>
          </cell>
          <cell r="R287" t="str">
            <v>个</v>
          </cell>
          <cell r="T287" t="str">
            <v>Q01</v>
          </cell>
          <cell r="U287" t="str">
            <v>SHT0012828</v>
          </cell>
          <cell r="V287" t="str">
            <v>A</v>
          </cell>
          <cell r="W287" t="str">
            <v>Y</v>
          </cell>
          <cell r="X287" t="str">
            <v>N</v>
          </cell>
          <cell r="Y287" t="str">
            <v>焊接总成件</v>
          </cell>
          <cell r="Z287" t="str">
            <v>ASSY</v>
          </cell>
          <cell r="AA287" t="str">
            <v>——</v>
          </cell>
          <cell r="AB287" t="str">
            <v>510*465*140</v>
          </cell>
          <cell r="AD287" t="str">
            <v>电泳</v>
          </cell>
          <cell r="AM287" t="str">
            <v>0.6129</v>
          </cell>
          <cell r="AN287" t="str">
            <v>河北自制</v>
          </cell>
          <cell r="AO287" t="str">
            <v>电泳车间</v>
          </cell>
          <cell r="AQ287">
            <v>0</v>
          </cell>
          <cell r="AS287">
            <v>0</v>
          </cell>
          <cell r="AT287">
            <v>0.5</v>
          </cell>
          <cell r="AW287" t="e">
            <v>#DIV/0!</v>
          </cell>
        </row>
        <row r="288">
          <cell r="M288" t="str">
            <v>SHT0013060</v>
          </cell>
          <cell r="N288" t="str">
            <v>SHT0013060</v>
          </cell>
          <cell r="O288" t="str">
            <v>副驾座框焊接总成</v>
          </cell>
          <cell r="P288" t="str">
            <v>5挡仰角+安全带+座盆延伸</v>
          </cell>
          <cell r="Q288" t="str">
            <v>A</v>
          </cell>
          <cell r="R288" t="str">
            <v>个</v>
          </cell>
          <cell r="T288" t="str">
            <v>Q01</v>
          </cell>
          <cell r="U288" t="str">
            <v>SHT0012828</v>
          </cell>
          <cell r="V288" t="str">
            <v>A</v>
          </cell>
          <cell r="W288" t="str">
            <v>Y</v>
          </cell>
          <cell r="X288" t="str">
            <v>N</v>
          </cell>
          <cell r="Y288" t="str">
            <v>焊接总成件</v>
          </cell>
          <cell r="Z288" t="str">
            <v>ASSY</v>
          </cell>
          <cell r="AA288" t="str">
            <v>——</v>
          </cell>
          <cell r="AB288" t="str">
            <v>510*465*140</v>
          </cell>
          <cell r="AC288">
            <v>4.8303000000000003</v>
          </cell>
          <cell r="AD288" t="str">
            <v>电泳</v>
          </cell>
          <cell r="AE288" t="str">
            <v>焊接</v>
          </cell>
          <cell r="AL288">
            <v>50</v>
          </cell>
          <cell r="AN288" t="str">
            <v>河北自制</v>
          </cell>
          <cell r="AO288" t="str">
            <v>焊接总成</v>
          </cell>
          <cell r="AQ288">
            <v>4.8303000000000003</v>
          </cell>
          <cell r="AS288">
            <v>0</v>
          </cell>
          <cell r="AT288">
            <v>0.5</v>
          </cell>
          <cell r="AV288">
            <v>39.764866628650005</v>
          </cell>
          <cell r="AW288">
            <v>12.82624965191887</v>
          </cell>
          <cell r="AX288">
            <v>61.954633693663716</v>
          </cell>
        </row>
        <row r="289">
          <cell r="M289" t="str">
            <v>SHT0002621</v>
          </cell>
          <cell r="O289" t="str">
            <v>低配座框焊接总成电泳</v>
          </cell>
          <cell r="P289" t="str">
            <v>5挡仰角+安全带</v>
          </cell>
          <cell r="Q289" t="str">
            <v>A</v>
          </cell>
          <cell r="R289" t="str">
            <v>个</v>
          </cell>
          <cell r="T289" t="str">
            <v>A</v>
          </cell>
          <cell r="U289" t="str">
            <v>SHT0012158</v>
          </cell>
          <cell r="V289" t="str">
            <v>A</v>
          </cell>
          <cell r="W289" t="str">
            <v>Y</v>
          </cell>
          <cell r="X289" t="str">
            <v>N</v>
          </cell>
          <cell r="Y289" t="str">
            <v>焊接总成件</v>
          </cell>
          <cell r="Z289" t="str">
            <v>ASSY</v>
          </cell>
          <cell r="AA289" t="str">
            <v>——</v>
          </cell>
          <cell r="AB289" t="str">
            <v>510*465*140</v>
          </cell>
          <cell r="AD289" t="str">
            <v>电泳</v>
          </cell>
          <cell r="AM289" t="str">
            <v>0.611</v>
          </cell>
          <cell r="AN289" t="str">
            <v>河北自制</v>
          </cell>
          <cell r="AO289" t="str">
            <v>电泳车间</v>
          </cell>
          <cell r="AQ289">
            <v>0</v>
          </cell>
          <cell r="AS289">
            <v>0</v>
          </cell>
          <cell r="AT289">
            <v>0.5</v>
          </cell>
          <cell r="AW289" t="e">
            <v>#DIV/0!</v>
          </cell>
        </row>
        <row r="290">
          <cell r="M290" t="str">
            <v>SHT0012158</v>
          </cell>
          <cell r="N290" t="str">
            <v>SHT0012158</v>
          </cell>
          <cell r="O290" t="str">
            <v>低配座框焊接总成</v>
          </cell>
          <cell r="P290" t="str">
            <v>5挡仰角+安全带</v>
          </cell>
          <cell r="Q290" t="str">
            <v>A</v>
          </cell>
          <cell r="R290" t="str">
            <v>个</v>
          </cell>
          <cell r="T290" t="str">
            <v>A</v>
          </cell>
          <cell r="U290" t="str">
            <v>SHT0012158</v>
          </cell>
          <cell r="V290" t="str">
            <v>A</v>
          </cell>
          <cell r="W290" t="str">
            <v>Y</v>
          </cell>
          <cell r="X290" t="str">
            <v>N</v>
          </cell>
          <cell r="Y290" t="str">
            <v>焊接总成件</v>
          </cell>
          <cell r="Z290" t="str">
            <v>ASSY</v>
          </cell>
          <cell r="AA290" t="str">
            <v>——</v>
          </cell>
          <cell r="AB290" t="str">
            <v>510*465*140</v>
          </cell>
          <cell r="AC290">
            <v>4.8471000000000002</v>
          </cell>
          <cell r="AD290" t="str">
            <v>电泳</v>
          </cell>
          <cell r="AE290" t="str">
            <v>焊接</v>
          </cell>
          <cell r="AL290">
            <v>50</v>
          </cell>
          <cell r="AN290" t="str">
            <v>河北自制</v>
          </cell>
          <cell r="AO290" t="str">
            <v>焊接总成</v>
          </cell>
          <cell r="AQ290">
            <v>4.8471000000000002</v>
          </cell>
          <cell r="AS290">
            <v>0</v>
          </cell>
          <cell r="AT290">
            <v>0.5</v>
          </cell>
          <cell r="AV290">
            <v>40.034596261730002</v>
          </cell>
          <cell r="AW290">
            <v>13.022823244187794</v>
          </cell>
          <cell r="AX290">
            <v>63.122926546902661</v>
          </cell>
        </row>
        <row r="291">
          <cell r="M291" t="str">
            <v>SHT0014508</v>
          </cell>
          <cell r="N291" t="str">
            <v>SHT0014508</v>
          </cell>
          <cell r="O291" t="str">
            <v>座框电泳总成</v>
          </cell>
          <cell r="P291" t="str">
            <v>5挡仰角+安全带+座盆延伸+排挡支架</v>
          </cell>
          <cell r="Q291" t="str">
            <v>A</v>
          </cell>
          <cell r="R291" t="str">
            <v>个</v>
          </cell>
          <cell r="T291" t="str">
            <v>A</v>
          </cell>
          <cell r="V291" t="str">
            <v>A</v>
          </cell>
          <cell r="W291" t="str">
            <v>Y</v>
          </cell>
          <cell r="X291" t="str">
            <v>N</v>
          </cell>
          <cell r="Y291" t="str">
            <v>焊接总成件</v>
          </cell>
          <cell r="Z291" t="str">
            <v>ASSY</v>
          </cell>
          <cell r="AB291" t="str">
            <v>510*465*140</v>
          </cell>
          <cell r="AC291">
            <v>4.8388</v>
          </cell>
          <cell r="AD291" t="str">
            <v>电泳</v>
          </cell>
          <cell r="AN291" t="str">
            <v>河北自制</v>
          </cell>
          <cell r="AO291" t="str">
            <v>电泳车间</v>
          </cell>
          <cell r="AQ291">
            <v>4.8388</v>
          </cell>
          <cell r="AS291">
            <v>0</v>
          </cell>
          <cell r="AT291">
            <v>0.5</v>
          </cell>
          <cell r="AW291">
            <v>0</v>
          </cell>
        </row>
        <row r="292">
          <cell r="M292" t="str">
            <v>SHT0014293</v>
          </cell>
          <cell r="N292" t="str">
            <v>SHT0014293</v>
          </cell>
          <cell r="O292" t="str">
            <v>座框焊接总成</v>
          </cell>
          <cell r="Y292" t="str">
            <v>焊接总成件</v>
          </cell>
          <cell r="AC292">
            <v>4.8388</v>
          </cell>
          <cell r="AN292" t="str">
            <v>河北自制</v>
          </cell>
          <cell r="AO292" t="str">
            <v>焊接总成</v>
          </cell>
          <cell r="AQ292">
            <v>4.8388</v>
          </cell>
          <cell r="AS292">
            <v>0</v>
          </cell>
          <cell r="AT292">
            <v>0.5</v>
          </cell>
          <cell r="AV292">
            <v>51.226093590680001</v>
          </cell>
          <cell r="AW292">
            <v>16.474263477494969</v>
          </cell>
          <cell r="AX292">
            <v>79.71566611490266</v>
          </cell>
        </row>
        <row r="293">
          <cell r="M293" t="str">
            <v>SHT0012147</v>
          </cell>
          <cell r="N293" t="str">
            <v>SHT0012147</v>
          </cell>
          <cell r="O293" t="str">
            <v>卡板限位塑料件</v>
          </cell>
          <cell r="P293" t="str">
            <v>9档</v>
          </cell>
          <cell r="Q293" t="str">
            <v>C</v>
          </cell>
          <cell r="R293" t="str">
            <v>个</v>
          </cell>
          <cell r="T293" t="str">
            <v>Q01</v>
          </cell>
          <cell r="U293" t="str">
            <v>SHT0012147</v>
          </cell>
          <cell r="V293" t="str">
            <v>A</v>
          </cell>
          <cell r="W293" t="str">
            <v>Y</v>
          </cell>
          <cell r="X293" t="str">
            <v>N</v>
          </cell>
          <cell r="Y293" t="str">
            <v>注塑件</v>
          </cell>
          <cell r="Z293" t="str">
            <v>PA66+GF30</v>
          </cell>
          <cell r="AA293" t="str">
            <v>——</v>
          </cell>
          <cell r="AC293">
            <v>0.02</v>
          </cell>
          <cell r="AD293" t="str">
            <v>——</v>
          </cell>
          <cell r="AE293" t="str">
            <v>注塑</v>
          </cell>
          <cell r="AG293" t="str">
            <v>4%损耗</v>
          </cell>
          <cell r="AJ293">
            <v>2.0799999999999999E-2</v>
          </cell>
          <cell r="AK293">
            <v>0.96153846153846156</v>
          </cell>
          <cell r="AN293" t="str">
            <v>河北外购</v>
          </cell>
          <cell r="AO293" t="str">
            <v>汇铭</v>
          </cell>
          <cell r="AQ293">
            <v>0.02</v>
          </cell>
          <cell r="AR293">
            <v>27.433628318584098</v>
          </cell>
          <cell r="AS293">
            <v>0.57061946902654925</v>
          </cell>
          <cell r="AT293">
            <v>1.9230769230769218E-2</v>
          </cell>
          <cell r="AU293">
            <v>1.3</v>
          </cell>
          <cell r="AV293">
            <v>0.74180530973451408</v>
          </cell>
          <cell r="AW293">
            <v>31.774999999999999</v>
          </cell>
          <cell r="AX293">
            <v>0.63549999999999995</v>
          </cell>
        </row>
        <row r="294">
          <cell r="M294" t="str">
            <v>SHT0012881</v>
          </cell>
          <cell r="N294" t="str">
            <v>SHT0012881</v>
          </cell>
          <cell r="O294" t="str">
            <v>卡板限位塑料件</v>
          </cell>
          <cell r="P294" t="str">
            <v>5档</v>
          </cell>
          <cell r="Q294" t="str">
            <v>B</v>
          </cell>
          <cell r="R294" t="str">
            <v>个</v>
          </cell>
          <cell r="T294" t="str">
            <v>A</v>
          </cell>
          <cell r="U294" t="str">
            <v>SHT0012881</v>
          </cell>
          <cell r="V294" t="str">
            <v>A</v>
          </cell>
          <cell r="W294" t="str">
            <v>Y</v>
          </cell>
          <cell r="X294" t="str">
            <v>N</v>
          </cell>
          <cell r="Y294" t="str">
            <v>注塑件</v>
          </cell>
          <cell r="Z294" t="str">
            <v>PA66</v>
          </cell>
          <cell r="AA294" t="str">
            <v>——</v>
          </cell>
          <cell r="AB294" t="str">
            <v>58*12*10</v>
          </cell>
          <cell r="AC294">
            <v>2.7000000000000001E-3</v>
          </cell>
          <cell r="AD294" t="str">
            <v>——</v>
          </cell>
          <cell r="AE294" t="str">
            <v>注塑</v>
          </cell>
          <cell r="AG294" t="str">
            <v>4%损耗</v>
          </cell>
          <cell r="AJ294">
            <v>2.8080000000000002E-3</v>
          </cell>
          <cell r="AK294">
            <v>0.96153846153846156</v>
          </cell>
          <cell r="AN294" t="str">
            <v>河北外购</v>
          </cell>
          <cell r="AO294" t="str">
            <v>汇铭</v>
          </cell>
          <cell r="AQ294">
            <v>2.7000000000000001E-3</v>
          </cell>
          <cell r="AR294">
            <v>27.433628318584098</v>
          </cell>
          <cell r="AS294">
            <v>7.7033628318584152E-2</v>
          </cell>
          <cell r="AT294">
            <v>1.9230769230769218E-2</v>
          </cell>
          <cell r="AV294">
            <v>0.18</v>
          </cell>
          <cell r="AW294">
            <v>79.259259259259252</v>
          </cell>
          <cell r="AX294">
            <v>0.214</v>
          </cell>
        </row>
        <row r="295">
          <cell r="M295" t="str">
            <v>SHT0001973</v>
          </cell>
          <cell r="N295" t="str">
            <v>H5-6801110</v>
          </cell>
          <cell r="O295" t="str">
            <v>滑块儿</v>
          </cell>
          <cell r="P295" t="str">
            <v>注塑件</v>
          </cell>
          <cell r="Q295" t="str">
            <v>B</v>
          </cell>
          <cell r="R295" t="str">
            <v>个</v>
          </cell>
          <cell r="T295" t="str">
            <v>Q01</v>
          </cell>
          <cell r="U295" t="str">
            <v>H5-6801110</v>
          </cell>
          <cell r="V295" t="str">
            <v>A1</v>
          </cell>
          <cell r="W295" t="str">
            <v>N</v>
          </cell>
          <cell r="X295" t="str">
            <v>Y</v>
          </cell>
          <cell r="Y295" t="str">
            <v>注塑件</v>
          </cell>
          <cell r="Z295" t="str">
            <v>pps6345A4HD9050</v>
          </cell>
          <cell r="AA295" t="str">
            <v>——</v>
          </cell>
          <cell r="AB295" t="str">
            <v>51.5*13*11.5</v>
          </cell>
          <cell r="AC295">
            <v>5.0000000000000001E-3</v>
          </cell>
          <cell r="AD295" t="str">
            <v>——</v>
          </cell>
          <cell r="AE295" t="str">
            <v>注塑</v>
          </cell>
          <cell r="AG295" t="str">
            <v>4%损耗</v>
          </cell>
          <cell r="AJ295">
            <v>5.1999999999999998E-3</v>
          </cell>
          <cell r="AK295">
            <v>0.96153846153846156</v>
          </cell>
          <cell r="AN295" t="str">
            <v>河北自制</v>
          </cell>
          <cell r="AO295" t="str">
            <v>注塑车间</v>
          </cell>
          <cell r="AQ295">
            <v>5.0000000000000001E-3</v>
          </cell>
          <cell r="AR295">
            <v>51.327433628318602</v>
          </cell>
          <cell r="AS295">
            <v>0.26690265486725673</v>
          </cell>
          <cell r="AT295">
            <v>1.9230769230769218E-2</v>
          </cell>
          <cell r="AV295">
            <v>0.26690265486725673</v>
          </cell>
          <cell r="AW295">
            <v>53.380530973451343</v>
          </cell>
          <cell r="AX295">
            <v>0.26690265486725673</v>
          </cell>
        </row>
        <row r="296">
          <cell r="M296" t="str">
            <v>BFA0010096</v>
          </cell>
          <cell r="N296" t="str">
            <v>BFA0010096</v>
          </cell>
          <cell r="O296" t="str">
            <v>全钢大帽抽芯铆钉</v>
          </cell>
          <cell r="P296" t="str">
            <v>4.8×16-16固定座盆滑块</v>
          </cell>
          <cell r="Q296" t="str">
            <v>A</v>
          </cell>
          <cell r="R296" t="str">
            <v>个</v>
          </cell>
          <cell r="T296" t="str">
            <v>A</v>
          </cell>
          <cell r="U296" t="str">
            <v>BFA0010096</v>
          </cell>
          <cell r="V296" t="str">
            <v>A</v>
          </cell>
          <cell r="W296" t="str">
            <v>Y</v>
          </cell>
          <cell r="X296" t="str">
            <v>N</v>
          </cell>
          <cell r="Y296" t="str">
            <v>标准件</v>
          </cell>
          <cell r="Z296" t="str">
            <v>4.8×16-16-钢+钢</v>
          </cell>
          <cell r="AA296" t="str">
            <v>GB/T 12618.2</v>
          </cell>
          <cell r="AB296" t="str">
            <v>16*16*20</v>
          </cell>
          <cell r="AC296">
            <v>6.1000000000000004E-3</v>
          </cell>
          <cell r="AD296" t="str">
            <v>镀白锌</v>
          </cell>
          <cell r="AN296" t="str">
            <v>河北外购</v>
          </cell>
          <cell r="AO296" t="str">
            <v>上锐(常州)供应链管理有限公司</v>
          </cell>
          <cell r="AQ296">
            <v>6.1000000000000004E-3</v>
          </cell>
          <cell r="AS296">
            <v>0</v>
          </cell>
          <cell r="AT296">
            <v>0.5</v>
          </cell>
          <cell r="AV296">
            <v>0.35</v>
          </cell>
          <cell r="AW296">
            <v>57.377049180327859</v>
          </cell>
          <cell r="AX296">
            <v>0.35</v>
          </cell>
        </row>
        <row r="297">
          <cell r="M297" t="str">
            <v>SHT0014874</v>
          </cell>
          <cell r="O297" t="str">
            <v>左罩壳固定钣金总成电泳</v>
          </cell>
          <cell r="Q297" t="str">
            <v>B</v>
          </cell>
          <cell r="R297" t="str">
            <v>个</v>
          </cell>
          <cell r="T297" t="str">
            <v>A</v>
          </cell>
          <cell r="U297">
            <v>0</v>
          </cell>
          <cell r="V297" t="str">
            <v>A</v>
          </cell>
          <cell r="W297" t="str">
            <v>Y</v>
          </cell>
          <cell r="X297" t="str">
            <v>N</v>
          </cell>
          <cell r="Y297" t="str">
            <v>焊接总成件</v>
          </cell>
          <cell r="AB297" t="str">
            <v>41*30*24</v>
          </cell>
          <cell r="AD297" t="str">
            <v>电泳</v>
          </cell>
          <cell r="AN297" t="str">
            <v>河北自制</v>
          </cell>
          <cell r="AO297" t="str">
            <v>电泳车间</v>
          </cell>
          <cell r="AQ297">
            <v>0</v>
          </cell>
          <cell r="AS297">
            <v>0</v>
          </cell>
          <cell r="AT297">
            <v>0.5</v>
          </cell>
          <cell r="AW297" t="e">
            <v>#DIV/0!</v>
          </cell>
        </row>
        <row r="298">
          <cell r="M298" t="str">
            <v>SHT0014861</v>
          </cell>
          <cell r="N298" t="str">
            <v>SHT0014861</v>
          </cell>
          <cell r="O298" t="str">
            <v>左罩壳固定钣金总成</v>
          </cell>
          <cell r="Q298" t="str">
            <v>B</v>
          </cell>
          <cell r="R298" t="str">
            <v>个</v>
          </cell>
          <cell r="T298" t="str">
            <v>A</v>
          </cell>
          <cell r="U298" t="str">
            <v>SHT0014861</v>
          </cell>
          <cell r="V298" t="str">
            <v>A</v>
          </cell>
          <cell r="W298" t="str">
            <v>Y</v>
          </cell>
          <cell r="X298" t="str">
            <v>N</v>
          </cell>
          <cell r="Y298" t="str">
            <v>焊接总成件</v>
          </cell>
          <cell r="AB298" t="str">
            <v>41*30*24</v>
          </cell>
          <cell r="AC298">
            <v>1.7100000000000001E-2</v>
          </cell>
          <cell r="AD298" t="str">
            <v>电泳</v>
          </cell>
          <cell r="AN298" t="str">
            <v>河北外购</v>
          </cell>
          <cell r="AO298" t="str">
            <v>航天宏达（泊头）机械科技有限公司</v>
          </cell>
          <cell r="AQ298">
            <v>1.7100000000000001E-2</v>
          </cell>
          <cell r="AS298">
            <v>4.3290000000000002E-2</v>
          </cell>
          <cell r="AT298">
            <v>0.5</v>
          </cell>
          <cell r="AU298">
            <v>3</v>
          </cell>
          <cell r="AV298">
            <v>0.12987000000000001</v>
          </cell>
          <cell r="AW298">
            <v>30.994152046783626</v>
          </cell>
          <cell r="AX298">
            <v>0.53</v>
          </cell>
        </row>
        <row r="299">
          <cell r="M299" t="str">
            <v>SHT0014862</v>
          </cell>
          <cell r="N299" t="str">
            <v>SHT0014862</v>
          </cell>
          <cell r="O299" t="str">
            <v>固定钣金</v>
          </cell>
          <cell r="Q299" t="str">
            <v>B</v>
          </cell>
          <cell r="R299" t="str">
            <v>个</v>
          </cell>
          <cell r="T299" t="str">
            <v>A</v>
          </cell>
          <cell r="U299" t="str">
            <v>SHT0014862</v>
          </cell>
          <cell r="V299" t="str">
            <v>A</v>
          </cell>
          <cell r="W299" t="str">
            <v>Y</v>
          </cell>
          <cell r="X299" t="str">
            <v>N</v>
          </cell>
          <cell r="Y299" t="str">
            <v>钣金件</v>
          </cell>
          <cell r="Z299" t="str">
            <v>t2-GB/T 708
Q235-GB/T 700</v>
          </cell>
          <cell r="AA299" t="str">
            <v>GB/T 708
GB/T 700</v>
          </cell>
          <cell r="AB299" t="str">
            <v>24*17*28.5</v>
          </cell>
          <cell r="AC299">
            <v>1.11E-2</v>
          </cell>
          <cell r="AD299" t="str">
            <v>——</v>
          </cell>
          <cell r="AJ299">
            <v>1.11E-2</v>
          </cell>
          <cell r="AQ299">
            <v>1.11E-2</v>
          </cell>
          <cell r="AR299">
            <v>3.9</v>
          </cell>
          <cell r="AS299">
            <v>4.3290000000000002E-2</v>
          </cell>
          <cell r="AT299">
            <v>0.5</v>
          </cell>
          <cell r="AW299">
            <v>0</v>
          </cell>
        </row>
        <row r="300">
          <cell r="M300" t="str">
            <v>SHT0014863</v>
          </cell>
          <cell r="N300" t="str">
            <v>SHT0014863</v>
          </cell>
          <cell r="O300" t="str">
            <v>钢丝</v>
          </cell>
          <cell r="Q300" t="str">
            <v>B</v>
          </cell>
          <cell r="R300" t="str">
            <v>个</v>
          </cell>
          <cell r="T300" t="str">
            <v>A</v>
          </cell>
          <cell r="U300" t="str">
            <v>SHT0014863</v>
          </cell>
          <cell r="V300" t="str">
            <v>A</v>
          </cell>
          <cell r="W300" t="str">
            <v>Y</v>
          </cell>
          <cell r="X300" t="str">
            <v>N</v>
          </cell>
          <cell r="Y300" t="str">
            <v>钢丝</v>
          </cell>
          <cell r="Z300" t="str">
            <v>Φ4-GB/T 708
Q235-GB/T 700</v>
          </cell>
          <cell r="AA300" t="str">
            <v>GB/T 708
GB/T 700</v>
          </cell>
          <cell r="AB300" t="str">
            <v>29*14*38</v>
          </cell>
          <cell r="AC300">
            <v>6.0000000000000001E-3</v>
          </cell>
          <cell r="AD300" t="str">
            <v>——</v>
          </cell>
          <cell r="AQ300">
            <v>6.0000000000000001E-3</v>
          </cell>
          <cell r="AR300">
            <v>3.9</v>
          </cell>
          <cell r="AS300">
            <v>0</v>
          </cell>
          <cell r="AT300">
            <v>0.5</v>
          </cell>
          <cell r="AW300">
            <v>0</v>
          </cell>
        </row>
        <row r="301">
          <cell r="M301" t="str">
            <v>BFA0010097</v>
          </cell>
          <cell r="N301" t="str">
            <v>BFA0010097</v>
          </cell>
          <cell r="O301" t="str">
            <v>全钢开口型平圆头抽芯铆钉</v>
          </cell>
          <cell r="P301" t="str">
            <v>全钢，30级</v>
          </cell>
          <cell r="Q301" t="str">
            <v>B</v>
          </cell>
          <cell r="R301" t="str">
            <v>个</v>
          </cell>
          <cell r="T301" t="str">
            <v>A</v>
          </cell>
          <cell r="U301" t="str">
            <v>BFA0010097</v>
          </cell>
          <cell r="V301" t="str">
            <v>A</v>
          </cell>
          <cell r="W301" t="str">
            <v>N</v>
          </cell>
          <cell r="X301" t="str">
            <v>Y</v>
          </cell>
          <cell r="Y301" t="str">
            <v>标准件</v>
          </cell>
          <cell r="Z301" t="str">
            <v>4×8-全钢</v>
          </cell>
          <cell r="AA301" t="str">
            <v>GB/T 12618.2</v>
          </cell>
          <cell r="AC301">
            <v>2.3999999999999998E-3</v>
          </cell>
          <cell r="AD301" t="str">
            <v>镀白锌</v>
          </cell>
          <cell r="AN301" t="str">
            <v>河北外购</v>
          </cell>
          <cell r="AO301" t="str">
            <v>上锐(常州)供应链管理有限公司</v>
          </cell>
          <cell r="AQ301">
            <v>2.3999999999999998E-3</v>
          </cell>
          <cell r="AS301">
            <v>0</v>
          </cell>
          <cell r="AT301">
            <v>0.5</v>
          </cell>
          <cell r="AV301">
            <v>0.1</v>
          </cell>
          <cell r="AW301">
            <v>41.666666666666671</v>
          </cell>
          <cell r="AX301">
            <v>0.1</v>
          </cell>
        </row>
        <row r="302">
          <cell r="N302" t="str">
            <v>SQX3000-6805301</v>
          </cell>
          <cell r="O302" t="str">
            <v>坐框总成</v>
          </cell>
          <cell r="P302" t="str">
            <v>分总成</v>
          </cell>
          <cell r="Q302" t="str">
            <v>——</v>
          </cell>
          <cell r="R302" t="str">
            <v>个</v>
          </cell>
          <cell r="T302" t="str">
            <v>Q01</v>
          </cell>
          <cell r="U302" t="str">
            <v>SQX3000-6805301</v>
          </cell>
          <cell r="V302" t="str">
            <v>A1</v>
          </cell>
          <cell r="W302" t="str">
            <v>Y</v>
          </cell>
          <cell r="X302" t="str">
            <v>N</v>
          </cell>
          <cell r="Y302" t="str">
            <v>装配总成件</v>
          </cell>
          <cell r="Z302" t="str">
            <v>ASSY</v>
          </cell>
          <cell r="AA302" t="str">
            <v>——</v>
          </cell>
          <cell r="AB302" t="str">
            <v>480*419*100</v>
          </cell>
          <cell r="AC302">
            <v>3.9373999999999998</v>
          </cell>
          <cell r="AN302" t="str">
            <v>过程虚拟件</v>
          </cell>
          <cell r="AQ302">
            <v>3.9373999999999998</v>
          </cell>
          <cell r="AS302">
            <v>0</v>
          </cell>
          <cell r="AT302">
            <v>0.5</v>
          </cell>
          <cell r="AW302">
            <v>0</v>
          </cell>
        </row>
        <row r="303">
          <cell r="N303" t="str">
            <v>SQX3000-6805302</v>
          </cell>
          <cell r="O303" t="str">
            <v>坐框总成</v>
          </cell>
          <cell r="P303" t="str">
            <v>分总成</v>
          </cell>
          <cell r="Q303" t="str">
            <v>——</v>
          </cell>
          <cell r="R303" t="str">
            <v>个</v>
          </cell>
          <cell r="T303" t="str">
            <v>Q01</v>
          </cell>
          <cell r="U303" t="str">
            <v>SQX3000-6805302</v>
          </cell>
          <cell r="V303" t="str">
            <v>A1</v>
          </cell>
          <cell r="W303" t="str">
            <v>Y</v>
          </cell>
          <cell r="X303" t="str">
            <v>N</v>
          </cell>
          <cell r="Y303" t="str">
            <v>装配总成件</v>
          </cell>
          <cell r="Z303" t="str">
            <v>ASSY</v>
          </cell>
          <cell r="AA303" t="str">
            <v>——</v>
          </cell>
          <cell r="AB303" t="str">
            <v>480*419*100</v>
          </cell>
          <cell r="AC303">
            <v>3.8929999999999998</v>
          </cell>
          <cell r="AN303" t="str">
            <v>过程虚拟件</v>
          </cell>
          <cell r="AQ303">
            <v>3.8929999999999998</v>
          </cell>
          <cell r="AS303">
            <v>0</v>
          </cell>
          <cell r="AT303">
            <v>0.5</v>
          </cell>
          <cell r="AW303">
            <v>0</v>
          </cell>
        </row>
        <row r="304">
          <cell r="M304" t="str">
            <v>SHT0014606</v>
          </cell>
          <cell r="N304" t="str">
            <v>SHT0014606</v>
          </cell>
          <cell r="O304" t="str">
            <v>座框装配总成</v>
          </cell>
          <cell r="P304" t="str">
            <v>分总成</v>
          </cell>
          <cell r="Q304" t="str">
            <v>——</v>
          </cell>
          <cell r="R304" t="str">
            <v>个</v>
          </cell>
          <cell r="T304" t="str">
            <v>A</v>
          </cell>
          <cell r="V304" t="str">
            <v>A</v>
          </cell>
          <cell r="W304" t="str">
            <v>Y</v>
          </cell>
          <cell r="X304" t="str">
            <v>N</v>
          </cell>
          <cell r="Y304" t="str">
            <v>装配总成件</v>
          </cell>
          <cell r="Z304" t="str">
            <v>ASSY</v>
          </cell>
          <cell r="AA304" t="str">
            <v>——</v>
          </cell>
          <cell r="AC304">
            <v>3.3422000000000001</v>
          </cell>
          <cell r="AE304" t="str">
            <v>组装</v>
          </cell>
          <cell r="AN304" t="str">
            <v>过程虚拟件</v>
          </cell>
          <cell r="AQ304">
            <v>3.3422000000000001</v>
          </cell>
          <cell r="AS304">
            <v>0</v>
          </cell>
          <cell r="AT304">
            <v>0.5</v>
          </cell>
          <cell r="AW304">
            <v>0</v>
          </cell>
        </row>
        <row r="305">
          <cell r="N305" t="str">
            <v>SHT0015404</v>
          </cell>
          <cell r="O305" t="str">
            <v>座框装配总成</v>
          </cell>
          <cell r="P305" t="str">
            <v>分总成</v>
          </cell>
          <cell r="Q305" t="str">
            <v>——</v>
          </cell>
          <cell r="R305" t="str">
            <v>个</v>
          </cell>
          <cell r="T305" t="str">
            <v>A</v>
          </cell>
          <cell r="V305" t="str">
            <v>A</v>
          </cell>
          <cell r="W305" t="str">
            <v>Y</v>
          </cell>
          <cell r="X305" t="str">
            <v>N</v>
          </cell>
          <cell r="Y305" t="str">
            <v>装配总成件</v>
          </cell>
          <cell r="Z305" t="str">
            <v>ASSY</v>
          </cell>
          <cell r="AA305" t="str">
            <v>——</v>
          </cell>
          <cell r="AC305">
            <v>18.6538</v>
          </cell>
          <cell r="AN305" t="str">
            <v>过程虚拟件</v>
          </cell>
          <cell r="AQ305">
            <v>18.6538</v>
          </cell>
          <cell r="AS305">
            <v>0</v>
          </cell>
          <cell r="AT305">
            <v>0.5</v>
          </cell>
          <cell r="AW305">
            <v>0</v>
          </cell>
        </row>
        <row r="306">
          <cell r="M306" t="str">
            <v>SHT0014629</v>
          </cell>
          <cell r="O306" t="str">
            <v>座框焊接总成电泳</v>
          </cell>
          <cell r="P306" t="str">
            <v>焊接件</v>
          </cell>
          <cell r="Q306" t="str">
            <v>——</v>
          </cell>
          <cell r="R306" t="str">
            <v>个</v>
          </cell>
          <cell r="T306" t="str">
            <v>A</v>
          </cell>
          <cell r="U306">
            <v>0</v>
          </cell>
          <cell r="V306" t="str">
            <v>A</v>
          </cell>
          <cell r="W306" t="str">
            <v>Y</v>
          </cell>
          <cell r="X306" t="str">
            <v>N</v>
          </cell>
          <cell r="Y306" t="str">
            <v>焊接总成件</v>
          </cell>
          <cell r="Z306" t="str">
            <v>ASSY</v>
          </cell>
          <cell r="AA306" t="str">
            <v>——</v>
          </cell>
          <cell r="AD306" t="str">
            <v>电泳</v>
          </cell>
          <cell r="AM306">
            <v>0.44800000000000001</v>
          </cell>
          <cell r="AN306" t="str">
            <v>河北自制</v>
          </cell>
          <cell r="AO306" t="str">
            <v>电泳车间</v>
          </cell>
          <cell r="AQ306">
            <v>0</v>
          </cell>
          <cell r="AS306">
            <v>0</v>
          </cell>
          <cell r="AT306">
            <v>0.5</v>
          </cell>
          <cell r="AW306" t="e">
            <v>#DIV/0!</v>
          </cell>
        </row>
        <row r="307">
          <cell r="M307" t="str">
            <v>SHT0014512</v>
          </cell>
          <cell r="N307" t="str">
            <v>SHT0014512</v>
          </cell>
          <cell r="O307" t="str">
            <v>座框焊接总成</v>
          </cell>
          <cell r="P307" t="str">
            <v>焊接件</v>
          </cell>
          <cell r="Q307" t="str">
            <v>——</v>
          </cell>
          <cell r="R307" t="str">
            <v>个</v>
          </cell>
          <cell r="T307" t="str">
            <v>A</v>
          </cell>
          <cell r="U307" t="str">
            <v>SHT0014512</v>
          </cell>
          <cell r="V307" t="str">
            <v>A</v>
          </cell>
          <cell r="W307" t="str">
            <v>Y</v>
          </cell>
          <cell r="X307" t="str">
            <v>N</v>
          </cell>
          <cell r="Y307" t="str">
            <v>焊接总成件</v>
          </cell>
          <cell r="Z307" t="str">
            <v>ASSY</v>
          </cell>
          <cell r="AA307" t="str">
            <v>——</v>
          </cell>
          <cell r="AC307">
            <v>3.2978000000000001</v>
          </cell>
          <cell r="AD307" t="str">
            <v>电泳</v>
          </cell>
          <cell r="AE307" t="str">
            <v>焊接</v>
          </cell>
          <cell r="AL307">
            <v>48</v>
          </cell>
          <cell r="AN307" t="str">
            <v>河北自制</v>
          </cell>
          <cell r="AO307" t="str">
            <v>焊接车间</v>
          </cell>
          <cell r="AQ307">
            <v>3.2978000000000001</v>
          </cell>
          <cell r="AS307">
            <v>0</v>
          </cell>
          <cell r="AT307">
            <v>0.5</v>
          </cell>
          <cell r="AV307">
            <v>26.662109728206975</v>
          </cell>
          <cell r="AW307">
            <v>10.453374808235793</v>
          </cell>
          <cell r="AX307">
            <v>34.473139442600001</v>
          </cell>
        </row>
        <row r="308">
          <cell r="M308" t="str">
            <v>SHT0015405</v>
          </cell>
          <cell r="O308" t="str">
            <v>座框焊接总成电泳</v>
          </cell>
          <cell r="T308" t="str">
            <v>A</v>
          </cell>
          <cell r="V308" t="str">
            <v>A</v>
          </cell>
          <cell r="W308" t="str">
            <v>Y</v>
          </cell>
          <cell r="X308" t="str">
            <v>N</v>
          </cell>
          <cell r="Y308" t="str">
            <v>焊接总成件</v>
          </cell>
          <cell r="Z308" t="str">
            <v>ASSY</v>
          </cell>
          <cell r="AA308" t="str">
            <v>——</v>
          </cell>
          <cell r="AB308" t="str">
            <v>480*419*100</v>
          </cell>
          <cell r="AC308">
            <v>3.3033999999999999</v>
          </cell>
          <cell r="AD308" t="str">
            <v>电泳</v>
          </cell>
          <cell r="AN308" t="str">
            <v>河北自制</v>
          </cell>
          <cell r="AO308" t="str">
            <v>电泳车间</v>
          </cell>
          <cell r="AQ308">
            <v>3.3033999999999999</v>
          </cell>
          <cell r="AS308">
            <v>0</v>
          </cell>
          <cell r="AT308">
            <v>0.5</v>
          </cell>
          <cell r="AW308">
            <v>0</v>
          </cell>
        </row>
        <row r="309">
          <cell r="M309" t="str">
            <v>SHT0015402</v>
          </cell>
          <cell r="N309" t="str">
            <v>SHT0015402</v>
          </cell>
          <cell r="O309" t="str">
            <v>座框焊接总成</v>
          </cell>
          <cell r="P309" t="str">
            <v>焊接件</v>
          </cell>
          <cell r="Q309" t="str">
            <v>——</v>
          </cell>
          <cell r="R309" t="str">
            <v>个</v>
          </cell>
          <cell r="T309" t="str">
            <v>A</v>
          </cell>
          <cell r="V309" t="str">
            <v>A</v>
          </cell>
          <cell r="W309" t="str">
            <v>Y</v>
          </cell>
          <cell r="X309" t="str">
            <v>N</v>
          </cell>
          <cell r="Y309" t="str">
            <v>焊接总成件</v>
          </cell>
          <cell r="Z309" t="str">
            <v>ASSY</v>
          </cell>
          <cell r="AA309" t="str">
            <v>——</v>
          </cell>
          <cell r="AB309" t="str">
            <v>480*419*100</v>
          </cell>
          <cell r="AC309">
            <v>3.3033999999999999</v>
          </cell>
          <cell r="AD309" t="str">
            <v>电泳</v>
          </cell>
          <cell r="AN309" t="str">
            <v>河北自制</v>
          </cell>
          <cell r="AO309" t="str">
            <v>焊接车间</v>
          </cell>
          <cell r="AQ309">
            <v>3.3033999999999999</v>
          </cell>
          <cell r="AS309">
            <v>0</v>
          </cell>
          <cell r="AT309">
            <v>0.5</v>
          </cell>
          <cell r="AV309">
            <v>25.696762728206973</v>
          </cell>
          <cell r="AW309">
            <v>10.019311146878975</v>
          </cell>
          <cell r="AX309">
            <v>33.097792442600003</v>
          </cell>
        </row>
        <row r="310">
          <cell r="M310" t="str">
            <v>SHT0002320</v>
          </cell>
          <cell r="O310" t="str">
            <v>坐框焊接总成电泳</v>
          </cell>
          <cell r="P310" t="str">
            <v>焊接件</v>
          </cell>
          <cell r="Q310" t="str">
            <v>——</v>
          </cell>
          <cell r="R310" t="str">
            <v>个</v>
          </cell>
          <cell r="T310" t="str">
            <v>Q01</v>
          </cell>
          <cell r="U310" t="str">
            <v>SQX3000-6805330</v>
          </cell>
          <cell r="V310" t="str">
            <v>A1</v>
          </cell>
          <cell r="W310" t="str">
            <v>Y</v>
          </cell>
          <cell r="X310" t="str">
            <v>N</v>
          </cell>
          <cell r="Y310" t="str">
            <v>焊接总成件</v>
          </cell>
          <cell r="Z310" t="str">
            <v>ASSY</v>
          </cell>
          <cell r="AA310" t="str">
            <v>——</v>
          </cell>
          <cell r="AB310" t="str">
            <v>480*419*100</v>
          </cell>
          <cell r="AD310" t="str">
            <v>电泳</v>
          </cell>
          <cell r="AM310">
            <v>0.438</v>
          </cell>
          <cell r="AN310" t="str">
            <v>河北自制</v>
          </cell>
          <cell r="AO310" t="str">
            <v>电泳车间</v>
          </cell>
          <cell r="AQ310">
            <v>0</v>
          </cell>
          <cell r="AS310">
            <v>0</v>
          </cell>
          <cell r="AT310">
            <v>0.5</v>
          </cell>
          <cell r="AW310" t="e">
            <v>#DIV/0!</v>
          </cell>
        </row>
        <row r="311">
          <cell r="M311" t="str">
            <v>SHT0001778</v>
          </cell>
          <cell r="N311" t="str">
            <v>SQX3000-6805330</v>
          </cell>
          <cell r="O311" t="str">
            <v>坐框焊接总成</v>
          </cell>
          <cell r="P311" t="str">
            <v>焊接件</v>
          </cell>
          <cell r="Q311" t="str">
            <v>——</v>
          </cell>
          <cell r="R311" t="str">
            <v>个</v>
          </cell>
          <cell r="T311" t="str">
            <v>Q01</v>
          </cell>
          <cell r="U311" t="str">
            <v>SQX3000-6805330</v>
          </cell>
          <cell r="V311" t="str">
            <v>A1</v>
          </cell>
          <cell r="W311" t="str">
            <v>Y</v>
          </cell>
          <cell r="X311" t="str">
            <v>N</v>
          </cell>
          <cell r="Y311" t="str">
            <v>焊接总成件</v>
          </cell>
          <cell r="Z311" t="str">
            <v>ASSY</v>
          </cell>
          <cell r="AA311" t="str">
            <v>——</v>
          </cell>
          <cell r="AB311" t="str">
            <v>480*419*100</v>
          </cell>
          <cell r="AC311">
            <v>3.839</v>
          </cell>
          <cell r="AD311" t="str">
            <v>电泳</v>
          </cell>
          <cell r="AE311" t="str">
            <v>焊接</v>
          </cell>
          <cell r="AL311">
            <v>48</v>
          </cell>
          <cell r="AN311" t="str">
            <v>河北自制</v>
          </cell>
          <cell r="AO311" t="str">
            <v>焊接车间</v>
          </cell>
          <cell r="AQ311">
            <v>3.839</v>
          </cell>
          <cell r="AS311">
            <v>0</v>
          </cell>
          <cell r="AT311">
            <v>0.5</v>
          </cell>
          <cell r="AV311">
            <v>33.241264278328998</v>
          </cell>
          <cell r="AW311">
            <v>11.080657298254753</v>
          </cell>
          <cell r="AX311">
            <v>42.538643367999995</v>
          </cell>
        </row>
        <row r="312">
          <cell r="M312" t="str">
            <v>SHT0001990</v>
          </cell>
          <cell r="O312" t="str">
            <v>坐框焊接总成电泳</v>
          </cell>
          <cell r="P312" t="str">
            <v>焊接件</v>
          </cell>
          <cell r="Q312" t="str">
            <v>——</v>
          </cell>
          <cell r="R312" t="str">
            <v>个</v>
          </cell>
          <cell r="T312" t="str">
            <v>Q01</v>
          </cell>
          <cell r="U312" t="str">
            <v>SQX3000-6805330</v>
          </cell>
          <cell r="V312" t="str">
            <v>A1</v>
          </cell>
          <cell r="W312" t="str">
            <v>Y</v>
          </cell>
          <cell r="X312" t="str">
            <v>N</v>
          </cell>
          <cell r="Y312" t="str">
            <v>焊接总成件</v>
          </cell>
          <cell r="Z312" t="str">
            <v>ASSY</v>
          </cell>
          <cell r="AA312" t="str">
            <v>——</v>
          </cell>
          <cell r="AB312" t="str">
            <v>480*419*100</v>
          </cell>
          <cell r="AD312" t="str">
            <v>电泳</v>
          </cell>
          <cell r="AM312">
            <v>0.438</v>
          </cell>
          <cell r="AN312" t="str">
            <v>河北自制</v>
          </cell>
          <cell r="AO312" t="str">
            <v>电泳车间</v>
          </cell>
          <cell r="AQ312">
            <v>0</v>
          </cell>
          <cell r="AS312">
            <v>0</v>
          </cell>
          <cell r="AT312">
            <v>0.5</v>
          </cell>
          <cell r="AW312" t="e">
            <v>#DIV/0!</v>
          </cell>
        </row>
        <row r="313">
          <cell r="M313" t="str">
            <v>SHT0001756</v>
          </cell>
          <cell r="N313" t="str">
            <v>SQX3000-6805336</v>
          </cell>
          <cell r="O313" t="str">
            <v>坐框焊接总成</v>
          </cell>
          <cell r="P313" t="str">
            <v>焊接件</v>
          </cell>
          <cell r="Q313" t="str">
            <v>——</v>
          </cell>
          <cell r="R313" t="str">
            <v>个</v>
          </cell>
          <cell r="T313" t="str">
            <v>Q01</v>
          </cell>
          <cell r="U313" t="str">
            <v>SQX3000-6805330</v>
          </cell>
          <cell r="V313" t="str">
            <v>A1</v>
          </cell>
          <cell r="W313" t="str">
            <v>Y</v>
          </cell>
          <cell r="X313" t="str">
            <v>N</v>
          </cell>
          <cell r="Y313" t="str">
            <v>焊接总成件</v>
          </cell>
          <cell r="Z313" t="str">
            <v>ASSY</v>
          </cell>
          <cell r="AA313" t="str">
            <v>——</v>
          </cell>
          <cell r="AB313" t="str">
            <v>480*419*100</v>
          </cell>
          <cell r="AC313">
            <v>3.839</v>
          </cell>
          <cell r="AD313" t="str">
            <v>电泳</v>
          </cell>
          <cell r="AE313" t="str">
            <v>焊接</v>
          </cell>
          <cell r="AL313">
            <v>48</v>
          </cell>
          <cell r="AN313" t="str">
            <v>河北自制</v>
          </cell>
          <cell r="AO313" t="str">
            <v>焊接车间</v>
          </cell>
          <cell r="AQ313">
            <v>3.839</v>
          </cell>
          <cell r="AS313">
            <v>0</v>
          </cell>
          <cell r="AT313">
            <v>0.5</v>
          </cell>
          <cell r="AV313">
            <v>36.022151497605996</v>
          </cell>
          <cell r="AW313">
            <v>11.125710810106797</v>
          </cell>
          <cell r="AX313">
            <v>42.711603799999992</v>
          </cell>
        </row>
        <row r="314">
          <cell r="M314" t="str">
            <v>SHT0001973</v>
          </cell>
          <cell r="N314" t="str">
            <v>H5-6801110</v>
          </cell>
          <cell r="O314" t="str">
            <v>滑块儿</v>
          </cell>
          <cell r="P314" t="str">
            <v>注塑件</v>
          </cell>
          <cell r="Q314" t="str">
            <v>B</v>
          </cell>
          <cell r="R314" t="str">
            <v>个</v>
          </cell>
          <cell r="T314" t="str">
            <v>Q01</v>
          </cell>
          <cell r="U314" t="str">
            <v>H5-6801110</v>
          </cell>
          <cell r="V314" t="str">
            <v>A1</v>
          </cell>
          <cell r="W314" t="str">
            <v>N</v>
          </cell>
          <cell r="X314" t="str">
            <v>Y</v>
          </cell>
          <cell r="Y314" t="str">
            <v>注塑件</v>
          </cell>
          <cell r="Z314" t="str">
            <v>pps6345A4HD9050</v>
          </cell>
          <cell r="AA314" t="str">
            <v>——</v>
          </cell>
          <cell r="AB314" t="str">
            <v>51.5*13*11.5</v>
          </cell>
          <cell r="AC314">
            <v>5.0000000000000001E-3</v>
          </cell>
          <cell r="AE314" t="str">
            <v>注塑</v>
          </cell>
          <cell r="AG314" t="str">
            <v>2%损耗</v>
          </cell>
          <cell r="AJ314">
            <v>5.1000000000000004E-3</v>
          </cell>
          <cell r="AK314">
            <v>0.98039215686274506</v>
          </cell>
          <cell r="AN314" t="str">
            <v>河北自制</v>
          </cell>
          <cell r="AO314" t="str">
            <v>注塑车间</v>
          </cell>
          <cell r="AQ314">
            <v>5.0000000000000001E-3</v>
          </cell>
          <cell r="AR314">
            <v>51.327433628318602</v>
          </cell>
          <cell r="AS314">
            <v>0.26176991150442491</v>
          </cell>
          <cell r="AT314">
            <v>9.8039215686274717E-3</v>
          </cell>
          <cell r="AV314">
            <v>0.26176991150442491</v>
          </cell>
          <cell r="AW314">
            <v>52.353982300884979</v>
          </cell>
          <cell r="AX314">
            <v>0.26176991150442491</v>
          </cell>
        </row>
        <row r="315">
          <cell r="M315" t="str">
            <v>BFA0010096</v>
          </cell>
          <cell r="N315" t="str">
            <v>BFA0010096</v>
          </cell>
          <cell r="O315" t="str">
            <v>全钢大帽抽芯铆钉</v>
          </cell>
          <cell r="P315" t="str">
            <v>4.8×16-16固定座盆滑块</v>
          </cell>
          <cell r="Q315" t="str">
            <v>B</v>
          </cell>
          <cell r="R315" t="str">
            <v>个</v>
          </cell>
          <cell r="T315" t="str">
            <v>A</v>
          </cell>
          <cell r="U315" t="str">
            <v>BFA0010096</v>
          </cell>
          <cell r="V315" t="str">
            <v>A</v>
          </cell>
          <cell r="W315" t="str">
            <v>Y</v>
          </cell>
          <cell r="X315" t="str">
            <v>N</v>
          </cell>
          <cell r="Y315" t="str">
            <v>标准件</v>
          </cell>
          <cell r="Z315" t="str">
            <v>钢</v>
          </cell>
          <cell r="AA315" t="str">
            <v>GB/T 12618.2</v>
          </cell>
          <cell r="AB315" t="str">
            <v>16*16*20</v>
          </cell>
          <cell r="AC315">
            <v>6.1000000000000004E-3</v>
          </cell>
          <cell r="AD315" t="str">
            <v>镀白锌</v>
          </cell>
          <cell r="AN315" t="str">
            <v>河北外购</v>
          </cell>
          <cell r="AO315" t="str">
            <v>上锐(常州)供应链管理有限公司</v>
          </cell>
          <cell r="AQ315">
            <v>6.1000000000000004E-3</v>
          </cell>
          <cell r="AS315">
            <v>0</v>
          </cell>
          <cell r="AT315">
            <v>0.5</v>
          </cell>
          <cell r="AV315">
            <v>0.35</v>
          </cell>
          <cell r="AW315">
            <v>57.377049180327859</v>
          </cell>
          <cell r="AX315">
            <v>0.35</v>
          </cell>
        </row>
        <row r="316">
          <cell r="M316" t="str">
            <v>SHT0001911</v>
          </cell>
          <cell r="N316" t="str">
            <v>SQX3000-6805324</v>
          </cell>
          <cell r="O316" t="str">
            <v>限位块</v>
          </cell>
          <cell r="P316" t="str">
            <v>注塑件</v>
          </cell>
          <cell r="R316" t="str">
            <v>个</v>
          </cell>
          <cell r="T316" t="str">
            <v>Q01</v>
          </cell>
          <cell r="U316" t="str">
            <v>SQX3000-6805324</v>
          </cell>
          <cell r="V316" t="str">
            <v>A1</v>
          </cell>
          <cell r="W316" t="str">
            <v>N</v>
          </cell>
          <cell r="X316" t="str">
            <v>Y</v>
          </cell>
          <cell r="Y316" t="str">
            <v>注塑件</v>
          </cell>
          <cell r="Z316" t="str">
            <v>PA6</v>
          </cell>
          <cell r="AA316" t="str">
            <v>——</v>
          </cell>
          <cell r="AB316" t="str">
            <v>32*21*32</v>
          </cell>
          <cell r="AC316">
            <v>1.7000000000000001E-2</v>
          </cell>
          <cell r="AE316" t="str">
            <v>注塑</v>
          </cell>
          <cell r="AG316" t="str">
            <v>4%损耗</v>
          </cell>
          <cell r="AJ316">
            <v>1.7680000000000001E-2</v>
          </cell>
          <cell r="AK316">
            <v>0.96153846153846156</v>
          </cell>
          <cell r="AN316" t="str">
            <v>河北外购</v>
          </cell>
          <cell r="AO316" t="str">
            <v>黄骅市汇铭汽车部件有限公司</v>
          </cell>
          <cell r="AQ316">
            <v>1.7000000000000001E-2</v>
          </cell>
          <cell r="AR316">
            <v>17</v>
          </cell>
          <cell r="AS316">
            <v>0.30056000000000005</v>
          </cell>
          <cell r="AT316">
            <v>1.9230769230769218E-2</v>
          </cell>
          <cell r="AU316">
            <v>2</v>
          </cell>
          <cell r="AV316">
            <v>0.6011200000000001</v>
          </cell>
          <cell r="AW316">
            <v>68.547058823529412</v>
          </cell>
          <cell r="AX316">
            <v>1.1653</v>
          </cell>
        </row>
        <row r="317">
          <cell r="M317" t="str">
            <v>BFA0000421</v>
          </cell>
          <cell r="N317" t="str">
            <v>Q2140525</v>
          </cell>
          <cell r="O317" t="str">
            <v>十字槽盘头螺钉</v>
          </cell>
          <cell r="P317" t="str">
            <v>标准件</v>
          </cell>
          <cell r="R317" t="str">
            <v>个</v>
          </cell>
          <cell r="T317" t="str">
            <v>Q01</v>
          </cell>
          <cell r="U317" t="str">
            <v>——</v>
          </cell>
          <cell r="V317" t="str">
            <v>A1</v>
          </cell>
          <cell r="W317" t="str">
            <v>N</v>
          </cell>
          <cell r="X317" t="str">
            <v>Y</v>
          </cell>
          <cell r="Y317" t="str">
            <v>标准件</v>
          </cell>
          <cell r="Z317" t="str">
            <v>M5*25</v>
          </cell>
          <cell r="AA317" t="str">
            <v>——</v>
          </cell>
          <cell r="AB317" t="str">
            <v>9.5*23.5*9.5</v>
          </cell>
          <cell r="AC317">
            <v>5.0000000000000001E-3</v>
          </cell>
          <cell r="AN317" t="str">
            <v>河北外购</v>
          </cell>
          <cell r="AO317" t="str">
            <v>北京三浦</v>
          </cell>
          <cell r="AQ317">
            <v>5.0000000000000001E-3</v>
          </cell>
          <cell r="AS317">
            <v>0</v>
          </cell>
          <cell r="AT317">
            <v>0.5</v>
          </cell>
          <cell r="AV317">
            <v>4.2500000000000003E-2</v>
          </cell>
          <cell r="AW317">
            <v>8.5</v>
          </cell>
          <cell r="AX317">
            <v>4.2500000000000003E-2</v>
          </cell>
        </row>
        <row r="318">
          <cell r="M318" t="str">
            <v>BCL0010006</v>
          </cell>
          <cell r="N318" t="str">
            <v>BCL0010006</v>
          </cell>
          <cell r="O318" t="str">
            <v>气管卡扣（2*4mm）</v>
          </cell>
          <cell r="P318" t="str">
            <v>注塑件</v>
          </cell>
          <cell r="Q318" t="str">
            <v>B</v>
          </cell>
          <cell r="R318" t="str">
            <v>个</v>
          </cell>
          <cell r="T318" t="str">
            <v>Q01</v>
          </cell>
          <cell r="U318" t="str">
            <v>BCL0010006</v>
          </cell>
          <cell r="V318" t="str">
            <v>A1</v>
          </cell>
          <cell r="W318" t="str">
            <v>N</v>
          </cell>
          <cell r="X318" t="str">
            <v>Y</v>
          </cell>
          <cell r="Y318" t="str">
            <v>注塑件</v>
          </cell>
          <cell r="Z318" t="str">
            <v>PA66</v>
          </cell>
          <cell r="AA318" t="str">
            <v>——</v>
          </cell>
          <cell r="AB318" t="str">
            <v>20*15*15</v>
          </cell>
          <cell r="AC318">
            <v>6.9999999999999999E-4</v>
          </cell>
          <cell r="AD318" t="str">
            <v>——</v>
          </cell>
          <cell r="AE318" t="str">
            <v>注塑</v>
          </cell>
          <cell r="AG318" t="str">
            <v>2%损耗</v>
          </cell>
          <cell r="AJ318">
            <v>7.1400000000000001E-4</v>
          </cell>
          <cell r="AK318">
            <v>0.98039215686274506</v>
          </cell>
          <cell r="AN318" t="str">
            <v>河北外购</v>
          </cell>
          <cell r="AO318" t="str">
            <v>北京瑞隆祥</v>
          </cell>
          <cell r="AQ318">
            <v>6.9999999999999999E-4</v>
          </cell>
          <cell r="AR318">
            <v>27.433628318584098</v>
          </cell>
          <cell r="AS318">
            <v>1.9587610619469047E-2</v>
          </cell>
          <cell r="AT318">
            <v>9.8039215686274717E-3</v>
          </cell>
          <cell r="AV318">
            <v>0.06</v>
          </cell>
          <cell r="AW318">
            <v>285.71428571428572</v>
          </cell>
          <cell r="AX318">
            <v>0.2</v>
          </cell>
        </row>
        <row r="319">
          <cell r="M319" t="str">
            <v>BCL0010010</v>
          </cell>
          <cell r="N319" t="str">
            <v>BCL0010010</v>
          </cell>
          <cell r="O319" t="str">
            <v>四管夹</v>
          </cell>
          <cell r="P319" t="str">
            <v>注塑件</v>
          </cell>
          <cell r="Q319" t="str">
            <v>C</v>
          </cell>
          <cell r="R319" t="str">
            <v>个</v>
          </cell>
          <cell r="T319" t="str">
            <v>A</v>
          </cell>
          <cell r="U319" t="str">
            <v>BCL0010010</v>
          </cell>
          <cell r="V319" t="str">
            <v>A</v>
          </cell>
          <cell r="W319" t="str">
            <v>Y</v>
          </cell>
          <cell r="X319" t="str">
            <v>N</v>
          </cell>
          <cell r="Y319" t="str">
            <v>注塑件</v>
          </cell>
          <cell r="Z319" t="str">
            <v>PA66</v>
          </cell>
          <cell r="AA319" t="str">
            <v>——</v>
          </cell>
          <cell r="AB319" t="str">
            <v>26*17.6*15</v>
          </cell>
          <cell r="AC319">
            <v>1.2999999999999999E-3</v>
          </cell>
          <cell r="AD319" t="str">
            <v>——</v>
          </cell>
          <cell r="AE319" t="str">
            <v>注塑</v>
          </cell>
          <cell r="AG319" t="str">
            <v>2%损耗</v>
          </cell>
          <cell r="AJ319">
            <v>1.3259999999999999E-3</v>
          </cell>
          <cell r="AK319">
            <v>0.98039215686274506</v>
          </cell>
          <cell r="AN319" t="str">
            <v>河北外购</v>
          </cell>
          <cell r="AO319" t="str">
            <v>黄骅汇铭</v>
          </cell>
          <cell r="AQ319">
            <v>1.2999999999999999E-3</v>
          </cell>
          <cell r="AR319">
            <v>27.433628318584098</v>
          </cell>
          <cell r="AS319">
            <v>3.637699115044251E-2</v>
          </cell>
          <cell r="AT319">
            <v>9.8039215686274717E-3</v>
          </cell>
          <cell r="AV319">
            <v>0.08</v>
          </cell>
          <cell r="AW319">
            <v>246.15384615384616</v>
          </cell>
          <cell r="AX319">
            <v>0.32</v>
          </cell>
        </row>
        <row r="320">
          <cell r="M320" t="str">
            <v>BSP0010024</v>
          </cell>
          <cell r="N320" t="str">
            <v>BSP0010024</v>
          </cell>
          <cell r="O320" t="str">
            <v>2.0气管固定卡簧</v>
          </cell>
          <cell r="P320" t="str">
            <v>冲压件</v>
          </cell>
          <cell r="Q320" t="str">
            <v>B</v>
          </cell>
          <cell r="R320" t="str">
            <v>个</v>
          </cell>
          <cell r="T320" t="str">
            <v>Q01</v>
          </cell>
          <cell r="U320" t="str">
            <v>BSP0010024</v>
          </cell>
          <cell r="V320" t="str">
            <v>A1</v>
          </cell>
          <cell r="W320" t="str">
            <v>N</v>
          </cell>
          <cell r="X320" t="str">
            <v>Y</v>
          </cell>
          <cell r="Y320" t="str">
            <v>冲压件</v>
          </cell>
          <cell r="Z320" t="str">
            <v>65Mn</v>
          </cell>
          <cell r="AA320" t="str">
            <v>——</v>
          </cell>
          <cell r="AB320" t="str">
            <v>25×15×15</v>
          </cell>
          <cell r="AC320">
            <v>3.3999999999999998E-3</v>
          </cell>
          <cell r="AD320" t="str">
            <v>白锌</v>
          </cell>
          <cell r="AN320" t="str">
            <v>河北外购</v>
          </cell>
          <cell r="AO320" t="str">
            <v>天津市宝坻区维华五金厂</v>
          </cell>
          <cell r="AQ320">
            <v>3.3999999999999998E-3</v>
          </cell>
          <cell r="AR320">
            <v>6.28</v>
          </cell>
          <cell r="AS320">
            <v>0</v>
          </cell>
          <cell r="AT320">
            <v>0.5</v>
          </cell>
          <cell r="AV320">
            <v>0.44</v>
          </cell>
          <cell r="AW320">
            <v>129.41176470588235</v>
          </cell>
          <cell r="AX320">
            <v>0.44</v>
          </cell>
        </row>
        <row r="321">
          <cell r="M321" t="str">
            <v>SHT0002184</v>
          </cell>
          <cell r="N321" t="str">
            <v>SQX3000-6805600</v>
          </cell>
          <cell r="O321" t="str">
            <v>防尘罩</v>
          </cell>
          <cell r="P321" t="str">
            <v>X3000</v>
          </cell>
          <cell r="Q321" t="str">
            <v>B</v>
          </cell>
          <cell r="R321" t="str">
            <v>个</v>
          </cell>
          <cell r="T321" t="str">
            <v>Q01</v>
          </cell>
          <cell r="U321" t="str">
            <v>SQX3000-6805600</v>
          </cell>
          <cell r="V321" t="str">
            <v>A1</v>
          </cell>
          <cell r="W321" t="str">
            <v>N</v>
          </cell>
          <cell r="X321" t="str">
            <v>Y</v>
          </cell>
          <cell r="Y321" t="str">
            <v>注塑件</v>
          </cell>
          <cell r="Z321" t="str">
            <v>橡胶</v>
          </cell>
          <cell r="AA321" t="str">
            <v>——</v>
          </cell>
          <cell r="AB321" t="str">
            <v>——</v>
          </cell>
          <cell r="AC321">
            <v>0.72</v>
          </cell>
          <cell r="AD321" t="str">
            <v>——</v>
          </cell>
          <cell r="AJ321">
            <v>0.75600000000000001</v>
          </cell>
          <cell r="AN321" t="str">
            <v>河北外购</v>
          </cell>
          <cell r="AO321" t="str">
            <v>深州卓伦</v>
          </cell>
          <cell r="AQ321">
            <v>0.72</v>
          </cell>
          <cell r="AR321">
            <v>15</v>
          </cell>
          <cell r="AS321">
            <v>11.34</v>
          </cell>
          <cell r="AT321">
            <v>0.5</v>
          </cell>
          <cell r="AU321">
            <v>2</v>
          </cell>
          <cell r="AV321">
            <v>22.68</v>
          </cell>
          <cell r="AW321">
            <v>51.192222222222227</v>
          </cell>
          <cell r="AX321">
            <v>36.858400000000003</v>
          </cell>
        </row>
        <row r="322">
          <cell r="M322" t="str">
            <v>SHT0013129</v>
          </cell>
          <cell r="N322" t="str">
            <v>SHT0013129</v>
          </cell>
          <cell r="O322" t="str">
            <v>防尘罩</v>
          </cell>
          <cell r="P322" t="str">
            <v>注塑件</v>
          </cell>
          <cell r="Q322" t="str">
            <v>B</v>
          </cell>
          <cell r="R322" t="str">
            <v>个</v>
          </cell>
          <cell r="T322" t="str">
            <v>Q01</v>
          </cell>
          <cell r="U322" t="str">
            <v>SQX3000-6805600</v>
          </cell>
          <cell r="V322" t="str">
            <v>A1</v>
          </cell>
          <cell r="W322" t="str">
            <v>N</v>
          </cell>
          <cell r="X322" t="str">
            <v>Y</v>
          </cell>
          <cell r="Y322" t="str">
            <v>注塑件</v>
          </cell>
          <cell r="Z322" t="str">
            <v>橡胶</v>
          </cell>
          <cell r="AA322" t="str">
            <v>——</v>
          </cell>
          <cell r="AB322" t="str">
            <v>——</v>
          </cell>
          <cell r="AC322">
            <v>0.72</v>
          </cell>
          <cell r="AD322" t="str">
            <v>——</v>
          </cell>
          <cell r="AJ322">
            <v>0.75600000000000001</v>
          </cell>
          <cell r="AN322" t="str">
            <v>河北外购</v>
          </cell>
          <cell r="AO322" t="str">
            <v>深州卓伦</v>
          </cell>
          <cell r="AQ322">
            <v>0.72</v>
          </cell>
          <cell r="AR322">
            <v>15</v>
          </cell>
          <cell r="AS322">
            <v>11.34</v>
          </cell>
          <cell r="AT322">
            <v>0.5</v>
          </cell>
          <cell r="AU322">
            <v>2</v>
          </cell>
          <cell r="AV322">
            <v>22.68</v>
          </cell>
          <cell r="AW322">
            <v>49.645138888888894</v>
          </cell>
          <cell r="AX322">
            <v>35.744500000000002</v>
          </cell>
        </row>
        <row r="323">
          <cell r="M323" t="str">
            <v>BFA0000003</v>
          </cell>
          <cell r="N323" t="str">
            <v>SQDZ6800004-8</v>
          </cell>
          <cell r="O323" t="str">
            <v>F扣</v>
          </cell>
          <cell r="P323" t="str">
            <v>注塑件</v>
          </cell>
          <cell r="Q323" t="str">
            <v>B</v>
          </cell>
          <cell r="R323" t="str">
            <v>个</v>
          </cell>
          <cell r="T323" t="str">
            <v>Q01</v>
          </cell>
          <cell r="U323" t="str">
            <v>SQDZ 6800004-8</v>
          </cell>
          <cell r="V323" t="str">
            <v>A1</v>
          </cell>
          <cell r="W323" t="str">
            <v>N</v>
          </cell>
          <cell r="X323" t="str">
            <v>Y</v>
          </cell>
          <cell r="Y323" t="str">
            <v>注塑件</v>
          </cell>
          <cell r="Z323" t="str">
            <v>聚丙烯PP</v>
          </cell>
          <cell r="AA323" t="str">
            <v>——</v>
          </cell>
          <cell r="AB323" t="str">
            <v>——</v>
          </cell>
          <cell r="AC323">
            <v>5.9999999999999995E-4</v>
          </cell>
          <cell r="AD323" t="str">
            <v>——</v>
          </cell>
          <cell r="AE323" t="str">
            <v>注塑</v>
          </cell>
          <cell r="AG323" t="str">
            <v>2%损耗</v>
          </cell>
          <cell r="AJ323">
            <v>6.1199999999999991E-4</v>
          </cell>
          <cell r="AK323">
            <v>0.98039215686274517</v>
          </cell>
          <cell r="AN323" t="str">
            <v>河北外购</v>
          </cell>
          <cell r="AO323" t="str">
            <v>黄骅京港机电</v>
          </cell>
          <cell r="AQ323">
            <v>5.9999999999999995E-4</v>
          </cell>
          <cell r="AS323">
            <v>0</v>
          </cell>
          <cell r="AT323">
            <v>9.8039215686274161E-3</v>
          </cell>
          <cell r="AV323">
            <v>6.7900000000000002E-2</v>
          </cell>
          <cell r="AW323">
            <v>113.16666666666669</v>
          </cell>
          <cell r="AX323">
            <v>6.7900000000000002E-2</v>
          </cell>
        </row>
        <row r="324">
          <cell r="M324" t="str">
            <v>SHT0013256</v>
          </cell>
          <cell r="N324" t="str">
            <v>SHT0013256</v>
          </cell>
          <cell r="O324" t="str">
            <v>防尘罩</v>
          </cell>
          <cell r="P324" t="str">
            <v>注塑件</v>
          </cell>
          <cell r="Q324" t="str">
            <v>B</v>
          </cell>
          <cell r="R324" t="str">
            <v>个</v>
          </cell>
          <cell r="T324" t="str">
            <v>A</v>
          </cell>
          <cell r="U324" t="str">
            <v>SHT0013256</v>
          </cell>
          <cell r="V324" t="str">
            <v>A</v>
          </cell>
          <cell r="W324" t="str">
            <v>Y</v>
          </cell>
          <cell r="X324" t="str">
            <v>N</v>
          </cell>
          <cell r="Y324" t="str">
            <v>注塑件</v>
          </cell>
          <cell r="Z324" t="str">
            <v>TPE</v>
          </cell>
          <cell r="AA324" t="str">
            <v>——</v>
          </cell>
          <cell r="AB324" t="str">
            <v>528*376*272</v>
          </cell>
          <cell r="AC324">
            <v>1.153</v>
          </cell>
          <cell r="AD324" t="str">
            <v>皮纹</v>
          </cell>
          <cell r="AE324" t="str">
            <v>注塑</v>
          </cell>
          <cell r="AG324" t="str">
            <v>2%损耗</v>
          </cell>
          <cell r="AJ324">
            <v>1.1760600000000001</v>
          </cell>
          <cell r="AK324">
            <v>0.98039215686274506</v>
          </cell>
          <cell r="AN324" t="str">
            <v>河北外购</v>
          </cell>
          <cell r="AO324" t="str">
            <v>日照浩利</v>
          </cell>
          <cell r="AQ324">
            <v>1.153</v>
          </cell>
          <cell r="AR324">
            <v>18</v>
          </cell>
          <cell r="AS324">
            <v>21.169080000000001</v>
          </cell>
          <cell r="AT324">
            <v>9.8039215686274717E-3</v>
          </cell>
          <cell r="AU324">
            <v>1.5</v>
          </cell>
          <cell r="AV324">
            <v>31.753620000000002</v>
          </cell>
          <cell r="AW324">
            <v>34.258456201214223</v>
          </cell>
          <cell r="AX324">
            <v>39.5</v>
          </cell>
        </row>
        <row r="325">
          <cell r="M325" t="str">
            <v>BFA0000018</v>
          </cell>
          <cell r="N325" t="str">
            <v>Q218B0816</v>
          </cell>
          <cell r="O325" t="str">
            <v>内六角圆柱头螺钉</v>
          </cell>
          <cell r="P325" t="str">
            <v>标准件</v>
          </cell>
          <cell r="Q325" t="str">
            <v>B</v>
          </cell>
          <cell r="R325" t="str">
            <v>个</v>
          </cell>
          <cell r="T325" t="str">
            <v>A</v>
          </cell>
          <cell r="U325" t="str">
            <v>——</v>
          </cell>
          <cell r="V325" t="str">
            <v>——</v>
          </cell>
          <cell r="W325" t="str">
            <v>N</v>
          </cell>
          <cell r="X325" t="str">
            <v>Y</v>
          </cell>
          <cell r="Y325" t="str">
            <v>标准件</v>
          </cell>
          <cell r="Z325" t="str">
            <v>M8*16</v>
          </cell>
          <cell r="AA325" t="str">
            <v>——</v>
          </cell>
          <cell r="AB325" t="str">
            <v>12*12*28</v>
          </cell>
          <cell r="AC325">
            <v>1.34E-2</v>
          </cell>
          <cell r="AD325" t="str">
            <v>——</v>
          </cell>
          <cell r="AN325" t="str">
            <v>河北外购</v>
          </cell>
          <cell r="AO325" t="str">
            <v>北京浦东三浦</v>
          </cell>
          <cell r="AQ325">
            <v>1.34E-2</v>
          </cell>
          <cell r="AS325">
            <v>0</v>
          </cell>
          <cell r="AT325">
            <v>0.5</v>
          </cell>
          <cell r="AV325">
            <v>8.8999999999999996E-2</v>
          </cell>
          <cell r="AW325">
            <v>6.6417910447761193</v>
          </cell>
          <cell r="AX325">
            <v>8.8999999999999996E-2</v>
          </cell>
        </row>
        <row r="326">
          <cell r="M326" t="str">
            <v>BFA0000017</v>
          </cell>
          <cell r="N326" t="str">
            <v>Q218B0820</v>
          </cell>
          <cell r="O326" t="str">
            <v>内六角圆柱头螺钉</v>
          </cell>
          <cell r="P326" t="str">
            <v>标准件</v>
          </cell>
          <cell r="Q326" t="str">
            <v>B</v>
          </cell>
          <cell r="R326" t="str">
            <v>个</v>
          </cell>
          <cell r="T326" t="str">
            <v>A</v>
          </cell>
          <cell r="U326" t="str">
            <v>——</v>
          </cell>
          <cell r="V326" t="str">
            <v>——</v>
          </cell>
          <cell r="W326" t="str">
            <v>N</v>
          </cell>
          <cell r="X326" t="str">
            <v>Y</v>
          </cell>
          <cell r="Y326" t="str">
            <v>标准件</v>
          </cell>
          <cell r="Z326" t="str">
            <v>M8*20</v>
          </cell>
          <cell r="AA326" t="str">
            <v>——</v>
          </cell>
          <cell r="AB326" t="str">
            <v>12*12*32</v>
          </cell>
          <cell r="AC326">
            <v>1.4999999999999999E-2</v>
          </cell>
          <cell r="AD326" t="str">
            <v>——</v>
          </cell>
          <cell r="AN326" t="str">
            <v>河北外购</v>
          </cell>
          <cell r="AQ326">
            <v>1.4999999999999999E-2</v>
          </cell>
          <cell r="AS326">
            <v>0</v>
          </cell>
          <cell r="AT326">
            <v>0.5</v>
          </cell>
          <cell r="AV326">
            <v>9.6000000000000002E-2</v>
          </cell>
          <cell r="AW326">
            <v>6.4</v>
          </cell>
          <cell r="AX326">
            <v>9.6000000000000002E-2</v>
          </cell>
        </row>
        <row r="327">
          <cell r="M327" t="str">
            <v>SHT0000443</v>
          </cell>
          <cell r="N327" t="str">
            <v>H4B-6805200</v>
          </cell>
          <cell r="O327" t="str">
            <v>滑轨总成</v>
          </cell>
          <cell r="P327" t="str">
            <v>——</v>
          </cell>
          <cell r="Q327" t="str">
            <v>B</v>
          </cell>
          <cell r="R327" t="str">
            <v>个</v>
          </cell>
          <cell r="T327" t="str">
            <v>A</v>
          </cell>
          <cell r="U327" t="str">
            <v>H4B-6805200</v>
          </cell>
          <cell r="V327" t="str">
            <v>A</v>
          </cell>
          <cell r="W327" t="str">
            <v>Y</v>
          </cell>
          <cell r="X327" t="str">
            <v>N</v>
          </cell>
          <cell r="Y327" t="str">
            <v>总成件</v>
          </cell>
          <cell r="Z327" t="str">
            <v>ASSY</v>
          </cell>
          <cell r="AA327" t="str">
            <v>——</v>
          </cell>
          <cell r="AB327" t="str">
            <v>——</v>
          </cell>
          <cell r="AC327">
            <v>2.5</v>
          </cell>
          <cell r="AD327" t="str">
            <v>电泳</v>
          </cell>
          <cell r="AN327" t="str">
            <v>河北外购</v>
          </cell>
          <cell r="AO327" t="str">
            <v>华阳/力乐</v>
          </cell>
          <cell r="AQ327">
            <v>2.5</v>
          </cell>
          <cell r="AS327">
            <v>0</v>
          </cell>
          <cell r="AT327">
            <v>0.5</v>
          </cell>
          <cell r="AV327">
            <v>48</v>
          </cell>
          <cell r="AW327">
            <v>19.2</v>
          </cell>
          <cell r="AX327">
            <v>48</v>
          </cell>
        </row>
        <row r="328">
          <cell r="M328" t="str">
            <v>SHT0001639</v>
          </cell>
          <cell r="N328" t="str">
            <v xml:space="preserve">SQX3000-6805200 </v>
          </cell>
          <cell r="O328" t="str">
            <v>滑轨总成</v>
          </cell>
          <cell r="P328" t="str">
            <v>——</v>
          </cell>
          <cell r="Q328" t="str">
            <v>B</v>
          </cell>
          <cell r="R328" t="str">
            <v>个</v>
          </cell>
          <cell r="T328" t="str">
            <v>A</v>
          </cell>
          <cell r="U328" t="str">
            <v xml:space="preserve">SQX3000-6805200 </v>
          </cell>
          <cell r="V328" t="str">
            <v>A</v>
          </cell>
          <cell r="W328" t="str">
            <v>Y</v>
          </cell>
          <cell r="X328" t="str">
            <v>N</v>
          </cell>
          <cell r="Y328" t="str">
            <v>总成件</v>
          </cell>
          <cell r="Z328" t="str">
            <v>ASSY</v>
          </cell>
          <cell r="AA328" t="str">
            <v>——</v>
          </cell>
          <cell r="AB328" t="str">
            <v>——</v>
          </cell>
          <cell r="AC328">
            <v>2.5</v>
          </cell>
          <cell r="AD328" t="str">
            <v>电泳</v>
          </cell>
          <cell r="AN328" t="str">
            <v>河北外购</v>
          </cell>
          <cell r="AO328" t="str">
            <v>华阳/力乐</v>
          </cell>
          <cell r="AQ328">
            <v>2.5</v>
          </cell>
          <cell r="AS328">
            <v>0</v>
          </cell>
          <cell r="AT328">
            <v>0.5</v>
          </cell>
          <cell r="AV328">
            <v>46.44</v>
          </cell>
          <cell r="AW328">
            <v>18.576000000000001</v>
          </cell>
          <cell r="AX328">
            <v>46.44</v>
          </cell>
        </row>
        <row r="329">
          <cell r="M329" t="str">
            <v>SHT0015893</v>
          </cell>
          <cell r="N329" t="str">
            <v>SHT0015893</v>
          </cell>
          <cell r="O329" t="str">
            <v>滑轨总成</v>
          </cell>
          <cell r="P329" t="str">
            <v>大黄蜂</v>
          </cell>
          <cell r="Q329" t="str">
            <v>B</v>
          </cell>
          <cell r="R329" t="str">
            <v>个</v>
          </cell>
          <cell r="T329" t="str">
            <v>A</v>
          </cell>
          <cell r="U329" t="str">
            <v>SHT0015893</v>
          </cell>
          <cell r="V329" t="str">
            <v>A</v>
          </cell>
          <cell r="W329" t="str">
            <v>Y</v>
          </cell>
          <cell r="X329" t="str">
            <v>N</v>
          </cell>
          <cell r="Y329" t="str">
            <v>总成件</v>
          </cell>
          <cell r="Z329" t="str">
            <v>ASSY</v>
          </cell>
          <cell r="AA329" t="str">
            <v>——</v>
          </cell>
          <cell r="AB329" t="str">
            <v>——</v>
          </cell>
          <cell r="AC329">
            <v>2.4</v>
          </cell>
          <cell r="AD329" t="str">
            <v>电泳</v>
          </cell>
          <cell r="AN329" t="str">
            <v>河北外购</v>
          </cell>
          <cell r="AQ329">
            <v>2.4</v>
          </cell>
          <cell r="AS329">
            <v>0</v>
          </cell>
          <cell r="AT329">
            <v>0.5</v>
          </cell>
          <cell r="AV329">
            <v>47</v>
          </cell>
          <cell r="AW329">
            <v>19.583333333333336</v>
          </cell>
          <cell r="AX329">
            <v>47</v>
          </cell>
        </row>
        <row r="330">
          <cell r="M330" t="str">
            <v>SHT0000993</v>
          </cell>
          <cell r="N330" t="str">
            <v>M4-6807000</v>
          </cell>
          <cell r="O330" t="str">
            <v>司机座椅底支架总成</v>
          </cell>
          <cell r="P330" t="str">
            <v>——</v>
          </cell>
          <cell r="Q330" t="str">
            <v>B</v>
          </cell>
          <cell r="R330" t="str">
            <v>个</v>
          </cell>
          <cell r="T330" t="str">
            <v>A</v>
          </cell>
          <cell r="U330" t="str">
            <v>M4-6807000</v>
          </cell>
          <cell r="V330" t="str">
            <v>A</v>
          </cell>
          <cell r="W330" t="str">
            <v>N</v>
          </cell>
          <cell r="X330" t="str">
            <v>Y</v>
          </cell>
          <cell r="Y330" t="str">
            <v>总成件</v>
          </cell>
          <cell r="Z330" t="str">
            <v>ASSY</v>
          </cell>
          <cell r="AA330" t="str">
            <v>——</v>
          </cell>
          <cell r="AB330" t="str">
            <v>——</v>
          </cell>
          <cell r="AC330">
            <v>2.762</v>
          </cell>
          <cell r="AD330" t="str">
            <v>电泳</v>
          </cell>
          <cell r="AN330" t="str">
            <v>河北外购</v>
          </cell>
          <cell r="AO330" t="str">
            <v>黄骅市长生汽车灯镜有限公司</v>
          </cell>
          <cell r="AQ330">
            <v>2.762</v>
          </cell>
          <cell r="AS330">
            <v>0</v>
          </cell>
          <cell r="AT330">
            <v>0.5</v>
          </cell>
          <cell r="AV330">
            <v>25.287299999999998</v>
          </cell>
          <cell r="AW330">
            <v>9.1554308472121644</v>
          </cell>
          <cell r="AX330">
            <v>25.287299999999998</v>
          </cell>
        </row>
        <row r="331">
          <cell r="M331" t="str">
            <v>SHT0013938</v>
          </cell>
          <cell r="N331" t="str">
            <v>SHT0013938</v>
          </cell>
          <cell r="O331" t="str">
            <v>滑轨总成</v>
          </cell>
          <cell r="P331" t="str">
            <v>——</v>
          </cell>
          <cell r="Q331" t="str">
            <v>B</v>
          </cell>
          <cell r="R331" t="str">
            <v>个</v>
          </cell>
          <cell r="T331" t="str">
            <v>A</v>
          </cell>
          <cell r="U331" t="str">
            <v>SHT0013938</v>
          </cell>
          <cell r="V331" t="str">
            <v>A</v>
          </cell>
          <cell r="W331" t="str">
            <v>Y</v>
          </cell>
          <cell r="X331" t="str">
            <v>N</v>
          </cell>
          <cell r="Y331" t="str">
            <v>总成件</v>
          </cell>
          <cell r="Z331" t="str">
            <v>ASSY</v>
          </cell>
          <cell r="AA331" t="str">
            <v>——</v>
          </cell>
          <cell r="AB331" t="str">
            <v>585*270*112</v>
          </cell>
          <cell r="AC331">
            <v>4.3600000000000003</v>
          </cell>
          <cell r="AD331" t="str">
            <v>电泳</v>
          </cell>
          <cell r="AN331" t="str">
            <v>河北外购</v>
          </cell>
          <cell r="AO331" t="str">
            <v>南皮县利辉五金接插件厂</v>
          </cell>
          <cell r="AQ331">
            <v>4.3600000000000003</v>
          </cell>
          <cell r="AS331">
            <v>0</v>
          </cell>
          <cell r="AT331">
            <v>0.5</v>
          </cell>
          <cell r="AV331">
            <v>59.77</v>
          </cell>
          <cell r="AW331">
            <v>13.708715596330276</v>
          </cell>
          <cell r="AX331">
            <v>59.77</v>
          </cell>
        </row>
        <row r="332">
          <cell r="M332" t="str">
            <v>SHT0015629</v>
          </cell>
          <cell r="N332" t="str">
            <v>SHT0015629</v>
          </cell>
          <cell r="O332" t="str">
            <v>NX滑轨总成</v>
          </cell>
          <cell r="P332" t="str">
            <v>——</v>
          </cell>
          <cell r="Q332" t="str">
            <v>B</v>
          </cell>
          <cell r="R332" t="str">
            <v>个</v>
          </cell>
          <cell r="T332" t="str">
            <v>A</v>
          </cell>
          <cell r="U332" t="str">
            <v>SHT0015629</v>
          </cell>
          <cell r="V332" t="str">
            <v>A</v>
          </cell>
          <cell r="W332" t="str">
            <v>Y</v>
          </cell>
          <cell r="X332" t="str">
            <v>N</v>
          </cell>
          <cell r="Y332" t="str">
            <v>总成件</v>
          </cell>
          <cell r="Z332" t="str">
            <v>ASSY</v>
          </cell>
          <cell r="AA332" t="str">
            <v>——</v>
          </cell>
          <cell r="AB332" t="str">
            <v>585*270*112</v>
          </cell>
          <cell r="AC332">
            <v>3.726</v>
          </cell>
          <cell r="AD332" t="str">
            <v>电泳</v>
          </cell>
          <cell r="AN332" t="str">
            <v>河北外购</v>
          </cell>
          <cell r="AO332" t="str">
            <v>南皮利辉</v>
          </cell>
          <cell r="AQ332">
            <v>3.726</v>
          </cell>
          <cell r="AS332">
            <v>0</v>
          </cell>
          <cell r="AT332">
            <v>0.5</v>
          </cell>
          <cell r="AV332">
            <v>47</v>
          </cell>
          <cell r="AW332">
            <v>12.614063338701021</v>
          </cell>
          <cell r="AX332">
            <v>47</v>
          </cell>
        </row>
        <row r="333">
          <cell r="M333" t="str">
            <v>SHT0015630</v>
          </cell>
          <cell r="N333" t="str">
            <v>SHT0015630</v>
          </cell>
          <cell r="O333" t="str">
            <v>MAX滑轨总成</v>
          </cell>
          <cell r="P333" t="str">
            <v>——</v>
          </cell>
          <cell r="Q333" t="str">
            <v>B</v>
          </cell>
          <cell r="R333" t="str">
            <v>个</v>
          </cell>
          <cell r="T333" t="str">
            <v>A</v>
          </cell>
          <cell r="U333" t="str">
            <v>SHT0015630</v>
          </cell>
          <cell r="V333" t="str">
            <v>A</v>
          </cell>
          <cell r="W333" t="str">
            <v>Y</v>
          </cell>
          <cell r="X333" t="str">
            <v>N</v>
          </cell>
          <cell r="Y333" t="str">
            <v>总成件</v>
          </cell>
          <cell r="Z333" t="str">
            <v>ASSY</v>
          </cell>
          <cell r="AA333" t="str">
            <v>——</v>
          </cell>
          <cell r="AB333" t="str">
            <v>585*270*112</v>
          </cell>
          <cell r="AC333">
            <v>4.37</v>
          </cell>
          <cell r="AD333" t="str">
            <v>电泳</v>
          </cell>
          <cell r="AN333" t="str">
            <v>河北外购</v>
          </cell>
          <cell r="AQ333">
            <v>4.37</v>
          </cell>
          <cell r="AS333">
            <v>0</v>
          </cell>
          <cell r="AT333">
            <v>0.5</v>
          </cell>
          <cell r="AV333">
            <v>47</v>
          </cell>
          <cell r="AW333">
            <v>10.755148741418765</v>
          </cell>
          <cell r="AX333">
            <v>47</v>
          </cell>
        </row>
        <row r="334">
          <cell r="M334" t="str">
            <v>SHT0000823</v>
          </cell>
          <cell r="N334" t="str">
            <v>H4681010070A0</v>
          </cell>
          <cell r="O334" t="str">
            <v>司机座椅底支架总成</v>
          </cell>
          <cell r="P334" t="str">
            <v>——</v>
          </cell>
          <cell r="Q334" t="str">
            <v>C</v>
          </cell>
          <cell r="R334" t="str">
            <v>个</v>
          </cell>
          <cell r="T334" t="str">
            <v>Q01</v>
          </cell>
          <cell r="U334" t="str">
            <v>H4681010070A0</v>
          </cell>
          <cell r="V334" t="str">
            <v>A</v>
          </cell>
          <cell r="W334" t="str">
            <v>Y</v>
          </cell>
          <cell r="X334" t="str">
            <v>N</v>
          </cell>
          <cell r="Y334" t="str">
            <v>总成件</v>
          </cell>
          <cell r="Z334" t="str">
            <v xml:space="preserve">ASSY </v>
          </cell>
          <cell r="AA334" t="str">
            <v>——</v>
          </cell>
          <cell r="AB334" t="str">
            <v>477*281*147</v>
          </cell>
          <cell r="AC334">
            <v>3.8872</v>
          </cell>
          <cell r="AD334" t="str">
            <v>电泳</v>
          </cell>
          <cell r="AN334" t="str">
            <v>河北外购</v>
          </cell>
          <cell r="AO334" t="str">
            <v>黄骅长生</v>
          </cell>
          <cell r="AQ334">
            <v>3.8872</v>
          </cell>
          <cell r="AS334">
            <v>0</v>
          </cell>
          <cell r="AT334">
            <v>0.5</v>
          </cell>
          <cell r="AV334">
            <v>49.04</v>
          </cell>
          <cell r="AW334">
            <v>14.603261988063387</v>
          </cell>
          <cell r="AX334">
            <v>56.765799999999999</v>
          </cell>
        </row>
        <row r="335">
          <cell r="M335" t="str">
            <v>SHT0012132</v>
          </cell>
          <cell r="N335" t="str">
            <v>SHT0012132</v>
          </cell>
          <cell r="O335" t="str">
            <v>主驾加强版底支架</v>
          </cell>
          <cell r="P335" t="str">
            <v>——</v>
          </cell>
          <cell r="Q335" t="str">
            <v>C</v>
          </cell>
          <cell r="R335" t="str">
            <v>个</v>
          </cell>
          <cell r="T335" t="str">
            <v>Q01</v>
          </cell>
          <cell r="U335" t="str">
            <v>SHT0012132</v>
          </cell>
          <cell r="V335" t="str">
            <v>A</v>
          </cell>
          <cell r="W335" t="str">
            <v>Y</v>
          </cell>
          <cell r="X335" t="str">
            <v>N</v>
          </cell>
          <cell r="Y335" t="str">
            <v>总成件</v>
          </cell>
          <cell r="Z335" t="str">
            <v xml:space="preserve">ASSY </v>
          </cell>
          <cell r="AA335" t="str">
            <v>——</v>
          </cell>
          <cell r="AB335" t="str">
            <v>477*281*147</v>
          </cell>
          <cell r="AC335">
            <v>2.1320000000000001</v>
          </cell>
          <cell r="AD335" t="str">
            <v>电泳</v>
          </cell>
          <cell r="AN335" t="str">
            <v>河北外购</v>
          </cell>
          <cell r="AO335" t="str">
            <v>黄骅长生</v>
          </cell>
          <cell r="AQ335">
            <v>2.1320000000000001</v>
          </cell>
          <cell r="AS335">
            <v>0</v>
          </cell>
          <cell r="AT335">
            <v>0.5</v>
          </cell>
          <cell r="AV335">
            <v>25.584000000000003</v>
          </cell>
          <cell r="AW335">
            <v>12.534333958724201</v>
          </cell>
          <cell r="AX335">
            <v>26.723199999999999</v>
          </cell>
        </row>
        <row r="336">
          <cell r="M336" t="str">
            <v>SHT0000147</v>
          </cell>
          <cell r="N336" t="str">
            <v>BBV3-6805200</v>
          </cell>
          <cell r="O336" t="str">
            <v>驾驶员滑轨总成</v>
          </cell>
          <cell r="P336" t="str">
            <v>——</v>
          </cell>
          <cell r="Q336" t="str">
            <v>A</v>
          </cell>
          <cell r="R336" t="str">
            <v>个</v>
          </cell>
          <cell r="T336" t="str">
            <v>A</v>
          </cell>
          <cell r="U336" t="str">
            <v>BBV3-6805200</v>
          </cell>
          <cell r="V336" t="str">
            <v>A</v>
          </cell>
          <cell r="W336" t="str">
            <v>N</v>
          </cell>
          <cell r="X336" t="str">
            <v>Y</v>
          </cell>
          <cell r="Y336" t="str">
            <v>总成件</v>
          </cell>
          <cell r="Z336" t="str">
            <v xml:space="preserve">ASSY </v>
          </cell>
          <cell r="AA336" t="str">
            <v>——</v>
          </cell>
          <cell r="AC336">
            <v>2.5</v>
          </cell>
          <cell r="AD336" t="str">
            <v>电泳</v>
          </cell>
          <cell r="AN336" t="str">
            <v>河北外购</v>
          </cell>
          <cell r="AO336" t="str">
            <v>江苏力乐汽车部件股份有限公司</v>
          </cell>
          <cell r="AQ336">
            <v>2.5</v>
          </cell>
          <cell r="AS336">
            <v>0</v>
          </cell>
          <cell r="AT336">
            <v>0.5</v>
          </cell>
          <cell r="AV336">
            <v>43</v>
          </cell>
          <cell r="AW336">
            <v>17.2</v>
          </cell>
          <cell r="AX336">
            <v>43</v>
          </cell>
        </row>
        <row r="337">
          <cell r="M337" t="str">
            <v>SHT0014431</v>
          </cell>
          <cell r="N337" t="str">
            <v>SHT0014431</v>
          </cell>
          <cell r="O337" t="str">
            <v>主驾驶底支架（喷漆）</v>
          </cell>
          <cell r="P337" t="str">
            <v>H20 主驾底支架</v>
          </cell>
          <cell r="Q337" t="str">
            <v>A</v>
          </cell>
          <cell r="R337" t="str">
            <v>个</v>
          </cell>
          <cell r="T337" t="str">
            <v>A</v>
          </cell>
          <cell r="U337" t="str">
            <v>SHT0014431</v>
          </cell>
          <cell r="V337" t="str">
            <v>A</v>
          </cell>
          <cell r="W337" t="str">
            <v>Y</v>
          </cell>
          <cell r="X337" t="str">
            <v>N</v>
          </cell>
          <cell r="Y337" t="str">
            <v>总成件</v>
          </cell>
          <cell r="Z337" t="str">
            <v xml:space="preserve">ASSY </v>
          </cell>
          <cell r="AA337" t="str">
            <v>——</v>
          </cell>
          <cell r="AC337">
            <v>3.4156</v>
          </cell>
          <cell r="AD337" t="str">
            <v>磨砂黑漆</v>
          </cell>
          <cell r="AN337" t="str">
            <v>河北外购</v>
          </cell>
          <cell r="AO337" t="str">
            <v>文安县恒德汽车座椅制造有限公司</v>
          </cell>
          <cell r="AQ337">
            <v>3.4156</v>
          </cell>
          <cell r="AS337">
            <v>0</v>
          </cell>
          <cell r="AT337">
            <v>0.5</v>
          </cell>
          <cell r="AV337">
            <v>35.619999999999997</v>
          </cell>
          <cell r="AW337">
            <v>17.273685443260334</v>
          </cell>
          <cell r="AX337">
            <v>59</v>
          </cell>
        </row>
        <row r="338">
          <cell r="O338" t="str">
            <v>焊接电泳</v>
          </cell>
          <cell r="AL338">
            <v>1065.8287439999999</v>
          </cell>
          <cell r="AM338">
            <v>4.0819999999999999</v>
          </cell>
          <cell r="AV338">
            <v>25</v>
          </cell>
          <cell r="AX338">
            <v>25</v>
          </cell>
        </row>
      </sheetData>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
  <sheetViews>
    <sheetView tabSelected="1" workbookViewId="0">
      <selection activeCell="I10" sqref="I10"/>
    </sheetView>
  </sheetViews>
  <sheetFormatPr defaultRowHeight="14.25" x14ac:dyDescent="0.2"/>
  <cols>
    <col min="1" max="1" width="5.25" customWidth="1"/>
    <col min="2" max="2" width="17.25" customWidth="1"/>
    <col min="4" max="4" width="6.5" customWidth="1"/>
    <col min="5" max="5" width="17.25" bestFit="1" customWidth="1"/>
    <col min="6" max="6" width="7.5" customWidth="1"/>
    <col min="7" max="7" width="6.625" customWidth="1"/>
  </cols>
  <sheetData>
    <row r="1" spans="2:7" ht="21.75" customHeight="1" x14ac:dyDescent="0.2">
      <c r="B1" s="154" t="s">
        <v>197</v>
      </c>
      <c r="C1" s="154"/>
      <c r="D1" s="154"/>
      <c r="E1" s="154"/>
      <c r="F1" s="154"/>
      <c r="G1" s="154"/>
    </row>
    <row r="2" spans="2:7" ht="27" customHeight="1" x14ac:dyDescent="0.2">
      <c r="B2" s="135" t="s">
        <v>188</v>
      </c>
      <c r="C2" s="135"/>
      <c r="D2" s="135"/>
      <c r="E2" s="135"/>
      <c r="F2" s="135"/>
      <c r="G2" s="135"/>
    </row>
    <row r="3" spans="2:7" ht="14.25" customHeight="1" x14ac:dyDescent="0.2">
      <c r="F3" s="130" t="s">
        <v>187</v>
      </c>
    </row>
    <row r="4" spans="2:7" s="134" customFormat="1" ht="30.75" customHeight="1" x14ac:dyDescent="0.2">
      <c r="B4" s="140" t="s">
        <v>191</v>
      </c>
      <c r="C4" s="140" t="s">
        <v>192</v>
      </c>
      <c r="D4" s="141" t="s">
        <v>193</v>
      </c>
      <c r="E4" s="142" t="s">
        <v>194</v>
      </c>
      <c r="F4" s="143"/>
      <c r="G4" s="144"/>
    </row>
    <row r="5" spans="2:7" ht="21.75" customHeight="1" x14ac:dyDescent="0.2">
      <c r="B5" s="137" t="s">
        <v>181</v>
      </c>
      <c r="C5" s="132">
        <v>30000</v>
      </c>
      <c r="D5" s="139" t="s">
        <v>182</v>
      </c>
      <c r="E5" s="150"/>
      <c r="F5" s="155"/>
      <c r="G5" s="156"/>
    </row>
    <row r="6" spans="2:7" ht="30" customHeight="1" x14ac:dyDescent="0.2">
      <c r="B6" s="137" t="s">
        <v>201</v>
      </c>
      <c r="C6" s="145">
        <v>464.31</v>
      </c>
      <c r="D6" s="139" t="s">
        <v>183</v>
      </c>
      <c r="E6" s="151" t="s">
        <v>196</v>
      </c>
      <c r="F6" s="152"/>
      <c r="G6" s="153"/>
    </row>
    <row r="7" spans="2:7" ht="21.75" customHeight="1" x14ac:dyDescent="0.2">
      <c r="B7" s="137" t="s">
        <v>202</v>
      </c>
      <c r="C7" s="145">
        <v>11</v>
      </c>
      <c r="D7" s="139" t="s">
        <v>186</v>
      </c>
      <c r="E7" s="131" t="s">
        <v>195</v>
      </c>
      <c r="F7" s="145">
        <f>11/6</f>
        <v>1.8333333333333333</v>
      </c>
      <c r="G7" s="137" t="s">
        <v>183</v>
      </c>
    </row>
    <row r="8" spans="2:7" ht="21.75" customHeight="1" x14ac:dyDescent="0.2">
      <c r="B8" s="137" t="s">
        <v>184</v>
      </c>
      <c r="C8" s="145">
        <f>'GR-61-00-06附表 差异件清单'!Y4</f>
        <v>371.80262758912772</v>
      </c>
      <c r="D8" s="139" t="s">
        <v>183</v>
      </c>
      <c r="E8" s="131" t="s">
        <v>185</v>
      </c>
      <c r="F8" s="133">
        <f>'GR-61-00-06附表 差异件清单'!Z4</f>
        <v>2.1926275891277101</v>
      </c>
      <c r="G8" s="137" t="s">
        <v>183</v>
      </c>
    </row>
    <row r="9" spans="2:7" ht="21.75" customHeight="1" x14ac:dyDescent="0.2">
      <c r="B9" s="137" t="s">
        <v>189</v>
      </c>
      <c r="C9" s="145">
        <f>C6-C8</f>
        <v>92.507372410872279</v>
      </c>
      <c r="D9" s="138"/>
      <c r="E9" s="147"/>
      <c r="F9" s="148"/>
      <c r="G9" s="149"/>
    </row>
    <row r="10" spans="2:7" ht="21.75" customHeight="1" x14ac:dyDescent="0.2">
      <c r="B10" s="137" t="s">
        <v>190</v>
      </c>
      <c r="C10" s="136">
        <f>C9/C6</f>
        <v>0.19923622668232921</v>
      </c>
      <c r="D10" s="146"/>
      <c r="E10" s="147"/>
      <c r="F10" s="148"/>
      <c r="G10" s="149"/>
    </row>
  </sheetData>
  <mergeCells count="7">
    <mergeCell ref="E9:G9"/>
    <mergeCell ref="E10:G10"/>
    <mergeCell ref="B2:G2"/>
    <mergeCell ref="E4:G4"/>
    <mergeCell ref="E6:G6"/>
    <mergeCell ref="B1:G1"/>
    <mergeCell ref="E5:G5"/>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24"/>
  <sheetViews>
    <sheetView showGridLines="0" zoomScale="80" zoomScaleNormal="80" workbookViewId="0">
      <selection activeCell="O12" sqref="O12:Q12"/>
    </sheetView>
  </sheetViews>
  <sheetFormatPr defaultColWidth="9" defaultRowHeight="14.25" x14ac:dyDescent="0.2"/>
  <cols>
    <col min="1" max="1" width="5.25" style="1" customWidth="1"/>
    <col min="2" max="10" width="2.375" style="1" customWidth="1"/>
    <col min="11" max="12" width="8.25" style="1" customWidth="1"/>
    <col min="13" max="13" width="8" style="1" customWidth="1"/>
    <col min="14" max="14" width="5.5" style="1" customWidth="1"/>
    <col min="15" max="15" width="9" style="1"/>
    <col min="16" max="16" width="3.375" style="1" customWidth="1"/>
    <col min="17" max="17" width="3.25" style="1" customWidth="1"/>
    <col min="18" max="18" width="5.25" style="1" customWidth="1"/>
    <col min="19" max="19" width="9" style="1"/>
    <col min="20" max="20" width="10.125" style="1" customWidth="1"/>
    <col min="21" max="21" width="9" style="1"/>
    <col min="22" max="22" width="11.625" style="1" customWidth="1"/>
    <col min="23" max="24" width="5.875" style="1" customWidth="1"/>
    <col min="25" max="25" width="19" style="1" customWidth="1"/>
    <col min="26" max="26" width="9" style="1"/>
    <col min="27" max="27" width="10.25" style="1" customWidth="1"/>
    <col min="28" max="28" width="7.25" style="1" customWidth="1"/>
    <col min="29" max="29" width="9" style="1"/>
    <col min="30" max="30" width="8" style="1" customWidth="1"/>
    <col min="31" max="31" width="4.375" style="1" customWidth="1"/>
    <col min="32" max="32" width="4" style="1" customWidth="1"/>
    <col min="33" max="33" width="3.125" style="1" customWidth="1"/>
    <col min="34" max="34" width="8" style="1" customWidth="1"/>
    <col min="35" max="35" width="7.125" style="1" customWidth="1"/>
    <col min="36" max="36" width="8.75" style="1" customWidth="1"/>
    <col min="37" max="37" width="7.75" style="1" customWidth="1"/>
    <col min="38" max="38" width="6.375" style="1" hidden="1" customWidth="1"/>
    <col min="39" max="39" width="8" style="1" hidden="1" customWidth="1"/>
    <col min="40" max="40" width="9.75" style="1" hidden="1" customWidth="1"/>
    <col min="41" max="41" width="9.25" style="1" hidden="1" customWidth="1"/>
    <col min="42" max="43" width="8.5" style="1" hidden="1" customWidth="1"/>
    <col min="44" max="44" width="4.75" style="1" hidden="1" customWidth="1"/>
    <col min="45" max="45" width="5.25" style="1" customWidth="1"/>
    <col min="46" max="46" width="7.125" style="1" customWidth="1"/>
    <col min="47" max="47" width="5.25" style="1" customWidth="1"/>
    <col min="48" max="49" width="9" style="1"/>
    <col min="50" max="50" width="7.375" style="1" customWidth="1"/>
    <col min="51" max="51" width="8.5" style="1" customWidth="1"/>
    <col min="52" max="52" width="7.5" style="1" customWidth="1"/>
    <col min="53" max="53" width="7.625" style="1" customWidth="1"/>
    <col min="54" max="54" width="7.375" style="1" customWidth="1"/>
    <col min="55" max="256" width="9" style="1"/>
    <col min="257" max="257" width="5.25" style="1" customWidth="1"/>
    <col min="258" max="267" width="2.375" style="1" customWidth="1"/>
    <col min="268" max="268" width="4.5" style="1" customWidth="1"/>
    <col min="269" max="269" width="7.125" style="1" customWidth="1"/>
    <col min="270" max="271" width="9" style="1"/>
    <col min="272" max="272" width="7.125" style="1" customWidth="1"/>
    <col min="273" max="274" width="5.25" style="1" customWidth="1"/>
    <col min="275" max="275" width="9" style="1"/>
    <col min="276" max="276" width="7.125" style="1" customWidth="1"/>
    <col min="277" max="277" width="9" style="1"/>
    <col min="278" max="278" width="17.25" style="1" customWidth="1"/>
    <col min="279" max="279" width="7.125" style="1" customWidth="1"/>
    <col min="280" max="280" width="9" style="1"/>
    <col min="281" max="281" width="5.25" style="1" customWidth="1"/>
    <col min="282" max="283" width="9" style="1"/>
    <col min="284" max="284" width="7.25" style="1" customWidth="1"/>
    <col min="285" max="285" width="9" style="1"/>
    <col min="286" max="286" width="8" style="1" customWidth="1"/>
    <col min="287" max="289" width="3.125" style="1" customWidth="1"/>
    <col min="290" max="290" width="11.625" style="1" customWidth="1"/>
    <col min="291" max="291" width="9.625" style="1" customWidth="1"/>
    <col min="292" max="292" width="11.625" style="1" customWidth="1"/>
    <col min="293" max="293" width="11.5" style="1" customWidth="1"/>
    <col min="294" max="294" width="6.375" style="1" customWidth="1"/>
    <col min="295" max="295" width="8" style="1" customWidth="1"/>
    <col min="296" max="296" width="9.75" style="1" customWidth="1"/>
    <col min="297" max="298" width="13.375" style="1" customWidth="1"/>
    <col min="299" max="299" width="9.125" style="1" customWidth="1"/>
    <col min="300" max="300" width="4.75" style="1" customWidth="1"/>
    <col min="301" max="301" width="11.125" style="1" customWidth="1"/>
    <col min="302" max="302" width="7.125" style="1" customWidth="1"/>
    <col min="303" max="303" width="5.25" style="1" customWidth="1"/>
    <col min="304" max="305" width="9" style="1"/>
    <col min="306" max="306" width="9.375" style="1" customWidth="1"/>
    <col min="307" max="307" width="8.5" style="1" customWidth="1"/>
    <col min="308" max="308" width="7.5" style="1" customWidth="1"/>
    <col min="309" max="309" width="7.625" style="1" customWidth="1"/>
    <col min="310" max="512" width="9" style="1"/>
    <col min="513" max="513" width="5.25" style="1" customWidth="1"/>
    <col min="514" max="523" width="2.375" style="1" customWidth="1"/>
    <col min="524" max="524" width="4.5" style="1" customWidth="1"/>
    <col min="525" max="525" width="7.125" style="1" customWidth="1"/>
    <col min="526" max="527" width="9" style="1"/>
    <col min="528" max="528" width="7.125" style="1" customWidth="1"/>
    <col min="529" max="530" width="5.25" style="1" customWidth="1"/>
    <col min="531" max="531" width="9" style="1"/>
    <col min="532" max="532" width="7.125" style="1" customWidth="1"/>
    <col min="533" max="533" width="9" style="1"/>
    <col min="534" max="534" width="17.25" style="1" customWidth="1"/>
    <col min="535" max="535" width="7.125" style="1" customWidth="1"/>
    <col min="536" max="536" width="9" style="1"/>
    <col min="537" max="537" width="5.25" style="1" customWidth="1"/>
    <col min="538" max="539" width="9" style="1"/>
    <col min="540" max="540" width="7.25" style="1" customWidth="1"/>
    <col min="541" max="541" width="9" style="1"/>
    <col min="542" max="542" width="8" style="1" customWidth="1"/>
    <col min="543" max="545" width="3.125" style="1" customWidth="1"/>
    <col min="546" max="546" width="11.625" style="1" customWidth="1"/>
    <col min="547" max="547" width="9.625" style="1" customWidth="1"/>
    <col min="548" max="548" width="11.625" style="1" customWidth="1"/>
    <col min="549" max="549" width="11.5" style="1" customWidth="1"/>
    <col min="550" max="550" width="6.375" style="1" customWidth="1"/>
    <col min="551" max="551" width="8" style="1" customWidth="1"/>
    <col min="552" max="552" width="9.75" style="1" customWidth="1"/>
    <col min="553" max="554" width="13.375" style="1" customWidth="1"/>
    <col min="555" max="555" width="9.125" style="1" customWidth="1"/>
    <col min="556" max="556" width="4.75" style="1" customWidth="1"/>
    <col min="557" max="557" width="11.125" style="1" customWidth="1"/>
    <col min="558" max="558" width="7.125" style="1" customWidth="1"/>
    <col min="559" max="559" width="5.25" style="1" customWidth="1"/>
    <col min="560" max="561" width="9" style="1"/>
    <col min="562" max="562" width="9.375" style="1" customWidth="1"/>
    <col min="563" max="563" width="8.5" style="1" customWidth="1"/>
    <col min="564" max="564" width="7.5" style="1" customWidth="1"/>
    <col min="565" max="565" width="7.625" style="1" customWidth="1"/>
    <col min="566" max="768" width="9" style="1"/>
    <col min="769" max="769" width="5.25" style="1" customWidth="1"/>
    <col min="770" max="779" width="2.375" style="1" customWidth="1"/>
    <col min="780" max="780" width="4.5" style="1" customWidth="1"/>
    <col min="781" max="781" width="7.125" style="1" customWidth="1"/>
    <col min="782" max="783" width="9" style="1"/>
    <col min="784" max="784" width="7.125" style="1" customWidth="1"/>
    <col min="785" max="786" width="5.25" style="1" customWidth="1"/>
    <col min="787" max="787" width="9" style="1"/>
    <col min="788" max="788" width="7.125" style="1" customWidth="1"/>
    <col min="789" max="789" width="9" style="1"/>
    <col min="790" max="790" width="17.25" style="1" customWidth="1"/>
    <col min="791" max="791" width="7.125" style="1" customWidth="1"/>
    <col min="792" max="792" width="9" style="1"/>
    <col min="793" max="793" width="5.25" style="1" customWidth="1"/>
    <col min="794" max="795" width="9" style="1"/>
    <col min="796" max="796" width="7.25" style="1" customWidth="1"/>
    <col min="797" max="797" width="9" style="1"/>
    <col min="798" max="798" width="8" style="1" customWidth="1"/>
    <col min="799" max="801" width="3.125" style="1" customWidth="1"/>
    <col min="802" max="802" width="11.625" style="1" customWidth="1"/>
    <col min="803" max="803" width="9.625" style="1" customWidth="1"/>
    <col min="804" max="804" width="11.625" style="1" customWidth="1"/>
    <col min="805" max="805" width="11.5" style="1" customWidth="1"/>
    <col min="806" max="806" width="6.375" style="1" customWidth="1"/>
    <col min="807" max="807" width="8" style="1" customWidth="1"/>
    <col min="808" max="808" width="9.75" style="1" customWidth="1"/>
    <col min="809" max="810" width="13.375" style="1" customWidth="1"/>
    <col min="811" max="811" width="9.125" style="1" customWidth="1"/>
    <col min="812" max="812" width="4.75" style="1" customWidth="1"/>
    <col min="813" max="813" width="11.125" style="1" customWidth="1"/>
    <col min="814" max="814" width="7.125" style="1" customWidth="1"/>
    <col min="815" max="815" width="5.25" style="1" customWidth="1"/>
    <col min="816" max="817" width="9" style="1"/>
    <col min="818" max="818" width="9.375" style="1" customWidth="1"/>
    <col min="819" max="819" width="8.5" style="1" customWidth="1"/>
    <col min="820" max="820" width="7.5" style="1" customWidth="1"/>
    <col min="821" max="821" width="7.625" style="1" customWidth="1"/>
    <col min="822" max="1024" width="9" style="1"/>
    <col min="1025" max="1025" width="5.25" style="1" customWidth="1"/>
    <col min="1026" max="1035" width="2.375" style="1" customWidth="1"/>
    <col min="1036" max="1036" width="4.5" style="1" customWidth="1"/>
    <col min="1037" max="1037" width="7.125" style="1" customWidth="1"/>
    <col min="1038" max="1039" width="9" style="1"/>
    <col min="1040" max="1040" width="7.125" style="1" customWidth="1"/>
    <col min="1041" max="1042" width="5.25" style="1" customWidth="1"/>
    <col min="1043" max="1043" width="9" style="1"/>
    <col min="1044" max="1044" width="7.125" style="1" customWidth="1"/>
    <col min="1045" max="1045" width="9" style="1"/>
    <col min="1046" max="1046" width="17.25" style="1" customWidth="1"/>
    <col min="1047" max="1047" width="7.125" style="1" customWidth="1"/>
    <col min="1048" max="1048" width="9" style="1"/>
    <col min="1049" max="1049" width="5.25" style="1" customWidth="1"/>
    <col min="1050" max="1051" width="9" style="1"/>
    <col min="1052" max="1052" width="7.25" style="1" customWidth="1"/>
    <col min="1053" max="1053" width="9" style="1"/>
    <col min="1054" max="1054" width="8" style="1" customWidth="1"/>
    <col min="1055" max="1057" width="3.125" style="1" customWidth="1"/>
    <col min="1058" max="1058" width="11.625" style="1" customWidth="1"/>
    <col min="1059" max="1059" width="9.625" style="1" customWidth="1"/>
    <col min="1060" max="1060" width="11.625" style="1" customWidth="1"/>
    <col min="1061" max="1061" width="11.5" style="1" customWidth="1"/>
    <col min="1062" max="1062" width="6.375" style="1" customWidth="1"/>
    <col min="1063" max="1063" width="8" style="1" customWidth="1"/>
    <col min="1064" max="1064" width="9.75" style="1" customWidth="1"/>
    <col min="1065" max="1066" width="13.375" style="1" customWidth="1"/>
    <col min="1067" max="1067" width="9.125" style="1" customWidth="1"/>
    <col min="1068" max="1068" width="4.75" style="1" customWidth="1"/>
    <col min="1069" max="1069" width="11.125" style="1" customWidth="1"/>
    <col min="1070" max="1070" width="7.125" style="1" customWidth="1"/>
    <col min="1071" max="1071" width="5.25" style="1" customWidth="1"/>
    <col min="1072" max="1073" width="9" style="1"/>
    <col min="1074" max="1074" width="9.375" style="1" customWidth="1"/>
    <col min="1075" max="1075" width="8.5" style="1" customWidth="1"/>
    <col min="1076" max="1076" width="7.5" style="1" customWidth="1"/>
    <col min="1077" max="1077" width="7.625" style="1" customWidth="1"/>
    <col min="1078" max="1280" width="9" style="1"/>
    <col min="1281" max="1281" width="5.25" style="1" customWidth="1"/>
    <col min="1282" max="1291" width="2.375" style="1" customWidth="1"/>
    <col min="1292" max="1292" width="4.5" style="1" customWidth="1"/>
    <col min="1293" max="1293" width="7.125" style="1" customWidth="1"/>
    <col min="1294" max="1295" width="9" style="1"/>
    <col min="1296" max="1296" width="7.125" style="1" customWidth="1"/>
    <col min="1297" max="1298" width="5.25" style="1" customWidth="1"/>
    <col min="1299" max="1299" width="9" style="1"/>
    <col min="1300" max="1300" width="7.125" style="1" customWidth="1"/>
    <col min="1301" max="1301" width="9" style="1"/>
    <col min="1302" max="1302" width="17.25" style="1" customWidth="1"/>
    <col min="1303" max="1303" width="7.125" style="1" customWidth="1"/>
    <col min="1304" max="1304" width="9" style="1"/>
    <col min="1305" max="1305" width="5.25" style="1" customWidth="1"/>
    <col min="1306" max="1307" width="9" style="1"/>
    <col min="1308" max="1308" width="7.25" style="1" customWidth="1"/>
    <col min="1309" max="1309" width="9" style="1"/>
    <col min="1310" max="1310" width="8" style="1" customWidth="1"/>
    <col min="1311" max="1313" width="3.125" style="1" customWidth="1"/>
    <col min="1314" max="1314" width="11.625" style="1" customWidth="1"/>
    <col min="1315" max="1315" width="9.625" style="1" customWidth="1"/>
    <col min="1316" max="1316" width="11.625" style="1" customWidth="1"/>
    <col min="1317" max="1317" width="11.5" style="1" customWidth="1"/>
    <col min="1318" max="1318" width="6.375" style="1" customWidth="1"/>
    <col min="1319" max="1319" width="8" style="1" customWidth="1"/>
    <col min="1320" max="1320" width="9.75" style="1" customWidth="1"/>
    <col min="1321" max="1322" width="13.375" style="1" customWidth="1"/>
    <col min="1323" max="1323" width="9.125" style="1" customWidth="1"/>
    <col min="1324" max="1324" width="4.75" style="1" customWidth="1"/>
    <col min="1325" max="1325" width="11.125" style="1" customWidth="1"/>
    <col min="1326" max="1326" width="7.125" style="1" customWidth="1"/>
    <col min="1327" max="1327" width="5.25" style="1" customWidth="1"/>
    <col min="1328" max="1329" width="9" style="1"/>
    <col min="1330" max="1330" width="9.375" style="1" customWidth="1"/>
    <col min="1331" max="1331" width="8.5" style="1" customWidth="1"/>
    <col min="1332" max="1332" width="7.5" style="1" customWidth="1"/>
    <col min="1333" max="1333" width="7.625" style="1" customWidth="1"/>
    <col min="1334" max="1536" width="9" style="1"/>
    <col min="1537" max="1537" width="5.25" style="1" customWidth="1"/>
    <col min="1538" max="1547" width="2.375" style="1" customWidth="1"/>
    <col min="1548" max="1548" width="4.5" style="1" customWidth="1"/>
    <col min="1549" max="1549" width="7.125" style="1" customWidth="1"/>
    <col min="1550" max="1551" width="9" style="1"/>
    <col min="1552" max="1552" width="7.125" style="1" customWidth="1"/>
    <col min="1553" max="1554" width="5.25" style="1" customWidth="1"/>
    <col min="1555" max="1555" width="9" style="1"/>
    <col min="1556" max="1556" width="7.125" style="1" customWidth="1"/>
    <col min="1557" max="1557" width="9" style="1"/>
    <col min="1558" max="1558" width="17.25" style="1" customWidth="1"/>
    <col min="1559" max="1559" width="7.125" style="1" customWidth="1"/>
    <col min="1560" max="1560" width="9" style="1"/>
    <col min="1561" max="1561" width="5.25" style="1" customWidth="1"/>
    <col min="1562" max="1563" width="9" style="1"/>
    <col min="1564" max="1564" width="7.25" style="1" customWidth="1"/>
    <col min="1565" max="1565" width="9" style="1"/>
    <col min="1566" max="1566" width="8" style="1" customWidth="1"/>
    <col min="1567" max="1569" width="3.125" style="1" customWidth="1"/>
    <col min="1570" max="1570" width="11.625" style="1" customWidth="1"/>
    <col min="1571" max="1571" width="9.625" style="1" customWidth="1"/>
    <col min="1572" max="1572" width="11.625" style="1" customWidth="1"/>
    <col min="1573" max="1573" width="11.5" style="1" customWidth="1"/>
    <col min="1574" max="1574" width="6.375" style="1" customWidth="1"/>
    <col min="1575" max="1575" width="8" style="1" customWidth="1"/>
    <col min="1576" max="1576" width="9.75" style="1" customWidth="1"/>
    <col min="1577" max="1578" width="13.375" style="1" customWidth="1"/>
    <col min="1579" max="1579" width="9.125" style="1" customWidth="1"/>
    <col min="1580" max="1580" width="4.75" style="1" customWidth="1"/>
    <col min="1581" max="1581" width="11.125" style="1" customWidth="1"/>
    <col min="1582" max="1582" width="7.125" style="1" customWidth="1"/>
    <col min="1583" max="1583" width="5.25" style="1" customWidth="1"/>
    <col min="1584" max="1585" width="9" style="1"/>
    <col min="1586" max="1586" width="9.375" style="1" customWidth="1"/>
    <col min="1587" max="1587" width="8.5" style="1" customWidth="1"/>
    <col min="1588" max="1588" width="7.5" style="1" customWidth="1"/>
    <col min="1589" max="1589" width="7.625" style="1" customWidth="1"/>
    <col min="1590" max="1792" width="9" style="1"/>
    <col min="1793" max="1793" width="5.25" style="1" customWidth="1"/>
    <col min="1794" max="1803" width="2.375" style="1" customWidth="1"/>
    <col min="1804" max="1804" width="4.5" style="1" customWidth="1"/>
    <col min="1805" max="1805" width="7.125" style="1" customWidth="1"/>
    <col min="1806" max="1807" width="9" style="1"/>
    <col min="1808" max="1808" width="7.125" style="1" customWidth="1"/>
    <col min="1809" max="1810" width="5.25" style="1" customWidth="1"/>
    <col min="1811" max="1811" width="9" style="1"/>
    <col min="1812" max="1812" width="7.125" style="1" customWidth="1"/>
    <col min="1813" max="1813" width="9" style="1"/>
    <col min="1814" max="1814" width="17.25" style="1" customWidth="1"/>
    <col min="1815" max="1815" width="7.125" style="1" customWidth="1"/>
    <col min="1816" max="1816" width="9" style="1"/>
    <col min="1817" max="1817" width="5.25" style="1" customWidth="1"/>
    <col min="1818" max="1819" width="9" style="1"/>
    <col min="1820" max="1820" width="7.25" style="1" customWidth="1"/>
    <col min="1821" max="1821" width="9" style="1"/>
    <col min="1822" max="1822" width="8" style="1" customWidth="1"/>
    <col min="1823" max="1825" width="3.125" style="1" customWidth="1"/>
    <col min="1826" max="1826" width="11.625" style="1" customWidth="1"/>
    <col min="1827" max="1827" width="9.625" style="1" customWidth="1"/>
    <col min="1828" max="1828" width="11.625" style="1" customWidth="1"/>
    <col min="1829" max="1829" width="11.5" style="1" customWidth="1"/>
    <col min="1830" max="1830" width="6.375" style="1" customWidth="1"/>
    <col min="1831" max="1831" width="8" style="1" customWidth="1"/>
    <col min="1832" max="1832" width="9.75" style="1" customWidth="1"/>
    <col min="1833" max="1834" width="13.375" style="1" customWidth="1"/>
    <col min="1835" max="1835" width="9.125" style="1" customWidth="1"/>
    <col min="1836" max="1836" width="4.75" style="1" customWidth="1"/>
    <col min="1837" max="1837" width="11.125" style="1" customWidth="1"/>
    <col min="1838" max="1838" width="7.125" style="1" customWidth="1"/>
    <col min="1839" max="1839" width="5.25" style="1" customWidth="1"/>
    <col min="1840" max="1841" width="9" style="1"/>
    <col min="1842" max="1842" width="9.375" style="1" customWidth="1"/>
    <col min="1843" max="1843" width="8.5" style="1" customWidth="1"/>
    <col min="1844" max="1844" width="7.5" style="1" customWidth="1"/>
    <col min="1845" max="1845" width="7.625" style="1" customWidth="1"/>
    <col min="1846" max="2048" width="9" style="1"/>
    <col min="2049" max="2049" width="5.25" style="1" customWidth="1"/>
    <col min="2050" max="2059" width="2.375" style="1" customWidth="1"/>
    <col min="2060" max="2060" width="4.5" style="1" customWidth="1"/>
    <col min="2061" max="2061" width="7.125" style="1" customWidth="1"/>
    <col min="2062" max="2063" width="9" style="1"/>
    <col min="2064" max="2064" width="7.125" style="1" customWidth="1"/>
    <col min="2065" max="2066" width="5.25" style="1" customWidth="1"/>
    <col min="2067" max="2067" width="9" style="1"/>
    <col min="2068" max="2068" width="7.125" style="1" customWidth="1"/>
    <col min="2069" max="2069" width="9" style="1"/>
    <col min="2070" max="2070" width="17.25" style="1" customWidth="1"/>
    <col min="2071" max="2071" width="7.125" style="1" customWidth="1"/>
    <col min="2072" max="2072" width="9" style="1"/>
    <col min="2073" max="2073" width="5.25" style="1" customWidth="1"/>
    <col min="2074" max="2075" width="9" style="1"/>
    <col min="2076" max="2076" width="7.25" style="1" customWidth="1"/>
    <col min="2077" max="2077" width="9" style="1"/>
    <col min="2078" max="2078" width="8" style="1" customWidth="1"/>
    <col min="2079" max="2081" width="3.125" style="1" customWidth="1"/>
    <col min="2082" max="2082" width="11.625" style="1" customWidth="1"/>
    <col min="2083" max="2083" width="9.625" style="1" customWidth="1"/>
    <col min="2084" max="2084" width="11.625" style="1" customWidth="1"/>
    <col min="2085" max="2085" width="11.5" style="1" customWidth="1"/>
    <col min="2086" max="2086" width="6.375" style="1" customWidth="1"/>
    <col min="2087" max="2087" width="8" style="1" customWidth="1"/>
    <col min="2088" max="2088" width="9.75" style="1" customWidth="1"/>
    <col min="2089" max="2090" width="13.375" style="1" customWidth="1"/>
    <col min="2091" max="2091" width="9.125" style="1" customWidth="1"/>
    <col min="2092" max="2092" width="4.75" style="1" customWidth="1"/>
    <col min="2093" max="2093" width="11.125" style="1" customWidth="1"/>
    <col min="2094" max="2094" width="7.125" style="1" customWidth="1"/>
    <col min="2095" max="2095" width="5.25" style="1" customWidth="1"/>
    <col min="2096" max="2097" width="9" style="1"/>
    <col min="2098" max="2098" width="9.375" style="1" customWidth="1"/>
    <col min="2099" max="2099" width="8.5" style="1" customWidth="1"/>
    <col min="2100" max="2100" width="7.5" style="1" customWidth="1"/>
    <col min="2101" max="2101" width="7.625" style="1" customWidth="1"/>
    <col min="2102" max="2304" width="9" style="1"/>
    <col min="2305" max="2305" width="5.25" style="1" customWidth="1"/>
    <col min="2306" max="2315" width="2.375" style="1" customWidth="1"/>
    <col min="2316" max="2316" width="4.5" style="1" customWidth="1"/>
    <col min="2317" max="2317" width="7.125" style="1" customWidth="1"/>
    <col min="2318" max="2319" width="9" style="1"/>
    <col min="2320" max="2320" width="7.125" style="1" customWidth="1"/>
    <col min="2321" max="2322" width="5.25" style="1" customWidth="1"/>
    <col min="2323" max="2323" width="9" style="1"/>
    <col min="2324" max="2324" width="7.125" style="1" customWidth="1"/>
    <col min="2325" max="2325" width="9" style="1"/>
    <col min="2326" max="2326" width="17.25" style="1" customWidth="1"/>
    <col min="2327" max="2327" width="7.125" style="1" customWidth="1"/>
    <col min="2328" max="2328" width="9" style="1"/>
    <col min="2329" max="2329" width="5.25" style="1" customWidth="1"/>
    <col min="2330" max="2331" width="9" style="1"/>
    <col min="2332" max="2332" width="7.25" style="1" customWidth="1"/>
    <col min="2333" max="2333" width="9" style="1"/>
    <col min="2334" max="2334" width="8" style="1" customWidth="1"/>
    <col min="2335" max="2337" width="3.125" style="1" customWidth="1"/>
    <col min="2338" max="2338" width="11.625" style="1" customWidth="1"/>
    <col min="2339" max="2339" width="9.625" style="1" customWidth="1"/>
    <col min="2340" max="2340" width="11.625" style="1" customWidth="1"/>
    <col min="2341" max="2341" width="11.5" style="1" customWidth="1"/>
    <col min="2342" max="2342" width="6.375" style="1" customWidth="1"/>
    <col min="2343" max="2343" width="8" style="1" customWidth="1"/>
    <col min="2344" max="2344" width="9.75" style="1" customWidth="1"/>
    <col min="2345" max="2346" width="13.375" style="1" customWidth="1"/>
    <col min="2347" max="2347" width="9.125" style="1" customWidth="1"/>
    <col min="2348" max="2348" width="4.75" style="1" customWidth="1"/>
    <col min="2349" max="2349" width="11.125" style="1" customWidth="1"/>
    <col min="2350" max="2350" width="7.125" style="1" customWidth="1"/>
    <col min="2351" max="2351" width="5.25" style="1" customWidth="1"/>
    <col min="2352" max="2353" width="9" style="1"/>
    <col min="2354" max="2354" width="9.375" style="1" customWidth="1"/>
    <col min="2355" max="2355" width="8.5" style="1" customWidth="1"/>
    <col min="2356" max="2356" width="7.5" style="1" customWidth="1"/>
    <col min="2357" max="2357" width="7.625" style="1" customWidth="1"/>
    <col min="2358" max="2560" width="9" style="1"/>
    <col min="2561" max="2561" width="5.25" style="1" customWidth="1"/>
    <col min="2562" max="2571" width="2.375" style="1" customWidth="1"/>
    <col min="2572" max="2572" width="4.5" style="1" customWidth="1"/>
    <col min="2573" max="2573" width="7.125" style="1" customWidth="1"/>
    <col min="2574" max="2575" width="9" style="1"/>
    <col min="2576" max="2576" width="7.125" style="1" customWidth="1"/>
    <col min="2577" max="2578" width="5.25" style="1" customWidth="1"/>
    <col min="2579" max="2579" width="9" style="1"/>
    <col min="2580" max="2580" width="7.125" style="1" customWidth="1"/>
    <col min="2581" max="2581" width="9" style="1"/>
    <col min="2582" max="2582" width="17.25" style="1" customWidth="1"/>
    <col min="2583" max="2583" width="7.125" style="1" customWidth="1"/>
    <col min="2584" max="2584" width="9" style="1"/>
    <col min="2585" max="2585" width="5.25" style="1" customWidth="1"/>
    <col min="2586" max="2587" width="9" style="1"/>
    <col min="2588" max="2588" width="7.25" style="1" customWidth="1"/>
    <col min="2589" max="2589" width="9" style="1"/>
    <col min="2590" max="2590" width="8" style="1" customWidth="1"/>
    <col min="2591" max="2593" width="3.125" style="1" customWidth="1"/>
    <col min="2594" max="2594" width="11.625" style="1" customWidth="1"/>
    <col min="2595" max="2595" width="9.625" style="1" customWidth="1"/>
    <col min="2596" max="2596" width="11.625" style="1" customWidth="1"/>
    <col min="2597" max="2597" width="11.5" style="1" customWidth="1"/>
    <col min="2598" max="2598" width="6.375" style="1" customWidth="1"/>
    <col min="2599" max="2599" width="8" style="1" customWidth="1"/>
    <col min="2600" max="2600" width="9.75" style="1" customWidth="1"/>
    <col min="2601" max="2602" width="13.375" style="1" customWidth="1"/>
    <col min="2603" max="2603" width="9.125" style="1" customWidth="1"/>
    <col min="2604" max="2604" width="4.75" style="1" customWidth="1"/>
    <col min="2605" max="2605" width="11.125" style="1" customWidth="1"/>
    <col min="2606" max="2606" width="7.125" style="1" customWidth="1"/>
    <col min="2607" max="2607" width="5.25" style="1" customWidth="1"/>
    <col min="2608" max="2609" width="9" style="1"/>
    <col min="2610" max="2610" width="9.375" style="1" customWidth="1"/>
    <col min="2611" max="2611" width="8.5" style="1" customWidth="1"/>
    <col min="2612" max="2612" width="7.5" style="1" customWidth="1"/>
    <col min="2613" max="2613" width="7.625" style="1" customWidth="1"/>
    <col min="2614" max="2816" width="9" style="1"/>
    <col min="2817" max="2817" width="5.25" style="1" customWidth="1"/>
    <col min="2818" max="2827" width="2.375" style="1" customWidth="1"/>
    <col min="2828" max="2828" width="4.5" style="1" customWidth="1"/>
    <col min="2829" max="2829" width="7.125" style="1" customWidth="1"/>
    <col min="2830" max="2831" width="9" style="1"/>
    <col min="2832" max="2832" width="7.125" style="1" customWidth="1"/>
    <col min="2833" max="2834" width="5.25" style="1" customWidth="1"/>
    <col min="2835" max="2835" width="9" style="1"/>
    <col min="2836" max="2836" width="7.125" style="1" customWidth="1"/>
    <col min="2837" max="2837" width="9" style="1"/>
    <col min="2838" max="2838" width="17.25" style="1" customWidth="1"/>
    <col min="2839" max="2839" width="7.125" style="1" customWidth="1"/>
    <col min="2840" max="2840" width="9" style="1"/>
    <col min="2841" max="2841" width="5.25" style="1" customWidth="1"/>
    <col min="2842" max="2843" width="9" style="1"/>
    <col min="2844" max="2844" width="7.25" style="1" customWidth="1"/>
    <col min="2845" max="2845" width="9" style="1"/>
    <col min="2846" max="2846" width="8" style="1" customWidth="1"/>
    <col min="2847" max="2849" width="3.125" style="1" customWidth="1"/>
    <col min="2850" max="2850" width="11.625" style="1" customWidth="1"/>
    <col min="2851" max="2851" width="9.625" style="1" customWidth="1"/>
    <col min="2852" max="2852" width="11.625" style="1" customWidth="1"/>
    <col min="2853" max="2853" width="11.5" style="1" customWidth="1"/>
    <col min="2854" max="2854" width="6.375" style="1" customWidth="1"/>
    <col min="2855" max="2855" width="8" style="1" customWidth="1"/>
    <col min="2856" max="2856" width="9.75" style="1" customWidth="1"/>
    <col min="2857" max="2858" width="13.375" style="1" customWidth="1"/>
    <col min="2859" max="2859" width="9.125" style="1" customWidth="1"/>
    <col min="2860" max="2860" width="4.75" style="1" customWidth="1"/>
    <col min="2861" max="2861" width="11.125" style="1" customWidth="1"/>
    <col min="2862" max="2862" width="7.125" style="1" customWidth="1"/>
    <col min="2863" max="2863" width="5.25" style="1" customWidth="1"/>
    <col min="2864" max="2865" width="9" style="1"/>
    <col min="2866" max="2866" width="9.375" style="1" customWidth="1"/>
    <col min="2867" max="2867" width="8.5" style="1" customWidth="1"/>
    <col min="2868" max="2868" width="7.5" style="1" customWidth="1"/>
    <col min="2869" max="2869" width="7.625" style="1" customWidth="1"/>
    <col min="2870" max="3072" width="9" style="1"/>
    <col min="3073" max="3073" width="5.25" style="1" customWidth="1"/>
    <col min="3074" max="3083" width="2.375" style="1" customWidth="1"/>
    <col min="3084" max="3084" width="4.5" style="1" customWidth="1"/>
    <col min="3085" max="3085" width="7.125" style="1" customWidth="1"/>
    <col min="3086" max="3087" width="9" style="1"/>
    <col min="3088" max="3088" width="7.125" style="1" customWidth="1"/>
    <col min="3089" max="3090" width="5.25" style="1" customWidth="1"/>
    <col min="3091" max="3091" width="9" style="1"/>
    <col min="3092" max="3092" width="7.125" style="1" customWidth="1"/>
    <col min="3093" max="3093" width="9" style="1"/>
    <col min="3094" max="3094" width="17.25" style="1" customWidth="1"/>
    <col min="3095" max="3095" width="7.125" style="1" customWidth="1"/>
    <col min="3096" max="3096" width="9" style="1"/>
    <col min="3097" max="3097" width="5.25" style="1" customWidth="1"/>
    <col min="3098" max="3099" width="9" style="1"/>
    <col min="3100" max="3100" width="7.25" style="1" customWidth="1"/>
    <col min="3101" max="3101" width="9" style="1"/>
    <col min="3102" max="3102" width="8" style="1" customWidth="1"/>
    <col min="3103" max="3105" width="3.125" style="1" customWidth="1"/>
    <col min="3106" max="3106" width="11.625" style="1" customWidth="1"/>
    <col min="3107" max="3107" width="9.625" style="1" customWidth="1"/>
    <col min="3108" max="3108" width="11.625" style="1" customWidth="1"/>
    <col min="3109" max="3109" width="11.5" style="1" customWidth="1"/>
    <col min="3110" max="3110" width="6.375" style="1" customWidth="1"/>
    <col min="3111" max="3111" width="8" style="1" customWidth="1"/>
    <col min="3112" max="3112" width="9.75" style="1" customWidth="1"/>
    <col min="3113" max="3114" width="13.375" style="1" customWidth="1"/>
    <col min="3115" max="3115" width="9.125" style="1" customWidth="1"/>
    <col min="3116" max="3116" width="4.75" style="1" customWidth="1"/>
    <col min="3117" max="3117" width="11.125" style="1" customWidth="1"/>
    <col min="3118" max="3118" width="7.125" style="1" customWidth="1"/>
    <col min="3119" max="3119" width="5.25" style="1" customWidth="1"/>
    <col min="3120" max="3121" width="9" style="1"/>
    <col min="3122" max="3122" width="9.375" style="1" customWidth="1"/>
    <col min="3123" max="3123" width="8.5" style="1" customWidth="1"/>
    <col min="3124" max="3124" width="7.5" style="1" customWidth="1"/>
    <col min="3125" max="3125" width="7.625" style="1" customWidth="1"/>
    <col min="3126" max="3328" width="9" style="1"/>
    <col min="3329" max="3329" width="5.25" style="1" customWidth="1"/>
    <col min="3330" max="3339" width="2.375" style="1" customWidth="1"/>
    <col min="3340" max="3340" width="4.5" style="1" customWidth="1"/>
    <col min="3341" max="3341" width="7.125" style="1" customWidth="1"/>
    <col min="3342" max="3343" width="9" style="1"/>
    <col min="3344" max="3344" width="7.125" style="1" customWidth="1"/>
    <col min="3345" max="3346" width="5.25" style="1" customWidth="1"/>
    <col min="3347" max="3347" width="9" style="1"/>
    <col min="3348" max="3348" width="7.125" style="1" customWidth="1"/>
    <col min="3349" max="3349" width="9" style="1"/>
    <col min="3350" max="3350" width="17.25" style="1" customWidth="1"/>
    <col min="3351" max="3351" width="7.125" style="1" customWidth="1"/>
    <col min="3352" max="3352" width="9" style="1"/>
    <col min="3353" max="3353" width="5.25" style="1" customWidth="1"/>
    <col min="3354" max="3355" width="9" style="1"/>
    <col min="3356" max="3356" width="7.25" style="1" customWidth="1"/>
    <col min="3357" max="3357" width="9" style="1"/>
    <col min="3358" max="3358" width="8" style="1" customWidth="1"/>
    <col min="3359" max="3361" width="3.125" style="1" customWidth="1"/>
    <col min="3362" max="3362" width="11.625" style="1" customWidth="1"/>
    <col min="3363" max="3363" width="9.625" style="1" customWidth="1"/>
    <col min="3364" max="3364" width="11.625" style="1" customWidth="1"/>
    <col min="3365" max="3365" width="11.5" style="1" customWidth="1"/>
    <col min="3366" max="3366" width="6.375" style="1" customWidth="1"/>
    <col min="3367" max="3367" width="8" style="1" customWidth="1"/>
    <col min="3368" max="3368" width="9.75" style="1" customWidth="1"/>
    <col min="3369" max="3370" width="13.375" style="1" customWidth="1"/>
    <col min="3371" max="3371" width="9.125" style="1" customWidth="1"/>
    <col min="3372" max="3372" width="4.75" style="1" customWidth="1"/>
    <col min="3373" max="3373" width="11.125" style="1" customWidth="1"/>
    <col min="3374" max="3374" width="7.125" style="1" customWidth="1"/>
    <col min="3375" max="3375" width="5.25" style="1" customWidth="1"/>
    <col min="3376" max="3377" width="9" style="1"/>
    <col min="3378" max="3378" width="9.375" style="1" customWidth="1"/>
    <col min="3379" max="3379" width="8.5" style="1" customWidth="1"/>
    <col min="3380" max="3380" width="7.5" style="1" customWidth="1"/>
    <col min="3381" max="3381" width="7.625" style="1" customWidth="1"/>
    <col min="3382" max="3584" width="9" style="1"/>
    <col min="3585" max="3585" width="5.25" style="1" customWidth="1"/>
    <col min="3586" max="3595" width="2.375" style="1" customWidth="1"/>
    <col min="3596" max="3596" width="4.5" style="1" customWidth="1"/>
    <col min="3597" max="3597" width="7.125" style="1" customWidth="1"/>
    <col min="3598" max="3599" width="9" style="1"/>
    <col min="3600" max="3600" width="7.125" style="1" customWidth="1"/>
    <col min="3601" max="3602" width="5.25" style="1" customWidth="1"/>
    <col min="3603" max="3603" width="9" style="1"/>
    <col min="3604" max="3604" width="7.125" style="1" customWidth="1"/>
    <col min="3605" max="3605" width="9" style="1"/>
    <col min="3606" max="3606" width="17.25" style="1" customWidth="1"/>
    <col min="3607" max="3607" width="7.125" style="1" customWidth="1"/>
    <col min="3608" max="3608" width="9" style="1"/>
    <col min="3609" max="3609" width="5.25" style="1" customWidth="1"/>
    <col min="3610" max="3611" width="9" style="1"/>
    <col min="3612" max="3612" width="7.25" style="1" customWidth="1"/>
    <col min="3613" max="3613" width="9" style="1"/>
    <col min="3614" max="3614" width="8" style="1" customWidth="1"/>
    <col min="3615" max="3617" width="3.125" style="1" customWidth="1"/>
    <col min="3618" max="3618" width="11.625" style="1" customWidth="1"/>
    <col min="3619" max="3619" width="9.625" style="1" customWidth="1"/>
    <col min="3620" max="3620" width="11.625" style="1" customWidth="1"/>
    <col min="3621" max="3621" width="11.5" style="1" customWidth="1"/>
    <col min="3622" max="3622" width="6.375" style="1" customWidth="1"/>
    <col min="3623" max="3623" width="8" style="1" customWidth="1"/>
    <col min="3624" max="3624" width="9.75" style="1" customWidth="1"/>
    <col min="3625" max="3626" width="13.375" style="1" customWidth="1"/>
    <col min="3627" max="3627" width="9.125" style="1" customWidth="1"/>
    <col min="3628" max="3628" width="4.75" style="1" customWidth="1"/>
    <col min="3629" max="3629" width="11.125" style="1" customWidth="1"/>
    <col min="3630" max="3630" width="7.125" style="1" customWidth="1"/>
    <col min="3631" max="3631" width="5.25" style="1" customWidth="1"/>
    <col min="3632" max="3633" width="9" style="1"/>
    <col min="3634" max="3634" width="9.375" style="1" customWidth="1"/>
    <col min="3635" max="3635" width="8.5" style="1" customWidth="1"/>
    <col min="3636" max="3636" width="7.5" style="1" customWidth="1"/>
    <col min="3637" max="3637" width="7.625" style="1" customWidth="1"/>
    <col min="3638" max="3840" width="9" style="1"/>
    <col min="3841" max="3841" width="5.25" style="1" customWidth="1"/>
    <col min="3842" max="3851" width="2.375" style="1" customWidth="1"/>
    <col min="3852" max="3852" width="4.5" style="1" customWidth="1"/>
    <col min="3853" max="3853" width="7.125" style="1" customWidth="1"/>
    <col min="3854" max="3855" width="9" style="1"/>
    <col min="3856" max="3856" width="7.125" style="1" customWidth="1"/>
    <col min="3857" max="3858" width="5.25" style="1" customWidth="1"/>
    <col min="3859" max="3859" width="9" style="1"/>
    <col min="3860" max="3860" width="7.125" style="1" customWidth="1"/>
    <col min="3861" max="3861" width="9" style="1"/>
    <col min="3862" max="3862" width="17.25" style="1" customWidth="1"/>
    <col min="3863" max="3863" width="7.125" style="1" customWidth="1"/>
    <col min="3864" max="3864" width="9" style="1"/>
    <col min="3865" max="3865" width="5.25" style="1" customWidth="1"/>
    <col min="3866" max="3867" width="9" style="1"/>
    <col min="3868" max="3868" width="7.25" style="1" customWidth="1"/>
    <col min="3869" max="3869" width="9" style="1"/>
    <col min="3870" max="3870" width="8" style="1" customWidth="1"/>
    <col min="3871" max="3873" width="3.125" style="1" customWidth="1"/>
    <col min="3874" max="3874" width="11.625" style="1" customWidth="1"/>
    <col min="3875" max="3875" width="9.625" style="1" customWidth="1"/>
    <col min="3876" max="3876" width="11.625" style="1" customWidth="1"/>
    <col min="3877" max="3877" width="11.5" style="1" customWidth="1"/>
    <col min="3878" max="3878" width="6.375" style="1" customWidth="1"/>
    <col min="3879" max="3879" width="8" style="1" customWidth="1"/>
    <col min="3880" max="3880" width="9.75" style="1" customWidth="1"/>
    <col min="3881" max="3882" width="13.375" style="1" customWidth="1"/>
    <col min="3883" max="3883" width="9.125" style="1" customWidth="1"/>
    <col min="3884" max="3884" width="4.75" style="1" customWidth="1"/>
    <col min="3885" max="3885" width="11.125" style="1" customWidth="1"/>
    <col min="3886" max="3886" width="7.125" style="1" customWidth="1"/>
    <col min="3887" max="3887" width="5.25" style="1" customWidth="1"/>
    <col min="3888" max="3889" width="9" style="1"/>
    <col min="3890" max="3890" width="9.375" style="1" customWidth="1"/>
    <col min="3891" max="3891" width="8.5" style="1" customWidth="1"/>
    <col min="3892" max="3892" width="7.5" style="1" customWidth="1"/>
    <col min="3893" max="3893" width="7.625" style="1" customWidth="1"/>
    <col min="3894" max="4096" width="9" style="1"/>
    <col min="4097" max="4097" width="5.25" style="1" customWidth="1"/>
    <col min="4098" max="4107" width="2.375" style="1" customWidth="1"/>
    <col min="4108" max="4108" width="4.5" style="1" customWidth="1"/>
    <col min="4109" max="4109" width="7.125" style="1" customWidth="1"/>
    <col min="4110" max="4111" width="9" style="1"/>
    <col min="4112" max="4112" width="7.125" style="1" customWidth="1"/>
    <col min="4113" max="4114" width="5.25" style="1" customWidth="1"/>
    <col min="4115" max="4115" width="9" style="1"/>
    <col min="4116" max="4116" width="7.125" style="1" customWidth="1"/>
    <col min="4117" max="4117" width="9" style="1"/>
    <col min="4118" max="4118" width="17.25" style="1" customWidth="1"/>
    <col min="4119" max="4119" width="7.125" style="1" customWidth="1"/>
    <col min="4120" max="4120" width="9" style="1"/>
    <col min="4121" max="4121" width="5.25" style="1" customWidth="1"/>
    <col min="4122" max="4123" width="9" style="1"/>
    <col min="4124" max="4124" width="7.25" style="1" customWidth="1"/>
    <col min="4125" max="4125" width="9" style="1"/>
    <col min="4126" max="4126" width="8" style="1" customWidth="1"/>
    <col min="4127" max="4129" width="3.125" style="1" customWidth="1"/>
    <col min="4130" max="4130" width="11.625" style="1" customWidth="1"/>
    <col min="4131" max="4131" width="9.625" style="1" customWidth="1"/>
    <col min="4132" max="4132" width="11.625" style="1" customWidth="1"/>
    <col min="4133" max="4133" width="11.5" style="1" customWidth="1"/>
    <col min="4134" max="4134" width="6.375" style="1" customWidth="1"/>
    <col min="4135" max="4135" width="8" style="1" customWidth="1"/>
    <col min="4136" max="4136" width="9.75" style="1" customWidth="1"/>
    <col min="4137" max="4138" width="13.375" style="1" customWidth="1"/>
    <col min="4139" max="4139" width="9.125" style="1" customWidth="1"/>
    <col min="4140" max="4140" width="4.75" style="1" customWidth="1"/>
    <col min="4141" max="4141" width="11.125" style="1" customWidth="1"/>
    <col min="4142" max="4142" width="7.125" style="1" customWidth="1"/>
    <col min="4143" max="4143" width="5.25" style="1" customWidth="1"/>
    <col min="4144" max="4145" width="9" style="1"/>
    <col min="4146" max="4146" width="9.375" style="1" customWidth="1"/>
    <col min="4147" max="4147" width="8.5" style="1" customWidth="1"/>
    <col min="4148" max="4148" width="7.5" style="1" customWidth="1"/>
    <col min="4149" max="4149" width="7.625" style="1" customWidth="1"/>
    <col min="4150" max="4352" width="9" style="1"/>
    <col min="4353" max="4353" width="5.25" style="1" customWidth="1"/>
    <col min="4354" max="4363" width="2.375" style="1" customWidth="1"/>
    <col min="4364" max="4364" width="4.5" style="1" customWidth="1"/>
    <col min="4365" max="4365" width="7.125" style="1" customWidth="1"/>
    <col min="4366" max="4367" width="9" style="1"/>
    <col min="4368" max="4368" width="7.125" style="1" customWidth="1"/>
    <col min="4369" max="4370" width="5.25" style="1" customWidth="1"/>
    <col min="4371" max="4371" width="9" style="1"/>
    <col min="4372" max="4372" width="7.125" style="1" customWidth="1"/>
    <col min="4373" max="4373" width="9" style="1"/>
    <col min="4374" max="4374" width="17.25" style="1" customWidth="1"/>
    <col min="4375" max="4375" width="7.125" style="1" customWidth="1"/>
    <col min="4376" max="4376" width="9" style="1"/>
    <col min="4377" max="4377" width="5.25" style="1" customWidth="1"/>
    <col min="4378" max="4379" width="9" style="1"/>
    <col min="4380" max="4380" width="7.25" style="1" customWidth="1"/>
    <col min="4381" max="4381" width="9" style="1"/>
    <col min="4382" max="4382" width="8" style="1" customWidth="1"/>
    <col min="4383" max="4385" width="3.125" style="1" customWidth="1"/>
    <col min="4386" max="4386" width="11.625" style="1" customWidth="1"/>
    <col min="4387" max="4387" width="9.625" style="1" customWidth="1"/>
    <col min="4388" max="4388" width="11.625" style="1" customWidth="1"/>
    <col min="4389" max="4389" width="11.5" style="1" customWidth="1"/>
    <col min="4390" max="4390" width="6.375" style="1" customWidth="1"/>
    <col min="4391" max="4391" width="8" style="1" customWidth="1"/>
    <col min="4392" max="4392" width="9.75" style="1" customWidth="1"/>
    <col min="4393" max="4394" width="13.375" style="1" customWidth="1"/>
    <col min="4395" max="4395" width="9.125" style="1" customWidth="1"/>
    <col min="4396" max="4396" width="4.75" style="1" customWidth="1"/>
    <col min="4397" max="4397" width="11.125" style="1" customWidth="1"/>
    <col min="4398" max="4398" width="7.125" style="1" customWidth="1"/>
    <col min="4399" max="4399" width="5.25" style="1" customWidth="1"/>
    <col min="4400" max="4401" width="9" style="1"/>
    <col min="4402" max="4402" width="9.375" style="1" customWidth="1"/>
    <col min="4403" max="4403" width="8.5" style="1" customWidth="1"/>
    <col min="4404" max="4404" width="7.5" style="1" customWidth="1"/>
    <col min="4405" max="4405" width="7.625" style="1" customWidth="1"/>
    <col min="4406" max="4608" width="9" style="1"/>
    <col min="4609" max="4609" width="5.25" style="1" customWidth="1"/>
    <col min="4610" max="4619" width="2.375" style="1" customWidth="1"/>
    <col min="4620" max="4620" width="4.5" style="1" customWidth="1"/>
    <col min="4621" max="4621" width="7.125" style="1" customWidth="1"/>
    <col min="4622" max="4623" width="9" style="1"/>
    <col min="4624" max="4624" width="7.125" style="1" customWidth="1"/>
    <col min="4625" max="4626" width="5.25" style="1" customWidth="1"/>
    <col min="4627" max="4627" width="9" style="1"/>
    <col min="4628" max="4628" width="7.125" style="1" customWidth="1"/>
    <col min="4629" max="4629" width="9" style="1"/>
    <col min="4630" max="4630" width="17.25" style="1" customWidth="1"/>
    <col min="4631" max="4631" width="7.125" style="1" customWidth="1"/>
    <col min="4632" max="4632" width="9" style="1"/>
    <col min="4633" max="4633" width="5.25" style="1" customWidth="1"/>
    <col min="4634" max="4635" width="9" style="1"/>
    <col min="4636" max="4636" width="7.25" style="1" customWidth="1"/>
    <col min="4637" max="4637" width="9" style="1"/>
    <col min="4638" max="4638" width="8" style="1" customWidth="1"/>
    <col min="4639" max="4641" width="3.125" style="1" customWidth="1"/>
    <col min="4642" max="4642" width="11.625" style="1" customWidth="1"/>
    <col min="4643" max="4643" width="9.625" style="1" customWidth="1"/>
    <col min="4644" max="4644" width="11.625" style="1" customWidth="1"/>
    <col min="4645" max="4645" width="11.5" style="1" customWidth="1"/>
    <col min="4646" max="4646" width="6.375" style="1" customWidth="1"/>
    <col min="4647" max="4647" width="8" style="1" customWidth="1"/>
    <col min="4648" max="4648" width="9.75" style="1" customWidth="1"/>
    <col min="4649" max="4650" width="13.375" style="1" customWidth="1"/>
    <col min="4651" max="4651" width="9.125" style="1" customWidth="1"/>
    <col min="4652" max="4652" width="4.75" style="1" customWidth="1"/>
    <col min="4653" max="4653" width="11.125" style="1" customWidth="1"/>
    <col min="4654" max="4654" width="7.125" style="1" customWidth="1"/>
    <col min="4655" max="4655" width="5.25" style="1" customWidth="1"/>
    <col min="4656" max="4657" width="9" style="1"/>
    <col min="4658" max="4658" width="9.375" style="1" customWidth="1"/>
    <col min="4659" max="4659" width="8.5" style="1" customWidth="1"/>
    <col min="4660" max="4660" width="7.5" style="1" customWidth="1"/>
    <col min="4661" max="4661" width="7.625" style="1" customWidth="1"/>
    <col min="4662" max="4864" width="9" style="1"/>
    <col min="4865" max="4865" width="5.25" style="1" customWidth="1"/>
    <col min="4866" max="4875" width="2.375" style="1" customWidth="1"/>
    <col min="4876" max="4876" width="4.5" style="1" customWidth="1"/>
    <col min="4877" max="4877" width="7.125" style="1" customWidth="1"/>
    <col min="4878" max="4879" width="9" style="1"/>
    <col min="4880" max="4880" width="7.125" style="1" customWidth="1"/>
    <col min="4881" max="4882" width="5.25" style="1" customWidth="1"/>
    <col min="4883" max="4883" width="9" style="1"/>
    <col min="4884" max="4884" width="7.125" style="1" customWidth="1"/>
    <col min="4885" max="4885" width="9" style="1"/>
    <col min="4886" max="4886" width="17.25" style="1" customWidth="1"/>
    <col min="4887" max="4887" width="7.125" style="1" customWidth="1"/>
    <col min="4888" max="4888" width="9" style="1"/>
    <col min="4889" max="4889" width="5.25" style="1" customWidth="1"/>
    <col min="4890" max="4891" width="9" style="1"/>
    <col min="4892" max="4892" width="7.25" style="1" customWidth="1"/>
    <col min="4893" max="4893" width="9" style="1"/>
    <col min="4894" max="4894" width="8" style="1" customWidth="1"/>
    <col min="4895" max="4897" width="3.125" style="1" customWidth="1"/>
    <col min="4898" max="4898" width="11.625" style="1" customWidth="1"/>
    <col min="4899" max="4899" width="9.625" style="1" customWidth="1"/>
    <col min="4900" max="4900" width="11.625" style="1" customWidth="1"/>
    <col min="4901" max="4901" width="11.5" style="1" customWidth="1"/>
    <col min="4902" max="4902" width="6.375" style="1" customWidth="1"/>
    <col min="4903" max="4903" width="8" style="1" customWidth="1"/>
    <col min="4904" max="4904" width="9.75" style="1" customWidth="1"/>
    <col min="4905" max="4906" width="13.375" style="1" customWidth="1"/>
    <col min="4907" max="4907" width="9.125" style="1" customWidth="1"/>
    <col min="4908" max="4908" width="4.75" style="1" customWidth="1"/>
    <col min="4909" max="4909" width="11.125" style="1" customWidth="1"/>
    <col min="4910" max="4910" width="7.125" style="1" customWidth="1"/>
    <col min="4911" max="4911" width="5.25" style="1" customWidth="1"/>
    <col min="4912" max="4913" width="9" style="1"/>
    <col min="4914" max="4914" width="9.375" style="1" customWidth="1"/>
    <col min="4915" max="4915" width="8.5" style="1" customWidth="1"/>
    <col min="4916" max="4916" width="7.5" style="1" customWidth="1"/>
    <col min="4917" max="4917" width="7.625" style="1" customWidth="1"/>
    <col min="4918" max="5120" width="9" style="1"/>
    <col min="5121" max="5121" width="5.25" style="1" customWidth="1"/>
    <col min="5122" max="5131" width="2.375" style="1" customWidth="1"/>
    <col min="5132" max="5132" width="4.5" style="1" customWidth="1"/>
    <col min="5133" max="5133" width="7.125" style="1" customWidth="1"/>
    <col min="5134" max="5135" width="9" style="1"/>
    <col min="5136" max="5136" width="7.125" style="1" customWidth="1"/>
    <col min="5137" max="5138" width="5.25" style="1" customWidth="1"/>
    <col min="5139" max="5139" width="9" style="1"/>
    <col min="5140" max="5140" width="7.125" style="1" customWidth="1"/>
    <col min="5141" max="5141" width="9" style="1"/>
    <col min="5142" max="5142" width="17.25" style="1" customWidth="1"/>
    <col min="5143" max="5143" width="7.125" style="1" customWidth="1"/>
    <col min="5144" max="5144" width="9" style="1"/>
    <col min="5145" max="5145" width="5.25" style="1" customWidth="1"/>
    <col min="5146" max="5147" width="9" style="1"/>
    <col min="5148" max="5148" width="7.25" style="1" customWidth="1"/>
    <col min="5149" max="5149" width="9" style="1"/>
    <col min="5150" max="5150" width="8" style="1" customWidth="1"/>
    <col min="5151" max="5153" width="3.125" style="1" customWidth="1"/>
    <col min="5154" max="5154" width="11.625" style="1" customWidth="1"/>
    <col min="5155" max="5155" width="9.625" style="1" customWidth="1"/>
    <col min="5156" max="5156" width="11.625" style="1" customWidth="1"/>
    <col min="5157" max="5157" width="11.5" style="1" customWidth="1"/>
    <col min="5158" max="5158" width="6.375" style="1" customWidth="1"/>
    <col min="5159" max="5159" width="8" style="1" customWidth="1"/>
    <col min="5160" max="5160" width="9.75" style="1" customWidth="1"/>
    <col min="5161" max="5162" width="13.375" style="1" customWidth="1"/>
    <col min="5163" max="5163" width="9.125" style="1" customWidth="1"/>
    <col min="5164" max="5164" width="4.75" style="1" customWidth="1"/>
    <col min="5165" max="5165" width="11.125" style="1" customWidth="1"/>
    <col min="5166" max="5166" width="7.125" style="1" customWidth="1"/>
    <col min="5167" max="5167" width="5.25" style="1" customWidth="1"/>
    <col min="5168" max="5169" width="9" style="1"/>
    <col min="5170" max="5170" width="9.375" style="1" customWidth="1"/>
    <col min="5171" max="5171" width="8.5" style="1" customWidth="1"/>
    <col min="5172" max="5172" width="7.5" style="1" customWidth="1"/>
    <col min="5173" max="5173" width="7.625" style="1" customWidth="1"/>
    <col min="5174" max="5376" width="9" style="1"/>
    <col min="5377" max="5377" width="5.25" style="1" customWidth="1"/>
    <col min="5378" max="5387" width="2.375" style="1" customWidth="1"/>
    <col min="5388" max="5388" width="4.5" style="1" customWidth="1"/>
    <col min="5389" max="5389" width="7.125" style="1" customWidth="1"/>
    <col min="5390" max="5391" width="9" style="1"/>
    <col min="5392" max="5392" width="7.125" style="1" customWidth="1"/>
    <col min="5393" max="5394" width="5.25" style="1" customWidth="1"/>
    <col min="5395" max="5395" width="9" style="1"/>
    <col min="5396" max="5396" width="7.125" style="1" customWidth="1"/>
    <col min="5397" max="5397" width="9" style="1"/>
    <col min="5398" max="5398" width="17.25" style="1" customWidth="1"/>
    <col min="5399" max="5399" width="7.125" style="1" customWidth="1"/>
    <col min="5400" max="5400" width="9" style="1"/>
    <col min="5401" max="5401" width="5.25" style="1" customWidth="1"/>
    <col min="5402" max="5403" width="9" style="1"/>
    <col min="5404" max="5404" width="7.25" style="1" customWidth="1"/>
    <col min="5405" max="5405" width="9" style="1"/>
    <col min="5406" max="5406" width="8" style="1" customWidth="1"/>
    <col min="5407" max="5409" width="3.125" style="1" customWidth="1"/>
    <col min="5410" max="5410" width="11.625" style="1" customWidth="1"/>
    <col min="5411" max="5411" width="9.625" style="1" customWidth="1"/>
    <col min="5412" max="5412" width="11.625" style="1" customWidth="1"/>
    <col min="5413" max="5413" width="11.5" style="1" customWidth="1"/>
    <col min="5414" max="5414" width="6.375" style="1" customWidth="1"/>
    <col min="5415" max="5415" width="8" style="1" customWidth="1"/>
    <col min="5416" max="5416" width="9.75" style="1" customWidth="1"/>
    <col min="5417" max="5418" width="13.375" style="1" customWidth="1"/>
    <col min="5419" max="5419" width="9.125" style="1" customWidth="1"/>
    <col min="5420" max="5420" width="4.75" style="1" customWidth="1"/>
    <col min="5421" max="5421" width="11.125" style="1" customWidth="1"/>
    <col min="5422" max="5422" width="7.125" style="1" customWidth="1"/>
    <col min="5423" max="5423" width="5.25" style="1" customWidth="1"/>
    <col min="5424" max="5425" width="9" style="1"/>
    <col min="5426" max="5426" width="9.375" style="1" customWidth="1"/>
    <col min="5427" max="5427" width="8.5" style="1" customWidth="1"/>
    <col min="5428" max="5428" width="7.5" style="1" customWidth="1"/>
    <col min="5429" max="5429" width="7.625" style="1" customWidth="1"/>
    <col min="5430" max="5632" width="9" style="1"/>
    <col min="5633" max="5633" width="5.25" style="1" customWidth="1"/>
    <col min="5634" max="5643" width="2.375" style="1" customWidth="1"/>
    <col min="5644" max="5644" width="4.5" style="1" customWidth="1"/>
    <col min="5645" max="5645" width="7.125" style="1" customWidth="1"/>
    <col min="5646" max="5647" width="9" style="1"/>
    <col min="5648" max="5648" width="7.125" style="1" customWidth="1"/>
    <col min="5649" max="5650" width="5.25" style="1" customWidth="1"/>
    <col min="5651" max="5651" width="9" style="1"/>
    <col min="5652" max="5652" width="7.125" style="1" customWidth="1"/>
    <col min="5653" max="5653" width="9" style="1"/>
    <col min="5654" max="5654" width="17.25" style="1" customWidth="1"/>
    <col min="5655" max="5655" width="7.125" style="1" customWidth="1"/>
    <col min="5656" max="5656" width="9" style="1"/>
    <col min="5657" max="5657" width="5.25" style="1" customWidth="1"/>
    <col min="5658" max="5659" width="9" style="1"/>
    <col min="5660" max="5660" width="7.25" style="1" customWidth="1"/>
    <col min="5661" max="5661" width="9" style="1"/>
    <col min="5662" max="5662" width="8" style="1" customWidth="1"/>
    <col min="5663" max="5665" width="3.125" style="1" customWidth="1"/>
    <col min="5666" max="5666" width="11.625" style="1" customWidth="1"/>
    <col min="5667" max="5667" width="9.625" style="1" customWidth="1"/>
    <col min="5668" max="5668" width="11.625" style="1" customWidth="1"/>
    <col min="5669" max="5669" width="11.5" style="1" customWidth="1"/>
    <col min="5670" max="5670" width="6.375" style="1" customWidth="1"/>
    <col min="5671" max="5671" width="8" style="1" customWidth="1"/>
    <col min="5672" max="5672" width="9.75" style="1" customWidth="1"/>
    <col min="5673" max="5674" width="13.375" style="1" customWidth="1"/>
    <col min="5675" max="5675" width="9.125" style="1" customWidth="1"/>
    <col min="5676" max="5676" width="4.75" style="1" customWidth="1"/>
    <col min="5677" max="5677" width="11.125" style="1" customWidth="1"/>
    <col min="5678" max="5678" width="7.125" style="1" customWidth="1"/>
    <col min="5679" max="5679" width="5.25" style="1" customWidth="1"/>
    <col min="5680" max="5681" width="9" style="1"/>
    <col min="5682" max="5682" width="9.375" style="1" customWidth="1"/>
    <col min="5683" max="5683" width="8.5" style="1" customWidth="1"/>
    <col min="5684" max="5684" width="7.5" style="1" customWidth="1"/>
    <col min="5685" max="5685" width="7.625" style="1" customWidth="1"/>
    <col min="5686" max="5888" width="9" style="1"/>
    <col min="5889" max="5889" width="5.25" style="1" customWidth="1"/>
    <col min="5890" max="5899" width="2.375" style="1" customWidth="1"/>
    <col min="5900" max="5900" width="4.5" style="1" customWidth="1"/>
    <col min="5901" max="5901" width="7.125" style="1" customWidth="1"/>
    <col min="5902" max="5903" width="9" style="1"/>
    <col min="5904" max="5904" width="7.125" style="1" customWidth="1"/>
    <col min="5905" max="5906" width="5.25" style="1" customWidth="1"/>
    <col min="5907" max="5907" width="9" style="1"/>
    <col min="5908" max="5908" width="7.125" style="1" customWidth="1"/>
    <col min="5909" max="5909" width="9" style="1"/>
    <col min="5910" max="5910" width="17.25" style="1" customWidth="1"/>
    <col min="5911" max="5911" width="7.125" style="1" customWidth="1"/>
    <col min="5912" max="5912" width="9" style="1"/>
    <col min="5913" max="5913" width="5.25" style="1" customWidth="1"/>
    <col min="5914" max="5915" width="9" style="1"/>
    <col min="5916" max="5916" width="7.25" style="1" customWidth="1"/>
    <col min="5917" max="5917" width="9" style="1"/>
    <col min="5918" max="5918" width="8" style="1" customWidth="1"/>
    <col min="5919" max="5921" width="3.125" style="1" customWidth="1"/>
    <col min="5922" max="5922" width="11.625" style="1" customWidth="1"/>
    <col min="5923" max="5923" width="9.625" style="1" customWidth="1"/>
    <col min="5924" max="5924" width="11.625" style="1" customWidth="1"/>
    <col min="5925" max="5925" width="11.5" style="1" customWidth="1"/>
    <col min="5926" max="5926" width="6.375" style="1" customWidth="1"/>
    <col min="5927" max="5927" width="8" style="1" customWidth="1"/>
    <col min="5928" max="5928" width="9.75" style="1" customWidth="1"/>
    <col min="5929" max="5930" width="13.375" style="1" customWidth="1"/>
    <col min="5931" max="5931" width="9.125" style="1" customWidth="1"/>
    <col min="5932" max="5932" width="4.75" style="1" customWidth="1"/>
    <col min="5933" max="5933" width="11.125" style="1" customWidth="1"/>
    <col min="5934" max="5934" width="7.125" style="1" customWidth="1"/>
    <col min="5935" max="5935" width="5.25" style="1" customWidth="1"/>
    <col min="5936" max="5937" width="9" style="1"/>
    <col min="5938" max="5938" width="9.375" style="1" customWidth="1"/>
    <col min="5939" max="5939" width="8.5" style="1" customWidth="1"/>
    <col min="5940" max="5940" width="7.5" style="1" customWidth="1"/>
    <col min="5941" max="5941" width="7.625" style="1" customWidth="1"/>
    <col min="5942" max="6144" width="9" style="1"/>
    <col min="6145" max="6145" width="5.25" style="1" customWidth="1"/>
    <col min="6146" max="6155" width="2.375" style="1" customWidth="1"/>
    <col min="6156" max="6156" width="4.5" style="1" customWidth="1"/>
    <col min="6157" max="6157" width="7.125" style="1" customWidth="1"/>
    <col min="6158" max="6159" width="9" style="1"/>
    <col min="6160" max="6160" width="7.125" style="1" customWidth="1"/>
    <col min="6161" max="6162" width="5.25" style="1" customWidth="1"/>
    <col min="6163" max="6163" width="9" style="1"/>
    <col min="6164" max="6164" width="7.125" style="1" customWidth="1"/>
    <col min="6165" max="6165" width="9" style="1"/>
    <col min="6166" max="6166" width="17.25" style="1" customWidth="1"/>
    <col min="6167" max="6167" width="7.125" style="1" customWidth="1"/>
    <col min="6168" max="6168" width="9" style="1"/>
    <col min="6169" max="6169" width="5.25" style="1" customWidth="1"/>
    <col min="6170" max="6171" width="9" style="1"/>
    <col min="6172" max="6172" width="7.25" style="1" customWidth="1"/>
    <col min="6173" max="6173" width="9" style="1"/>
    <col min="6174" max="6174" width="8" style="1" customWidth="1"/>
    <col min="6175" max="6177" width="3.125" style="1" customWidth="1"/>
    <col min="6178" max="6178" width="11.625" style="1" customWidth="1"/>
    <col min="6179" max="6179" width="9.625" style="1" customWidth="1"/>
    <col min="6180" max="6180" width="11.625" style="1" customWidth="1"/>
    <col min="6181" max="6181" width="11.5" style="1" customWidth="1"/>
    <col min="6182" max="6182" width="6.375" style="1" customWidth="1"/>
    <col min="6183" max="6183" width="8" style="1" customWidth="1"/>
    <col min="6184" max="6184" width="9.75" style="1" customWidth="1"/>
    <col min="6185" max="6186" width="13.375" style="1" customWidth="1"/>
    <col min="6187" max="6187" width="9.125" style="1" customWidth="1"/>
    <col min="6188" max="6188" width="4.75" style="1" customWidth="1"/>
    <col min="6189" max="6189" width="11.125" style="1" customWidth="1"/>
    <col min="6190" max="6190" width="7.125" style="1" customWidth="1"/>
    <col min="6191" max="6191" width="5.25" style="1" customWidth="1"/>
    <col min="6192" max="6193" width="9" style="1"/>
    <col min="6194" max="6194" width="9.375" style="1" customWidth="1"/>
    <col min="6195" max="6195" width="8.5" style="1" customWidth="1"/>
    <col min="6196" max="6196" width="7.5" style="1" customWidth="1"/>
    <col min="6197" max="6197" width="7.625" style="1" customWidth="1"/>
    <col min="6198" max="6400" width="9" style="1"/>
    <col min="6401" max="6401" width="5.25" style="1" customWidth="1"/>
    <col min="6402" max="6411" width="2.375" style="1" customWidth="1"/>
    <col min="6412" max="6412" width="4.5" style="1" customWidth="1"/>
    <col min="6413" max="6413" width="7.125" style="1" customWidth="1"/>
    <col min="6414" max="6415" width="9" style="1"/>
    <col min="6416" max="6416" width="7.125" style="1" customWidth="1"/>
    <col min="6417" max="6418" width="5.25" style="1" customWidth="1"/>
    <col min="6419" max="6419" width="9" style="1"/>
    <col min="6420" max="6420" width="7.125" style="1" customWidth="1"/>
    <col min="6421" max="6421" width="9" style="1"/>
    <col min="6422" max="6422" width="17.25" style="1" customWidth="1"/>
    <col min="6423" max="6423" width="7.125" style="1" customWidth="1"/>
    <col min="6424" max="6424" width="9" style="1"/>
    <col min="6425" max="6425" width="5.25" style="1" customWidth="1"/>
    <col min="6426" max="6427" width="9" style="1"/>
    <col min="6428" max="6428" width="7.25" style="1" customWidth="1"/>
    <col min="6429" max="6429" width="9" style="1"/>
    <col min="6430" max="6430" width="8" style="1" customWidth="1"/>
    <col min="6431" max="6433" width="3.125" style="1" customWidth="1"/>
    <col min="6434" max="6434" width="11.625" style="1" customWidth="1"/>
    <col min="6435" max="6435" width="9.625" style="1" customWidth="1"/>
    <col min="6436" max="6436" width="11.625" style="1" customWidth="1"/>
    <col min="6437" max="6437" width="11.5" style="1" customWidth="1"/>
    <col min="6438" max="6438" width="6.375" style="1" customWidth="1"/>
    <col min="6439" max="6439" width="8" style="1" customWidth="1"/>
    <col min="6440" max="6440" width="9.75" style="1" customWidth="1"/>
    <col min="6441" max="6442" width="13.375" style="1" customWidth="1"/>
    <col min="6443" max="6443" width="9.125" style="1" customWidth="1"/>
    <col min="6444" max="6444" width="4.75" style="1" customWidth="1"/>
    <col min="6445" max="6445" width="11.125" style="1" customWidth="1"/>
    <col min="6446" max="6446" width="7.125" style="1" customWidth="1"/>
    <col min="6447" max="6447" width="5.25" style="1" customWidth="1"/>
    <col min="6448" max="6449" width="9" style="1"/>
    <col min="6450" max="6450" width="9.375" style="1" customWidth="1"/>
    <col min="6451" max="6451" width="8.5" style="1" customWidth="1"/>
    <col min="6452" max="6452" width="7.5" style="1" customWidth="1"/>
    <col min="6453" max="6453" width="7.625" style="1" customWidth="1"/>
    <col min="6454" max="6656" width="9" style="1"/>
    <col min="6657" max="6657" width="5.25" style="1" customWidth="1"/>
    <col min="6658" max="6667" width="2.375" style="1" customWidth="1"/>
    <col min="6668" max="6668" width="4.5" style="1" customWidth="1"/>
    <col min="6669" max="6669" width="7.125" style="1" customWidth="1"/>
    <col min="6670" max="6671" width="9" style="1"/>
    <col min="6672" max="6672" width="7.125" style="1" customWidth="1"/>
    <col min="6673" max="6674" width="5.25" style="1" customWidth="1"/>
    <col min="6675" max="6675" width="9" style="1"/>
    <col min="6676" max="6676" width="7.125" style="1" customWidth="1"/>
    <col min="6677" max="6677" width="9" style="1"/>
    <col min="6678" max="6678" width="17.25" style="1" customWidth="1"/>
    <col min="6679" max="6679" width="7.125" style="1" customWidth="1"/>
    <col min="6680" max="6680" width="9" style="1"/>
    <col min="6681" max="6681" width="5.25" style="1" customWidth="1"/>
    <col min="6682" max="6683" width="9" style="1"/>
    <col min="6684" max="6684" width="7.25" style="1" customWidth="1"/>
    <col min="6685" max="6685" width="9" style="1"/>
    <col min="6686" max="6686" width="8" style="1" customWidth="1"/>
    <col min="6687" max="6689" width="3.125" style="1" customWidth="1"/>
    <col min="6690" max="6690" width="11.625" style="1" customWidth="1"/>
    <col min="6691" max="6691" width="9.625" style="1" customWidth="1"/>
    <col min="6692" max="6692" width="11.625" style="1" customWidth="1"/>
    <col min="6693" max="6693" width="11.5" style="1" customWidth="1"/>
    <col min="6694" max="6694" width="6.375" style="1" customWidth="1"/>
    <col min="6695" max="6695" width="8" style="1" customWidth="1"/>
    <col min="6696" max="6696" width="9.75" style="1" customWidth="1"/>
    <col min="6697" max="6698" width="13.375" style="1" customWidth="1"/>
    <col min="6699" max="6699" width="9.125" style="1" customWidth="1"/>
    <col min="6700" max="6700" width="4.75" style="1" customWidth="1"/>
    <col min="6701" max="6701" width="11.125" style="1" customWidth="1"/>
    <col min="6702" max="6702" width="7.125" style="1" customWidth="1"/>
    <col min="6703" max="6703" width="5.25" style="1" customWidth="1"/>
    <col min="6704" max="6705" width="9" style="1"/>
    <col min="6706" max="6706" width="9.375" style="1" customWidth="1"/>
    <col min="6707" max="6707" width="8.5" style="1" customWidth="1"/>
    <col min="6708" max="6708" width="7.5" style="1" customWidth="1"/>
    <col min="6709" max="6709" width="7.625" style="1" customWidth="1"/>
    <col min="6710" max="6912" width="9" style="1"/>
    <col min="6913" max="6913" width="5.25" style="1" customWidth="1"/>
    <col min="6914" max="6923" width="2.375" style="1" customWidth="1"/>
    <col min="6924" max="6924" width="4.5" style="1" customWidth="1"/>
    <col min="6925" max="6925" width="7.125" style="1" customWidth="1"/>
    <col min="6926" max="6927" width="9" style="1"/>
    <col min="6928" max="6928" width="7.125" style="1" customWidth="1"/>
    <col min="6929" max="6930" width="5.25" style="1" customWidth="1"/>
    <col min="6931" max="6931" width="9" style="1"/>
    <col min="6932" max="6932" width="7.125" style="1" customWidth="1"/>
    <col min="6933" max="6933" width="9" style="1"/>
    <col min="6934" max="6934" width="17.25" style="1" customWidth="1"/>
    <col min="6935" max="6935" width="7.125" style="1" customWidth="1"/>
    <col min="6936" max="6936" width="9" style="1"/>
    <col min="6937" max="6937" width="5.25" style="1" customWidth="1"/>
    <col min="6938" max="6939" width="9" style="1"/>
    <col min="6940" max="6940" width="7.25" style="1" customWidth="1"/>
    <col min="6941" max="6941" width="9" style="1"/>
    <col min="6942" max="6942" width="8" style="1" customWidth="1"/>
    <col min="6943" max="6945" width="3.125" style="1" customWidth="1"/>
    <col min="6946" max="6946" width="11.625" style="1" customWidth="1"/>
    <col min="6947" max="6947" width="9.625" style="1" customWidth="1"/>
    <col min="6948" max="6948" width="11.625" style="1" customWidth="1"/>
    <col min="6949" max="6949" width="11.5" style="1" customWidth="1"/>
    <col min="6950" max="6950" width="6.375" style="1" customWidth="1"/>
    <col min="6951" max="6951" width="8" style="1" customWidth="1"/>
    <col min="6952" max="6952" width="9.75" style="1" customWidth="1"/>
    <col min="6953" max="6954" width="13.375" style="1" customWidth="1"/>
    <col min="6955" max="6955" width="9.125" style="1" customWidth="1"/>
    <col min="6956" max="6956" width="4.75" style="1" customWidth="1"/>
    <col min="6957" max="6957" width="11.125" style="1" customWidth="1"/>
    <col min="6958" max="6958" width="7.125" style="1" customWidth="1"/>
    <col min="6959" max="6959" width="5.25" style="1" customWidth="1"/>
    <col min="6960" max="6961" width="9" style="1"/>
    <col min="6962" max="6962" width="9.375" style="1" customWidth="1"/>
    <col min="6963" max="6963" width="8.5" style="1" customWidth="1"/>
    <col min="6964" max="6964" width="7.5" style="1" customWidth="1"/>
    <col min="6965" max="6965" width="7.625" style="1" customWidth="1"/>
    <col min="6966" max="7168" width="9" style="1"/>
    <col min="7169" max="7169" width="5.25" style="1" customWidth="1"/>
    <col min="7170" max="7179" width="2.375" style="1" customWidth="1"/>
    <col min="7180" max="7180" width="4.5" style="1" customWidth="1"/>
    <col min="7181" max="7181" width="7.125" style="1" customWidth="1"/>
    <col min="7182" max="7183" width="9" style="1"/>
    <col min="7184" max="7184" width="7.125" style="1" customWidth="1"/>
    <col min="7185" max="7186" width="5.25" style="1" customWidth="1"/>
    <col min="7187" max="7187" width="9" style="1"/>
    <col min="7188" max="7188" width="7.125" style="1" customWidth="1"/>
    <col min="7189" max="7189" width="9" style="1"/>
    <col min="7190" max="7190" width="17.25" style="1" customWidth="1"/>
    <col min="7191" max="7191" width="7.125" style="1" customWidth="1"/>
    <col min="7192" max="7192" width="9" style="1"/>
    <col min="7193" max="7193" width="5.25" style="1" customWidth="1"/>
    <col min="7194" max="7195" width="9" style="1"/>
    <col min="7196" max="7196" width="7.25" style="1" customWidth="1"/>
    <col min="7197" max="7197" width="9" style="1"/>
    <col min="7198" max="7198" width="8" style="1" customWidth="1"/>
    <col min="7199" max="7201" width="3.125" style="1" customWidth="1"/>
    <col min="7202" max="7202" width="11.625" style="1" customWidth="1"/>
    <col min="7203" max="7203" width="9.625" style="1" customWidth="1"/>
    <col min="7204" max="7204" width="11.625" style="1" customWidth="1"/>
    <col min="7205" max="7205" width="11.5" style="1" customWidth="1"/>
    <col min="7206" max="7206" width="6.375" style="1" customWidth="1"/>
    <col min="7207" max="7207" width="8" style="1" customWidth="1"/>
    <col min="7208" max="7208" width="9.75" style="1" customWidth="1"/>
    <col min="7209" max="7210" width="13.375" style="1" customWidth="1"/>
    <col min="7211" max="7211" width="9.125" style="1" customWidth="1"/>
    <col min="7212" max="7212" width="4.75" style="1" customWidth="1"/>
    <col min="7213" max="7213" width="11.125" style="1" customWidth="1"/>
    <col min="7214" max="7214" width="7.125" style="1" customWidth="1"/>
    <col min="7215" max="7215" width="5.25" style="1" customWidth="1"/>
    <col min="7216" max="7217" width="9" style="1"/>
    <col min="7218" max="7218" width="9.375" style="1" customWidth="1"/>
    <col min="7219" max="7219" width="8.5" style="1" customWidth="1"/>
    <col min="7220" max="7220" width="7.5" style="1" customWidth="1"/>
    <col min="7221" max="7221" width="7.625" style="1" customWidth="1"/>
    <col min="7222" max="7424" width="9" style="1"/>
    <col min="7425" max="7425" width="5.25" style="1" customWidth="1"/>
    <col min="7426" max="7435" width="2.375" style="1" customWidth="1"/>
    <col min="7436" max="7436" width="4.5" style="1" customWidth="1"/>
    <col min="7437" max="7437" width="7.125" style="1" customWidth="1"/>
    <col min="7438" max="7439" width="9" style="1"/>
    <col min="7440" max="7440" width="7.125" style="1" customWidth="1"/>
    <col min="7441" max="7442" width="5.25" style="1" customWidth="1"/>
    <col min="7443" max="7443" width="9" style="1"/>
    <col min="7444" max="7444" width="7.125" style="1" customWidth="1"/>
    <col min="7445" max="7445" width="9" style="1"/>
    <col min="7446" max="7446" width="17.25" style="1" customWidth="1"/>
    <col min="7447" max="7447" width="7.125" style="1" customWidth="1"/>
    <col min="7448" max="7448" width="9" style="1"/>
    <col min="7449" max="7449" width="5.25" style="1" customWidth="1"/>
    <col min="7450" max="7451" width="9" style="1"/>
    <col min="7452" max="7452" width="7.25" style="1" customWidth="1"/>
    <col min="7453" max="7453" width="9" style="1"/>
    <col min="7454" max="7454" width="8" style="1" customWidth="1"/>
    <col min="7455" max="7457" width="3.125" style="1" customWidth="1"/>
    <col min="7458" max="7458" width="11.625" style="1" customWidth="1"/>
    <col min="7459" max="7459" width="9.625" style="1" customWidth="1"/>
    <col min="7460" max="7460" width="11.625" style="1" customWidth="1"/>
    <col min="7461" max="7461" width="11.5" style="1" customWidth="1"/>
    <col min="7462" max="7462" width="6.375" style="1" customWidth="1"/>
    <col min="7463" max="7463" width="8" style="1" customWidth="1"/>
    <col min="7464" max="7464" width="9.75" style="1" customWidth="1"/>
    <col min="7465" max="7466" width="13.375" style="1" customWidth="1"/>
    <col min="7467" max="7467" width="9.125" style="1" customWidth="1"/>
    <col min="7468" max="7468" width="4.75" style="1" customWidth="1"/>
    <col min="7469" max="7469" width="11.125" style="1" customWidth="1"/>
    <col min="7470" max="7470" width="7.125" style="1" customWidth="1"/>
    <col min="7471" max="7471" width="5.25" style="1" customWidth="1"/>
    <col min="7472" max="7473" width="9" style="1"/>
    <col min="7474" max="7474" width="9.375" style="1" customWidth="1"/>
    <col min="7475" max="7475" width="8.5" style="1" customWidth="1"/>
    <col min="7476" max="7476" width="7.5" style="1" customWidth="1"/>
    <col min="7477" max="7477" width="7.625" style="1" customWidth="1"/>
    <col min="7478" max="7680" width="9" style="1"/>
    <col min="7681" max="7681" width="5.25" style="1" customWidth="1"/>
    <col min="7682" max="7691" width="2.375" style="1" customWidth="1"/>
    <col min="7692" max="7692" width="4.5" style="1" customWidth="1"/>
    <col min="7693" max="7693" width="7.125" style="1" customWidth="1"/>
    <col min="7694" max="7695" width="9" style="1"/>
    <col min="7696" max="7696" width="7.125" style="1" customWidth="1"/>
    <col min="7697" max="7698" width="5.25" style="1" customWidth="1"/>
    <col min="7699" max="7699" width="9" style="1"/>
    <col min="7700" max="7700" width="7.125" style="1" customWidth="1"/>
    <col min="7701" max="7701" width="9" style="1"/>
    <col min="7702" max="7702" width="17.25" style="1" customWidth="1"/>
    <col min="7703" max="7703" width="7.125" style="1" customWidth="1"/>
    <col min="7704" max="7704" width="9" style="1"/>
    <col min="7705" max="7705" width="5.25" style="1" customWidth="1"/>
    <col min="7706" max="7707" width="9" style="1"/>
    <col min="7708" max="7708" width="7.25" style="1" customWidth="1"/>
    <col min="7709" max="7709" width="9" style="1"/>
    <col min="7710" max="7710" width="8" style="1" customWidth="1"/>
    <col min="7711" max="7713" width="3.125" style="1" customWidth="1"/>
    <col min="7714" max="7714" width="11.625" style="1" customWidth="1"/>
    <col min="7715" max="7715" width="9.625" style="1" customWidth="1"/>
    <col min="7716" max="7716" width="11.625" style="1" customWidth="1"/>
    <col min="7717" max="7717" width="11.5" style="1" customWidth="1"/>
    <col min="7718" max="7718" width="6.375" style="1" customWidth="1"/>
    <col min="7719" max="7719" width="8" style="1" customWidth="1"/>
    <col min="7720" max="7720" width="9.75" style="1" customWidth="1"/>
    <col min="7721" max="7722" width="13.375" style="1" customWidth="1"/>
    <col min="7723" max="7723" width="9.125" style="1" customWidth="1"/>
    <col min="7724" max="7724" width="4.75" style="1" customWidth="1"/>
    <col min="7725" max="7725" width="11.125" style="1" customWidth="1"/>
    <col min="7726" max="7726" width="7.125" style="1" customWidth="1"/>
    <col min="7727" max="7727" width="5.25" style="1" customWidth="1"/>
    <col min="7728" max="7729" width="9" style="1"/>
    <col min="7730" max="7730" width="9.375" style="1" customWidth="1"/>
    <col min="7731" max="7731" width="8.5" style="1" customWidth="1"/>
    <col min="7732" max="7732" width="7.5" style="1" customWidth="1"/>
    <col min="7733" max="7733" width="7.625" style="1" customWidth="1"/>
    <col min="7734" max="7936" width="9" style="1"/>
    <col min="7937" max="7937" width="5.25" style="1" customWidth="1"/>
    <col min="7938" max="7947" width="2.375" style="1" customWidth="1"/>
    <col min="7948" max="7948" width="4.5" style="1" customWidth="1"/>
    <col min="7949" max="7949" width="7.125" style="1" customWidth="1"/>
    <col min="7950" max="7951" width="9" style="1"/>
    <col min="7952" max="7952" width="7.125" style="1" customWidth="1"/>
    <col min="7953" max="7954" width="5.25" style="1" customWidth="1"/>
    <col min="7955" max="7955" width="9" style="1"/>
    <col min="7956" max="7956" width="7.125" style="1" customWidth="1"/>
    <col min="7957" max="7957" width="9" style="1"/>
    <col min="7958" max="7958" width="17.25" style="1" customWidth="1"/>
    <col min="7959" max="7959" width="7.125" style="1" customWidth="1"/>
    <col min="7960" max="7960" width="9" style="1"/>
    <col min="7961" max="7961" width="5.25" style="1" customWidth="1"/>
    <col min="7962" max="7963" width="9" style="1"/>
    <col min="7964" max="7964" width="7.25" style="1" customWidth="1"/>
    <col min="7965" max="7965" width="9" style="1"/>
    <col min="7966" max="7966" width="8" style="1" customWidth="1"/>
    <col min="7967" max="7969" width="3.125" style="1" customWidth="1"/>
    <col min="7970" max="7970" width="11.625" style="1" customWidth="1"/>
    <col min="7971" max="7971" width="9.625" style="1" customWidth="1"/>
    <col min="7972" max="7972" width="11.625" style="1" customWidth="1"/>
    <col min="7973" max="7973" width="11.5" style="1" customWidth="1"/>
    <col min="7974" max="7974" width="6.375" style="1" customWidth="1"/>
    <col min="7975" max="7975" width="8" style="1" customWidth="1"/>
    <col min="7976" max="7976" width="9.75" style="1" customWidth="1"/>
    <col min="7977" max="7978" width="13.375" style="1" customWidth="1"/>
    <col min="7979" max="7979" width="9.125" style="1" customWidth="1"/>
    <col min="7980" max="7980" width="4.75" style="1" customWidth="1"/>
    <col min="7981" max="7981" width="11.125" style="1" customWidth="1"/>
    <col min="7982" max="7982" width="7.125" style="1" customWidth="1"/>
    <col min="7983" max="7983" width="5.25" style="1" customWidth="1"/>
    <col min="7984" max="7985" width="9" style="1"/>
    <col min="7986" max="7986" width="9.375" style="1" customWidth="1"/>
    <col min="7987" max="7987" width="8.5" style="1" customWidth="1"/>
    <col min="7988" max="7988" width="7.5" style="1" customWidth="1"/>
    <col min="7989" max="7989" width="7.625" style="1" customWidth="1"/>
    <col min="7990" max="8192" width="9" style="1"/>
    <col min="8193" max="8193" width="5.25" style="1" customWidth="1"/>
    <col min="8194" max="8203" width="2.375" style="1" customWidth="1"/>
    <col min="8204" max="8204" width="4.5" style="1" customWidth="1"/>
    <col min="8205" max="8205" width="7.125" style="1" customWidth="1"/>
    <col min="8206" max="8207" width="9" style="1"/>
    <col min="8208" max="8208" width="7.125" style="1" customWidth="1"/>
    <col min="8209" max="8210" width="5.25" style="1" customWidth="1"/>
    <col min="8211" max="8211" width="9" style="1"/>
    <col min="8212" max="8212" width="7.125" style="1" customWidth="1"/>
    <col min="8213" max="8213" width="9" style="1"/>
    <col min="8214" max="8214" width="17.25" style="1" customWidth="1"/>
    <col min="8215" max="8215" width="7.125" style="1" customWidth="1"/>
    <col min="8216" max="8216" width="9" style="1"/>
    <col min="8217" max="8217" width="5.25" style="1" customWidth="1"/>
    <col min="8218" max="8219" width="9" style="1"/>
    <col min="8220" max="8220" width="7.25" style="1" customWidth="1"/>
    <col min="8221" max="8221" width="9" style="1"/>
    <col min="8222" max="8222" width="8" style="1" customWidth="1"/>
    <col min="8223" max="8225" width="3.125" style="1" customWidth="1"/>
    <col min="8226" max="8226" width="11.625" style="1" customWidth="1"/>
    <col min="8227" max="8227" width="9.625" style="1" customWidth="1"/>
    <col min="8228" max="8228" width="11.625" style="1" customWidth="1"/>
    <col min="8229" max="8229" width="11.5" style="1" customWidth="1"/>
    <col min="8230" max="8230" width="6.375" style="1" customWidth="1"/>
    <col min="8231" max="8231" width="8" style="1" customWidth="1"/>
    <col min="8232" max="8232" width="9.75" style="1" customWidth="1"/>
    <col min="8233" max="8234" width="13.375" style="1" customWidth="1"/>
    <col min="8235" max="8235" width="9.125" style="1" customWidth="1"/>
    <col min="8236" max="8236" width="4.75" style="1" customWidth="1"/>
    <col min="8237" max="8237" width="11.125" style="1" customWidth="1"/>
    <col min="8238" max="8238" width="7.125" style="1" customWidth="1"/>
    <col min="8239" max="8239" width="5.25" style="1" customWidth="1"/>
    <col min="8240" max="8241" width="9" style="1"/>
    <col min="8242" max="8242" width="9.375" style="1" customWidth="1"/>
    <col min="8243" max="8243" width="8.5" style="1" customWidth="1"/>
    <col min="8244" max="8244" width="7.5" style="1" customWidth="1"/>
    <col min="8245" max="8245" width="7.625" style="1" customWidth="1"/>
    <col min="8246" max="8448" width="9" style="1"/>
    <col min="8449" max="8449" width="5.25" style="1" customWidth="1"/>
    <col min="8450" max="8459" width="2.375" style="1" customWidth="1"/>
    <col min="8460" max="8460" width="4.5" style="1" customWidth="1"/>
    <col min="8461" max="8461" width="7.125" style="1" customWidth="1"/>
    <col min="8462" max="8463" width="9" style="1"/>
    <col min="8464" max="8464" width="7.125" style="1" customWidth="1"/>
    <col min="8465" max="8466" width="5.25" style="1" customWidth="1"/>
    <col min="8467" max="8467" width="9" style="1"/>
    <col min="8468" max="8468" width="7.125" style="1" customWidth="1"/>
    <col min="8469" max="8469" width="9" style="1"/>
    <col min="8470" max="8470" width="17.25" style="1" customWidth="1"/>
    <col min="8471" max="8471" width="7.125" style="1" customWidth="1"/>
    <col min="8472" max="8472" width="9" style="1"/>
    <col min="8473" max="8473" width="5.25" style="1" customWidth="1"/>
    <col min="8474" max="8475" width="9" style="1"/>
    <col min="8476" max="8476" width="7.25" style="1" customWidth="1"/>
    <col min="8477" max="8477" width="9" style="1"/>
    <col min="8478" max="8478" width="8" style="1" customWidth="1"/>
    <col min="8479" max="8481" width="3.125" style="1" customWidth="1"/>
    <col min="8482" max="8482" width="11.625" style="1" customWidth="1"/>
    <col min="8483" max="8483" width="9.625" style="1" customWidth="1"/>
    <col min="8484" max="8484" width="11.625" style="1" customWidth="1"/>
    <col min="8485" max="8485" width="11.5" style="1" customWidth="1"/>
    <col min="8486" max="8486" width="6.375" style="1" customWidth="1"/>
    <col min="8487" max="8487" width="8" style="1" customWidth="1"/>
    <col min="8488" max="8488" width="9.75" style="1" customWidth="1"/>
    <col min="8489" max="8490" width="13.375" style="1" customWidth="1"/>
    <col min="8491" max="8491" width="9.125" style="1" customWidth="1"/>
    <col min="8492" max="8492" width="4.75" style="1" customWidth="1"/>
    <col min="8493" max="8493" width="11.125" style="1" customWidth="1"/>
    <col min="8494" max="8494" width="7.125" style="1" customWidth="1"/>
    <col min="8495" max="8495" width="5.25" style="1" customWidth="1"/>
    <col min="8496" max="8497" width="9" style="1"/>
    <col min="8498" max="8498" width="9.375" style="1" customWidth="1"/>
    <col min="8499" max="8499" width="8.5" style="1" customWidth="1"/>
    <col min="8500" max="8500" width="7.5" style="1" customWidth="1"/>
    <col min="8501" max="8501" width="7.625" style="1" customWidth="1"/>
    <col min="8502" max="8704" width="9" style="1"/>
    <col min="8705" max="8705" width="5.25" style="1" customWidth="1"/>
    <col min="8706" max="8715" width="2.375" style="1" customWidth="1"/>
    <col min="8716" max="8716" width="4.5" style="1" customWidth="1"/>
    <col min="8717" max="8717" width="7.125" style="1" customWidth="1"/>
    <col min="8718" max="8719" width="9" style="1"/>
    <col min="8720" max="8720" width="7.125" style="1" customWidth="1"/>
    <col min="8721" max="8722" width="5.25" style="1" customWidth="1"/>
    <col min="8723" max="8723" width="9" style="1"/>
    <col min="8724" max="8724" width="7.125" style="1" customWidth="1"/>
    <col min="8725" max="8725" width="9" style="1"/>
    <col min="8726" max="8726" width="17.25" style="1" customWidth="1"/>
    <col min="8727" max="8727" width="7.125" style="1" customWidth="1"/>
    <col min="8728" max="8728" width="9" style="1"/>
    <col min="8729" max="8729" width="5.25" style="1" customWidth="1"/>
    <col min="8730" max="8731" width="9" style="1"/>
    <col min="8732" max="8732" width="7.25" style="1" customWidth="1"/>
    <col min="8733" max="8733" width="9" style="1"/>
    <col min="8734" max="8734" width="8" style="1" customWidth="1"/>
    <col min="8735" max="8737" width="3.125" style="1" customWidth="1"/>
    <col min="8738" max="8738" width="11.625" style="1" customWidth="1"/>
    <col min="8739" max="8739" width="9.625" style="1" customWidth="1"/>
    <col min="8740" max="8740" width="11.625" style="1" customWidth="1"/>
    <col min="8741" max="8741" width="11.5" style="1" customWidth="1"/>
    <col min="8742" max="8742" width="6.375" style="1" customWidth="1"/>
    <col min="8743" max="8743" width="8" style="1" customWidth="1"/>
    <col min="8744" max="8744" width="9.75" style="1" customWidth="1"/>
    <col min="8745" max="8746" width="13.375" style="1" customWidth="1"/>
    <col min="8747" max="8747" width="9.125" style="1" customWidth="1"/>
    <col min="8748" max="8748" width="4.75" style="1" customWidth="1"/>
    <col min="8749" max="8749" width="11.125" style="1" customWidth="1"/>
    <col min="8750" max="8750" width="7.125" style="1" customWidth="1"/>
    <col min="8751" max="8751" width="5.25" style="1" customWidth="1"/>
    <col min="8752" max="8753" width="9" style="1"/>
    <col min="8754" max="8754" width="9.375" style="1" customWidth="1"/>
    <col min="8755" max="8755" width="8.5" style="1" customWidth="1"/>
    <col min="8756" max="8756" width="7.5" style="1" customWidth="1"/>
    <col min="8757" max="8757" width="7.625" style="1" customWidth="1"/>
    <col min="8758" max="8960" width="9" style="1"/>
    <col min="8961" max="8961" width="5.25" style="1" customWidth="1"/>
    <col min="8962" max="8971" width="2.375" style="1" customWidth="1"/>
    <col min="8972" max="8972" width="4.5" style="1" customWidth="1"/>
    <col min="8973" max="8973" width="7.125" style="1" customWidth="1"/>
    <col min="8974" max="8975" width="9" style="1"/>
    <col min="8976" max="8976" width="7.125" style="1" customWidth="1"/>
    <col min="8977" max="8978" width="5.25" style="1" customWidth="1"/>
    <col min="8979" max="8979" width="9" style="1"/>
    <col min="8980" max="8980" width="7.125" style="1" customWidth="1"/>
    <col min="8981" max="8981" width="9" style="1"/>
    <col min="8982" max="8982" width="17.25" style="1" customWidth="1"/>
    <col min="8983" max="8983" width="7.125" style="1" customWidth="1"/>
    <col min="8984" max="8984" width="9" style="1"/>
    <col min="8985" max="8985" width="5.25" style="1" customWidth="1"/>
    <col min="8986" max="8987" width="9" style="1"/>
    <col min="8988" max="8988" width="7.25" style="1" customWidth="1"/>
    <col min="8989" max="8989" width="9" style="1"/>
    <col min="8990" max="8990" width="8" style="1" customWidth="1"/>
    <col min="8991" max="8993" width="3.125" style="1" customWidth="1"/>
    <col min="8994" max="8994" width="11.625" style="1" customWidth="1"/>
    <col min="8995" max="8995" width="9.625" style="1" customWidth="1"/>
    <col min="8996" max="8996" width="11.625" style="1" customWidth="1"/>
    <col min="8997" max="8997" width="11.5" style="1" customWidth="1"/>
    <col min="8998" max="8998" width="6.375" style="1" customWidth="1"/>
    <col min="8999" max="8999" width="8" style="1" customWidth="1"/>
    <col min="9000" max="9000" width="9.75" style="1" customWidth="1"/>
    <col min="9001" max="9002" width="13.375" style="1" customWidth="1"/>
    <col min="9003" max="9003" width="9.125" style="1" customWidth="1"/>
    <col min="9004" max="9004" width="4.75" style="1" customWidth="1"/>
    <col min="9005" max="9005" width="11.125" style="1" customWidth="1"/>
    <col min="9006" max="9006" width="7.125" style="1" customWidth="1"/>
    <col min="9007" max="9007" width="5.25" style="1" customWidth="1"/>
    <col min="9008" max="9009" width="9" style="1"/>
    <col min="9010" max="9010" width="9.375" style="1" customWidth="1"/>
    <col min="9011" max="9011" width="8.5" style="1" customWidth="1"/>
    <col min="9012" max="9012" width="7.5" style="1" customWidth="1"/>
    <col min="9013" max="9013" width="7.625" style="1" customWidth="1"/>
    <col min="9014" max="9216" width="9" style="1"/>
    <col min="9217" max="9217" width="5.25" style="1" customWidth="1"/>
    <col min="9218" max="9227" width="2.375" style="1" customWidth="1"/>
    <col min="9228" max="9228" width="4.5" style="1" customWidth="1"/>
    <col min="9229" max="9229" width="7.125" style="1" customWidth="1"/>
    <col min="9230" max="9231" width="9" style="1"/>
    <col min="9232" max="9232" width="7.125" style="1" customWidth="1"/>
    <col min="9233" max="9234" width="5.25" style="1" customWidth="1"/>
    <col min="9235" max="9235" width="9" style="1"/>
    <col min="9236" max="9236" width="7.125" style="1" customWidth="1"/>
    <col min="9237" max="9237" width="9" style="1"/>
    <col min="9238" max="9238" width="17.25" style="1" customWidth="1"/>
    <col min="9239" max="9239" width="7.125" style="1" customWidth="1"/>
    <col min="9240" max="9240" width="9" style="1"/>
    <col min="9241" max="9241" width="5.25" style="1" customWidth="1"/>
    <col min="9242" max="9243" width="9" style="1"/>
    <col min="9244" max="9244" width="7.25" style="1" customWidth="1"/>
    <col min="9245" max="9245" width="9" style="1"/>
    <col min="9246" max="9246" width="8" style="1" customWidth="1"/>
    <col min="9247" max="9249" width="3.125" style="1" customWidth="1"/>
    <col min="9250" max="9250" width="11.625" style="1" customWidth="1"/>
    <col min="9251" max="9251" width="9.625" style="1" customWidth="1"/>
    <col min="9252" max="9252" width="11.625" style="1" customWidth="1"/>
    <col min="9253" max="9253" width="11.5" style="1" customWidth="1"/>
    <col min="9254" max="9254" width="6.375" style="1" customWidth="1"/>
    <col min="9255" max="9255" width="8" style="1" customWidth="1"/>
    <col min="9256" max="9256" width="9.75" style="1" customWidth="1"/>
    <col min="9257" max="9258" width="13.375" style="1" customWidth="1"/>
    <col min="9259" max="9259" width="9.125" style="1" customWidth="1"/>
    <col min="9260" max="9260" width="4.75" style="1" customWidth="1"/>
    <col min="9261" max="9261" width="11.125" style="1" customWidth="1"/>
    <col min="9262" max="9262" width="7.125" style="1" customWidth="1"/>
    <col min="9263" max="9263" width="5.25" style="1" customWidth="1"/>
    <col min="9264" max="9265" width="9" style="1"/>
    <col min="9266" max="9266" width="9.375" style="1" customWidth="1"/>
    <col min="9267" max="9267" width="8.5" style="1" customWidth="1"/>
    <col min="9268" max="9268" width="7.5" style="1" customWidth="1"/>
    <col min="9269" max="9269" width="7.625" style="1" customWidth="1"/>
    <col min="9270" max="9472" width="9" style="1"/>
    <col min="9473" max="9473" width="5.25" style="1" customWidth="1"/>
    <col min="9474" max="9483" width="2.375" style="1" customWidth="1"/>
    <col min="9484" max="9484" width="4.5" style="1" customWidth="1"/>
    <col min="9485" max="9485" width="7.125" style="1" customWidth="1"/>
    <col min="9486" max="9487" width="9" style="1"/>
    <col min="9488" max="9488" width="7.125" style="1" customWidth="1"/>
    <col min="9489" max="9490" width="5.25" style="1" customWidth="1"/>
    <col min="9491" max="9491" width="9" style="1"/>
    <col min="9492" max="9492" width="7.125" style="1" customWidth="1"/>
    <col min="9493" max="9493" width="9" style="1"/>
    <col min="9494" max="9494" width="17.25" style="1" customWidth="1"/>
    <col min="9495" max="9495" width="7.125" style="1" customWidth="1"/>
    <col min="9496" max="9496" width="9" style="1"/>
    <col min="9497" max="9497" width="5.25" style="1" customWidth="1"/>
    <col min="9498" max="9499" width="9" style="1"/>
    <col min="9500" max="9500" width="7.25" style="1" customWidth="1"/>
    <col min="9501" max="9501" width="9" style="1"/>
    <col min="9502" max="9502" width="8" style="1" customWidth="1"/>
    <col min="9503" max="9505" width="3.125" style="1" customWidth="1"/>
    <col min="9506" max="9506" width="11.625" style="1" customWidth="1"/>
    <col min="9507" max="9507" width="9.625" style="1" customWidth="1"/>
    <col min="9508" max="9508" width="11.625" style="1" customWidth="1"/>
    <col min="9509" max="9509" width="11.5" style="1" customWidth="1"/>
    <col min="9510" max="9510" width="6.375" style="1" customWidth="1"/>
    <col min="9511" max="9511" width="8" style="1" customWidth="1"/>
    <col min="9512" max="9512" width="9.75" style="1" customWidth="1"/>
    <col min="9513" max="9514" width="13.375" style="1" customWidth="1"/>
    <col min="9515" max="9515" width="9.125" style="1" customWidth="1"/>
    <col min="9516" max="9516" width="4.75" style="1" customWidth="1"/>
    <col min="9517" max="9517" width="11.125" style="1" customWidth="1"/>
    <col min="9518" max="9518" width="7.125" style="1" customWidth="1"/>
    <col min="9519" max="9519" width="5.25" style="1" customWidth="1"/>
    <col min="9520" max="9521" width="9" style="1"/>
    <col min="9522" max="9522" width="9.375" style="1" customWidth="1"/>
    <col min="9523" max="9523" width="8.5" style="1" customWidth="1"/>
    <col min="9524" max="9524" width="7.5" style="1" customWidth="1"/>
    <col min="9525" max="9525" width="7.625" style="1" customWidth="1"/>
    <col min="9526" max="9728" width="9" style="1"/>
    <col min="9729" max="9729" width="5.25" style="1" customWidth="1"/>
    <col min="9730" max="9739" width="2.375" style="1" customWidth="1"/>
    <col min="9740" max="9740" width="4.5" style="1" customWidth="1"/>
    <col min="9741" max="9741" width="7.125" style="1" customWidth="1"/>
    <col min="9742" max="9743" width="9" style="1"/>
    <col min="9744" max="9744" width="7.125" style="1" customWidth="1"/>
    <col min="9745" max="9746" width="5.25" style="1" customWidth="1"/>
    <col min="9747" max="9747" width="9" style="1"/>
    <col min="9748" max="9748" width="7.125" style="1" customWidth="1"/>
    <col min="9749" max="9749" width="9" style="1"/>
    <col min="9750" max="9750" width="17.25" style="1" customWidth="1"/>
    <col min="9751" max="9751" width="7.125" style="1" customWidth="1"/>
    <col min="9752" max="9752" width="9" style="1"/>
    <col min="9753" max="9753" width="5.25" style="1" customWidth="1"/>
    <col min="9754" max="9755" width="9" style="1"/>
    <col min="9756" max="9756" width="7.25" style="1" customWidth="1"/>
    <col min="9757" max="9757" width="9" style="1"/>
    <col min="9758" max="9758" width="8" style="1" customWidth="1"/>
    <col min="9759" max="9761" width="3.125" style="1" customWidth="1"/>
    <col min="9762" max="9762" width="11.625" style="1" customWidth="1"/>
    <col min="9763" max="9763" width="9.625" style="1" customWidth="1"/>
    <col min="9764" max="9764" width="11.625" style="1" customWidth="1"/>
    <col min="9765" max="9765" width="11.5" style="1" customWidth="1"/>
    <col min="9766" max="9766" width="6.375" style="1" customWidth="1"/>
    <col min="9767" max="9767" width="8" style="1" customWidth="1"/>
    <col min="9768" max="9768" width="9.75" style="1" customWidth="1"/>
    <col min="9769" max="9770" width="13.375" style="1" customWidth="1"/>
    <col min="9771" max="9771" width="9.125" style="1" customWidth="1"/>
    <col min="9772" max="9772" width="4.75" style="1" customWidth="1"/>
    <col min="9773" max="9773" width="11.125" style="1" customWidth="1"/>
    <col min="9774" max="9774" width="7.125" style="1" customWidth="1"/>
    <col min="9775" max="9775" width="5.25" style="1" customWidth="1"/>
    <col min="9776" max="9777" width="9" style="1"/>
    <col min="9778" max="9778" width="9.375" style="1" customWidth="1"/>
    <col min="9779" max="9779" width="8.5" style="1" customWidth="1"/>
    <col min="9780" max="9780" width="7.5" style="1" customWidth="1"/>
    <col min="9781" max="9781" width="7.625" style="1" customWidth="1"/>
    <col min="9782" max="9984" width="9" style="1"/>
    <col min="9985" max="9985" width="5.25" style="1" customWidth="1"/>
    <col min="9986" max="9995" width="2.375" style="1" customWidth="1"/>
    <col min="9996" max="9996" width="4.5" style="1" customWidth="1"/>
    <col min="9997" max="9997" width="7.125" style="1" customWidth="1"/>
    <col min="9998" max="9999" width="9" style="1"/>
    <col min="10000" max="10000" width="7.125" style="1" customWidth="1"/>
    <col min="10001" max="10002" width="5.25" style="1" customWidth="1"/>
    <col min="10003" max="10003" width="9" style="1"/>
    <col min="10004" max="10004" width="7.125" style="1" customWidth="1"/>
    <col min="10005" max="10005" width="9" style="1"/>
    <col min="10006" max="10006" width="17.25" style="1" customWidth="1"/>
    <col min="10007" max="10007" width="7.125" style="1" customWidth="1"/>
    <col min="10008" max="10008" width="9" style="1"/>
    <col min="10009" max="10009" width="5.25" style="1" customWidth="1"/>
    <col min="10010" max="10011" width="9" style="1"/>
    <col min="10012" max="10012" width="7.25" style="1" customWidth="1"/>
    <col min="10013" max="10013" width="9" style="1"/>
    <col min="10014" max="10014" width="8" style="1" customWidth="1"/>
    <col min="10015" max="10017" width="3.125" style="1" customWidth="1"/>
    <col min="10018" max="10018" width="11.625" style="1" customWidth="1"/>
    <col min="10019" max="10019" width="9.625" style="1" customWidth="1"/>
    <col min="10020" max="10020" width="11.625" style="1" customWidth="1"/>
    <col min="10021" max="10021" width="11.5" style="1" customWidth="1"/>
    <col min="10022" max="10022" width="6.375" style="1" customWidth="1"/>
    <col min="10023" max="10023" width="8" style="1" customWidth="1"/>
    <col min="10024" max="10024" width="9.75" style="1" customWidth="1"/>
    <col min="10025" max="10026" width="13.375" style="1" customWidth="1"/>
    <col min="10027" max="10027" width="9.125" style="1" customWidth="1"/>
    <col min="10028" max="10028" width="4.75" style="1" customWidth="1"/>
    <col min="10029" max="10029" width="11.125" style="1" customWidth="1"/>
    <col min="10030" max="10030" width="7.125" style="1" customWidth="1"/>
    <col min="10031" max="10031" width="5.25" style="1" customWidth="1"/>
    <col min="10032" max="10033" width="9" style="1"/>
    <col min="10034" max="10034" width="9.375" style="1" customWidth="1"/>
    <col min="10035" max="10035" width="8.5" style="1" customWidth="1"/>
    <col min="10036" max="10036" width="7.5" style="1" customWidth="1"/>
    <col min="10037" max="10037" width="7.625" style="1" customWidth="1"/>
    <col min="10038" max="10240" width="9" style="1"/>
    <col min="10241" max="10241" width="5.25" style="1" customWidth="1"/>
    <col min="10242" max="10251" width="2.375" style="1" customWidth="1"/>
    <col min="10252" max="10252" width="4.5" style="1" customWidth="1"/>
    <col min="10253" max="10253" width="7.125" style="1" customWidth="1"/>
    <col min="10254" max="10255" width="9" style="1"/>
    <col min="10256" max="10256" width="7.125" style="1" customWidth="1"/>
    <col min="10257" max="10258" width="5.25" style="1" customWidth="1"/>
    <col min="10259" max="10259" width="9" style="1"/>
    <col min="10260" max="10260" width="7.125" style="1" customWidth="1"/>
    <col min="10261" max="10261" width="9" style="1"/>
    <col min="10262" max="10262" width="17.25" style="1" customWidth="1"/>
    <col min="10263" max="10263" width="7.125" style="1" customWidth="1"/>
    <col min="10264" max="10264" width="9" style="1"/>
    <col min="10265" max="10265" width="5.25" style="1" customWidth="1"/>
    <col min="10266" max="10267" width="9" style="1"/>
    <col min="10268" max="10268" width="7.25" style="1" customWidth="1"/>
    <col min="10269" max="10269" width="9" style="1"/>
    <col min="10270" max="10270" width="8" style="1" customWidth="1"/>
    <col min="10271" max="10273" width="3.125" style="1" customWidth="1"/>
    <col min="10274" max="10274" width="11.625" style="1" customWidth="1"/>
    <col min="10275" max="10275" width="9.625" style="1" customWidth="1"/>
    <col min="10276" max="10276" width="11.625" style="1" customWidth="1"/>
    <col min="10277" max="10277" width="11.5" style="1" customWidth="1"/>
    <col min="10278" max="10278" width="6.375" style="1" customWidth="1"/>
    <col min="10279" max="10279" width="8" style="1" customWidth="1"/>
    <col min="10280" max="10280" width="9.75" style="1" customWidth="1"/>
    <col min="10281" max="10282" width="13.375" style="1" customWidth="1"/>
    <col min="10283" max="10283" width="9.125" style="1" customWidth="1"/>
    <col min="10284" max="10284" width="4.75" style="1" customWidth="1"/>
    <col min="10285" max="10285" width="11.125" style="1" customWidth="1"/>
    <col min="10286" max="10286" width="7.125" style="1" customWidth="1"/>
    <col min="10287" max="10287" width="5.25" style="1" customWidth="1"/>
    <col min="10288" max="10289" width="9" style="1"/>
    <col min="10290" max="10290" width="9.375" style="1" customWidth="1"/>
    <col min="10291" max="10291" width="8.5" style="1" customWidth="1"/>
    <col min="10292" max="10292" width="7.5" style="1" customWidth="1"/>
    <col min="10293" max="10293" width="7.625" style="1" customWidth="1"/>
    <col min="10294" max="10496" width="9" style="1"/>
    <col min="10497" max="10497" width="5.25" style="1" customWidth="1"/>
    <col min="10498" max="10507" width="2.375" style="1" customWidth="1"/>
    <col min="10508" max="10508" width="4.5" style="1" customWidth="1"/>
    <col min="10509" max="10509" width="7.125" style="1" customWidth="1"/>
    <col min="10510" max="10511" width="9" style="1"/>
    <col min="10512" max="10512" width="7.125" style="1" customWidth="1"/>
    <col min="10513" max="10514" width="5.25" style="1" customWidth="1"/>
    <col min="10515" max="10515" width="9" style="1"/>
    <col min="10516" max="10516" width="7.125" style="1" customWidth="1"/>
    <col min="10517" max="10517" width="9" style="1"/>
    <col min="10518" max="10518" width="17.25" style="1" customWidth="1"/>
    <col min="10519" max="10519" width="7.125" style="1" customWidth="1"/>
    <col min="10520" max="10520" width="9" style="1"/>
    <col min="10521" max="10521" width="5.25" style="1" customWidth="1"/>
    <col min="10522" max="10523" width="9" style="1"/>
    <col min="10524" max="10524" width="7.25" style="1" customWidth="1"/>
    <col min="10525" max="10525" width="9" style="1"/>
    <col min="10526" max="10526" width="8" style="1" customWidth="1"/>
    <col min="10527" max="10529" width="3.125" style="1" customWidth="1"/>
    <col min="10530" max="10530" width="11.625" style="1" customWidth="1"/>
    <col min="10531" max="10531" width="9.625" style="1" customWidth="1"/>
    <col min="10532" max="10532" width="11.625" style="1" customWidth="1"/>
    <col min="10533" max="10533" width="11.5" style="1" customWidth="1"/>
    <col min="10534" max="10534" width="6.375" style="1" customWidth="1"/>
    <col min="10535" max="10535" width="8" style="1" customWidth="1"/>
    <col min="10536" max="10536" width="9.75" style="1" customWidth="1"/>
    <col min="10537" max="10538" width="13.375" style="1" customWidth="1"/>
    <col min="10539" max="10539" width="9.125" style="1" customWidth="1"/>
    <col min="10540" max="10540" width="4.75" style="1" customWidth="1"/>
    <col min="10541" max="10541" width="11.125" style="1" customWidth="1"/>
    <col min="10542" max="10542" width="7.125" style="1" customWidth="1"/>
    <col min="10543" max="10543" width="5.25" style="1" customWidth="1"/>
    <col min="10544" max="10545" width="9" style="1"/>
    <col min="10546" max="10546" width="9.375" style="1" customWidth="1"/>
    <col min="10547" max="10547" width="8.5" style="1" customWidth="1"/>
    <col min="10548" max="10548" width="7.5" style="1" customWidth="1"/>
    <col min="10549" max="10549" width="7.625" style="1" customWidth="1"/>
    <col min="10550" max="10752" width="9" style="1"/>
    <col min="10753" max="10753" width="5.25" style="1" customWidth="1"/>
    <col min="10754" max="10763" width="2.375" style="1" customWidth="1"/>
    <col min="10764" max="10764" width="4.5" style="1" customWidth="1"/>
    <col min="10765" max="10765" width="7.125" style="1" customWidth="1"/>
    <col min="10766" max="10767" width="9" style="1"/>
    <col min="10768" max="10768" width="7.125" style="1" customWidth="1"/>
    <col min="10769" max="10770" width="5.25" style="1" customWidth="1"/>
    <col min="10771" max="10771" width="9" style="1"/>
    <col min="10772" max="10772" width="7.125" style="1" customWidth="1"/>
    <col min="10773" max="10773" width="9" style="1"/>
    <col min="10774" max="10774" width="17.25" style="1" customWidth="1"/>
    <col min="10775" max="10775" width="7.125" style="1" customWidth="1"/>
    <col min="10776" max="10776" width="9" style="1"/>
    <col min="10777" max="10777" width="5.25" style="1" customWidth="1"/>
    <col min="10778" max="10779" width="9" style="1"/>
    <col min="10780" max="10780" width="7.25" style="1" customWidth="1"/>
    <col min="10781" max="10781" width="9" style="1"/>
    <col min="10782" max="10782" width="8" style="1" customWidth="1"/>
    <col min="10783" max="10785" width="3.125" style="1" customWidth="1"/>
    <col min="10786" max="10786" width="11.625" style="1" customWidth="1"/>
    <col min="10787" max="10787" width="9.625" style="1" customWidth="1"/>
    <col min="10788" max="10788" width="11.625" style="1" customWidth="1"/>
    <col min="10789" max="10789" width="11.5" style="1" customWidth="1"/>
    <col min="10790" max="10790" width="6.375" style="1" customWidth="1"/>
    <col min="10791" max="10791" width="8" style="1" customWidth="1"/>
    <col min="10792" max="10792" width="9.75" style="1" customWidth="1"/>
    <col min="10793" max="10794" width="13.375" style="1" customWidth="1"/>
    <col min="10795" max="10795" width="9.125" style="1" customWidth="1"/>
    <col min="10796" max="10796" width="4.75" style="1" customWidth="1"/>
    <col min="10797" max="10797" width="11.125" style="1" customWidth="1"/>
    <col min="10798" max="10798" width="7.125" style="1" customWidth="1"/>
    <col min="10799" max="10799" width="5.25" style="1" customWidth="1"/>
    <col min="10800" max="10801" width="9" style="1"/>
    <col min="10802" max="10802" width="9.375" style="1" customWidth="1"/>
    <col min="10803" max="10803" width="8.5" style="1" customWidth="1"/>
    <col min="10804" max="10804" width="7.5" style="1" customWidth="1"/>
    <col min="10805" max="10805" width="7.625" style="1" customWidth="1"/>
    <col min="10806" max="11008" width="9" style="1"/>
    <col min="11009" max="11009" width="5.25" style="1" customWidth="1"/>
    <col min="11010" max="11019" width="2.375" style="1" customWidth="1"/>
    <col min="11020" max="11020" width="4.5" style="1" customWidth="1"/>
    <col min="11021" max="11021" width="7.125" style="1" customWidth="1"/>
    <col min="11022" max="11023" width="9" style="1"/>
    <col min="11024" max="11024" width="7.125" style="1" customWidth="1"/>
    <col min="11025" max="11026" width="5.25" style="1" customWidth="1"/>
    <col min="11027" max="11027" width="9" style="1"/>
    <col min="11028" max="11028" width="7.125" style="1" customWidth="1"/>
    <col min="11029" max="11029" width="9" style="1"/>
    <col min="11030" max="11030" width="17.25" style="1" customWidth="1"/>
    <col min="11031" max="11031" width="7.125" style="1" customWidth="1"/>
    <col min="11032" max="11032" width="9" style="1"/>
    <col min="11033" max="11033" width="5.25" style="1" customWidth="1"/>
    <col min="11034" max="11035" width="9" style="1"/>
    <col min="11036" max="11036" width="7.25" style="1" customWidth="1"/>
    <col min="11037" max="11037" width="9" style="1"/>
    <col min="11038" max="11038" width="8" style="1" customWidth="1"/>
    <col min="11039" max="11041" width="3.125" style="1" customWidth="1"/>
    <col min="11042" max="11042" width="11.625" style="1" customWidth="1"/>
    <col min="11043" max="11043" width="9.625" style="1" customWidth="1"/>
    <col min="11044" max="11044" width="11.625" style="1" customWidth="1"/>
    <col min="11045" max="11045" width="11.5" style="1" customWidth="1"/>
    <col min="11046" max="11046" width="6.375" style="1" customWidth="1"/>
    <col min="11047" max="11047" width="8" style="1" customWidth="1"/>
    <col min="11048" max="11048" width="9.75" style="1" customWidth="1"/>
    <col min="11049" max="11050" width="13.375" style="1" customWidth="1"/>
    <col min="11051" max="11051" width="9.125" style="1" customWidth="1"/>
    <col min="11052" max="11052" width="4.75" style="1" customWidth="1"/>
    <col min="11053" max="11053" width="11.125" style="1" customWidth="1"/>
    <col min="11054" max="11054" width="7.125" style="1" customWidth="1"/>
    <col min="11055" max="11055" width="5.25" style="1" customWidth="1"/>
    <col min="11056" max="11057" width="9" style="1"/>
    <col min="11058" max="11058" width="9.375" style="1" customWidth="1"/>
    <col min="11059" max="11059" width="8.5" style="1" customWidth="1"/>
    <col min="11060" max="11060" width="7.5" style="1" customWidth="1"/>
    <col min="11061" max="11061" width="7.625" style="1" customWidth="1"/>
    <col min="11062" max="11264" width="9" style="1"/>
    <col min="11265" max="11265" width="5.25" style="1" customWidth="1"/>
    <col min="11266" max="11275" width="2.375" style="1" customWidth="1"/>
    <col min="11276" max="11276" width="4.5" style="1" customWidth="1"/>
    <col min="11277" max="11277" width="7.125" style="1" customWidth="1"/>
    <col min="11278" max="11279" width="9" style="1"/>
    <col min="11280" max="11280" width="7.125" style="1" customWidth="1"/>
    <col min="11281" max="11282" width="5.25" style="1" customWidth="1"/>
    <col min="11283" max="11283" width="9" style="1"/>
    <col min="11284" max="11284" width="7.125" style="1" customWidth="1"/>
    <col min="11285" max="11285" width="9" style="1"/>
    <col min="11286" max="11286" width="17.25" style="1" customWidth="1"/>
    <col min="11287" max="11287" width="7.125" style="1" customWidth="1"/>
    <col min="11288" max="11288" width="9" style="1"/>
    <col min="11289" max="11289" width="5.25" style="1" customWidth="1"/>
    <col min="11290" max="11291" width="9" style="1"/>
    <col min="11292" max="11292" width="7.25" style="1" customWidth="1"/>
    <col min="11293" max="11293" width="9" style="1"/>
    <col min="11294" max="11294" width="8" style="1" customWidth="1"/>
    <col min="11295" max="11297" width="3.125" style="1" customWidth="1"/>
    <col min="11298" max="11298" width="11.625" style="1" customWidth="1"/>
    <col min="11299" max="11299" width="9.625" style="1" customWidth="1"/>
    <col min="11300" max="11300" width="11.625" style="1" customWidth="1"/>
    <col min="11301" max="11301" width="11.5" style="1" customWidth="1"/>
    <col min="11302" max="11302" width="6.375" style="1" customWidth="1"/>
    <col min="11303" max="11303" width="8" style="1" customWidth="1"/>
    <col min="11304" max="11304" width="9.75" style="1" customWidth="1"/>
    <col min="11305" max="11306" width="13.375" style="1" customWidth="1"/>
    <col min="11307" max="11307" width="9.125" style="1" customWidth="1"/>
    <col min="11308" max="11308" width="4.75" style="1" customWidth="1"/>
    <col min="11309" max="11309" width="11.125" style="1" customWidth="1"/>
    <col min="11310" max="11310" width="7.125" style="1" customWidth="1"/>
    <col min="11311" max="11311" width="5.25" style="1" customWidth="1"/>
    <col min="11312" max="11313" width="9" style="1"/>
    <col min="11314" max="11314" width="9.375" style="1" customWidth="1"/>
    <col min="11315" max="11315" width="8.5" style="1" customWidth="1"/>
    <col min="11316" max="11316" width="7.5" style="1" customWidth="1"/>
    <col min="11317" max="11317" width="7.625" style="1" customWidth="1"/>
    <col min="11318" max="11520" width="9" style="1"/>
    <col min="11521" max="11521" width="5.25" style="1" customWidth="1"/>
    <col min="11522" max="11531" width="2.375" style="1" customWidth="1"/>
    <col min="11532" max="11532" width="4.5" style="1" customWidth="1"/>
    <col min="11533" max="11533" width="7.125" style="1" customWidth="1"/>
    <col min="11534" max="11535" width="9" style="1"/>
    <col min="11536" max="11536" width="7.125" style="1" customWidth="1"/>
    <col min="11537" max="11538" width="5.25" style="1" customWidth="1"/>
    <col min="11539" max="11539" width="9" style="1"/>
    <col min="11540" max="11540" width="7.125" style="1" customWidth="1"/>
    <col min="11541" max="11541" width="9" style="1"/>
    <col min="11542" max="11542" width="17.25" style="1" customWidth="1"/>
    <col min="11543" max="11543" width="7.125" style="1" customWidth="1"/>
    <col min="11544" max="11544" width="9" style="1"/>
    <col min="11545" max="11545" width="5.25" style="1" customWidth="1"/>
    <col min="11546" max="11547" width="9" style="1"/>
    <col min="11548" max="11548" width="7.25" style="1" customWidth="1"/>
    <col min="11549" max="11549" width="9" style="1"/>
    <col min="11550" max="11550" width="8" style="1" customWidth="1"/>
    <col min="11551" max="11553" width="3.125" style="1" customWidth="1"/>
    <col min="11554" max="11554" width="11.625" style="1" customWidth="1"/>
    <col min="11555" max="11555" width="9.625" style="1" customWidth="1"/>
    <col min="11556" max="11556" width="11.625" style="1" customWidth="1"/>
    <col min="11557" max="11557" width="11.5" style="1" customWidth="1"/>
    <col min="11558" max="11558" width="6.375" style="1" customWidth="1"/>
    <col min="11559" max="11559" width="8" style="1" customWidth="1"/>
    <col min="11560" max="11560" width="9.75" style="1" customWidth="1"/>
    <col min="11561" max="11562" width="13.375" style="1" customWidth="1"/>
    <col min="11563" max="11563" width="9.125" style="1" customWidth="1"/>
    <col min="11564" max="11564" width="4.75" style="1" customWidth="1"/>
    <col min="11565" max="11565" width="11.125" style="1" customWidth="1"/>
    <col min="11566" max="11566" width="7.125" style="1" customWidth="1"/>
    <col min="11567" max="11567" width="5.25" style="1" customWidth="1"/>
    <col min="11568" max="11569" width="9" style="1"/>
    <col min="11570" max="11570" width="9.375" style="1" customWidth="1"/>
    <col min="11571" max="11571" width="8.5" style="1" customWidth="1"/>
    <col min="11572" max="11572" width="7.5" style="1" customWidth="1"/>
    <col min="11573" max="11573" width="7.625" style="1" customWidth="1"/>
    <col min="11574" max="11776" width="9" style="1"/>
    <col min="11777" max="11777" width="5.25" style="1" customWidth="1"/>
    <col min="11778" max="11787" width="2.375" style="1" customWidth="1"/>
    <col min="11788" max="11788" width="4.5" style="1" customWidth="1"/>
    <col min="11789" max="11789" width="7.125" style="1" customWidth="1"/>
    <col min="11790" max="11791" width="9" style="1"/>
    <col min="11792" max="11792" width="7.125" style="1" customWidth="1"/>
    <col min="11793" max="11794" width="5.25" style="1" customWidth="1"/>
    <col min="11795" max="11795" width="9" style="1"/>
    <col min="11796" max="11796" width="7.125" style="1" customWidth="1"/>
    <col min="11797" max="11797" width="9" style="1"/>
    <col min="11798" max="11798" width="17.25" style="1" customWidth="1"/>
    <col min="11799" max="11799" width="7.125" style="1" customWidth="1"/>
    <col min="11800" max="11800" width="9" style="1"/>
    <col min="11801" max="11801" width="5.25" style="1" customWidth="1"/>
    <col min="11802" max="11803" width="9" style="1"/>
    <col min="11804" max="11804" width="7.25" style="1" customWidth="1"/>
    <col min="11805" max="11805" width="9" style="1"/>
    <col min="11806" max="11806" width="8" style="1" customWidth="1"/>
    <col min="11807" max="11809" width="3.125" style="1" customWidth="1"/>
    <col min="11810" max="11810" width="11.625" style="1" customWidth="1"/>
    <col min="11811" max="11811" width="9.625" style="1" customWidth="1"/>
    <col min="11812" max="11812" width="11.625" style="1" customWidth="1"/>
    <col min="11813" max="11813" width="11.5" style="1" customWidth="1"/>
    <col min="11814" max="11814" width="6.375" style="1" customWidth="1"/>
    <col min="11815" max="11815" width="8" style="1" customWidth="1"/>
    <col min="11816" max="11816" width="9.75" style="1" customWidth="1"/>
    <col min="11817" max="11818" width="13.375" style="1" customWidth="1"/>
    <col min="11819" max="11819" width="9.125" style="1" customWidth="1"/>
    <col min="11820" max="11820" width="4.75" style="1" customWidth="1"/>
    <col min="11821" max="11821" width="11.125" style="1" customWidth="1"/>
    <col min="11822" max="11822" width="7.125" style="1" customWidth="1"/>
    <col min="11823" max="11823" width="5.25" style="1" customWidth="1"/>
    <col min="11824" max="11825" width="9" style="1"/>
    <col min="11826" max="11826" width="9.375" style="1" customWidth="1"/>
    <col min="11827" max="11827" width="8.5" style="1" customWidth="1"/>
    <col min="11828" max="11828" width="7.5" style="1" customWidth="1"/>
    <col min="11829" max="11829" width="7.625" style="1" customWidth="1"/>
    <col min="11830" max="12032" width="9" style="1"/>
    <col min="12033" max="12033" width="5.25" style="1" customWidth="1"/>
    <col min="12034" max="12043" width="2.375" style="1" customWidth="1"/>
    <col min="12044" max="12044" width="4.5" style="1" customWidth="1"/>
    <col min="12045" max="12045" width="7.125" style="1" customWidth="1"/>
    <col min="12046" max="12047" width="9" style="1"/>
    <col min="12048" max="12048" width="7.125" style="1" customWidth="1"/>
    <col min="12049" max="12050" width="5.25" style="1" customWidth="1"/>
    <col min="12051" max="12051" width="9" style="1"/>
    <col min="12052" max="12052" width="7.125" style="1" customWidth="1"/>
    <col min="12053" max="12053" width="9" style="1"/>
    <col min="12054" max="12054" width="17.25" style="1" customWidth="1"/>
    <col min="12055" max="12055" width="7.125" style="1" customWidth="1"/>
    <col min="12056" max="12056" width="9" style="1"/>
    <col min="12057" max="12057" width="5.25" style="1" customWidth="1"/>
    <col min="12058" max="12059" width="9" style="1"/>
    <col min="12060" max="12060" width="7.25" style="1" customWidth="1"/>
    <col min="12061" max="12061" width="9" style="1"/>
    <col min="12062" max="12062" width="8" style="1" customWidth="1"/>
    <col min="12063" max="12065" width="3.125" style="1" customWidth="1"/>
    <col min="12066" max="12066" width="11.625" style="1" customWidth="1"/>
    <col min="12067" max="12067" width="9.625" style="1" customWidth="1"/>
    <col min="12068" max="12068" width="11.625" style="1" customWidth="1"/>
    <col min="12069" max="12069" width="11.5" style="1" customWidth="1"/>
    <col min="12070" max="12070" width="6.375" style="1" customWidth="1"/>
    <col min="12071" max="12071" width="8" style="1" customWidth="1"/>
    <col min="12072" max="12072" width="9.75" style="1" customWidth="1"/>
    <col min="12073" max="12074" width="13.375" style="1" customWidth="1"/>
    <col min="12075" max="12075" width="9.125" style="1" customWidth="1"/>
    <col min="12076" max="12076" width="4.75" style="1" customWidth="1"/>
    <col min="12077" max="12077" width="11.125" style="1" customWidth="1"/>
    <col min="12078" max="12078" width="7.125" style="1" customWidth="1"/>
    <col min="12079" max="12079" width="5.25" style="1" customWidth="1"/>
    <col min="12080" max="12081" width="9" style="1"/>
    <col min="12082" max="12082" width="9.375" style="1" customWidth="1"/>
    <col min="12083" max="12083" width="8.5" style="1" customWidth="1"/>
    <col min="12084" max="12084" width="7.5" style="1" customWidth="1"/>
    <col min="12085" max="12085" width="7.625" style="1" customWidth="1"/>
    <col min="12086" max="12288" width="9" style="1"/>
    <col min="12289" max="12289" width="5.25" style="1" customWidth="1"/>
    <col min="12290" max="12299" width="2.375" style="1" customWidth="1"/>
    <col min="12300" max="12300" width="4.5" style="1" customWidth="1"/>
    <col min="12301" max="12301" width="7.125" style="1" customWidth="1"/>
    <col min="12302" max="12303" width="9" style="1"/>
    <col min="12304" max="12304" width="7.125" style="1" customWidth="1"/>
    <col min="12305" max="12306" width="5.25" style="1" customWidth="1"/>
    <col min="12307" max="12307" width="9" style="1"/>
    <col min="12308" max="12308" width="7.125" style="1" customWidth="1"/>
    <col min="12309" max="12309" width="9" style="1"/>
    <col min="12310" max="12310" width="17.25" style="1" customWidth="1"/>
    <col min="12311" max="12311" width="7.125" style="1" customWidth="1"/>
    <col min="12312" max="12312" width="9" style="1"/>
    <col min="12313" max="12313" width="5.25" style="1" customWidth="1"/>
    <col min="12314" max="12315" width="9" style="1"/>
    <col min="12316" max="12316" width="7.25" style="1" customWidth="1"/>
    <col min="12317" max="12317" width="9" style="1"/>
    <col min="12318" max="12318" width="8" style="1" customWidth="1"/>
    <col min="12319" max="12321" width="3.125" style="1" customWidth="1"/>
    <col min="12322" max="12322" width="11.625" style="1" customWidth="1"/>
    <col min="12323" max="12323" width="9.625" style="1" customWidth="1"/>
    <col min="12324" max="12324" width="11.625" style="1" customWidth="1"/>
    <col min="12325" max="12325" width="11.5" style="1" customWidth="1"/>
    <col min="12326" max="12326" width="6.375" style="1" customWidth="1"/>
    <col min="12327" max="12327" width="8" style="1" customWidth="1"/>
    <col min="12328" max="12328" width="9.75" style="1" customWidth="1"/>
    <col min="12329" max="12330" width="13.375" style="1" customWidth="1"/>
    <col min="12331" max="12331" width="9.125" style="1" customWidth="1"/>
    <col min="12332" max="12332" width="4.75" style="1" customWidth="1"/>
    <col min="12333" max="12333" width="11.125" style="1" customWidth="1"/>
    <col min="12334" max="12334" width="7.125" style="1" customWidth="1"/>
    <col min="12335" max="12335" width="5.25" style="1" customWidth="1"/>
    <col min="12336" max="12337" width="9" style="1"/>
    <col min="12338" max="12338" width="9.375" style="1" customWidth="1"/>
    <col min="12339" max="12339" width="8.5" style="1" customWidth="1"/>
    <col min="12340" max="12340" width="7.5" style="1" customWidth="1"/>
    <col min="12341" max="12341" width="7.625" style="1" customWidth="1"/>
    <col min="12342" max="12544" width="9" style="1"/>
    <col min="12545" max="12545" width="5.25" style="1" customWidth="1"/>
    <col min="12546" max="12555" width="2.375" style="1" customWidth="1"/>
    <col min="12556" max="12556" width="4.5" style="1" customWidth="1"/>
    <col min="12557" max="12557" width="7.125" style="1" customWidth="1"/>
    <col min="12558" max="12559" width="9" style="1"/>
    <col min="12560" max="12560" width="7.125" style="1" customWidth="1"/>
    <col min="12561" max="12562" width="5.25" style="1" customWidth="1"/>
    <col min="12563" max="12563" width="9" style="1"/>
    <col min="12564" max="12564" width="7.125" style="1" customWidth="1"/>
    <col min="12565" max="12565" width="9" style="1"/>
    <col min="12566" max="12566" width="17.25" style="1" customWidth="1"/>
    <col min="12567" max="12567" width="7.125" style="1" customWidth="1"/>
    <col min="12568" max="12568" width="9" style="1"/>
    <col min="12569" max="12569" width="5.25" style="1" customWidth="1"/>
    <col min="12570" max="12571" width="9" style="1"/>
    <col min="12572" max="12572" width="7.25" style="1" customWidth="1"/>
    <col min="12573" max="12573" width="9" style="1"/>
    <col min="12574" max="12574" width="8" style="1" customWidth="1"/>
    <col min="12575" max="12577" width="3.125" style="1" customWidth="1"/>
    <col min="12578" max="12578" width="11.625" style="1" customWidth="1"/>
    <col min="12579" max="12579" width="9.625" style="1" customWidth="1"/>
    <col min="12580" max="12580" width="11.625" style="1" customWidth="1"/>
    <col min="12581" max="12581" width="11.5" style="1" customWidth="1"/>
    <col min="12582" max="12582" width="6.375" style="1" customWidth="1"/>
    <col min="12583" max="12583" width="8" style="1" customWidth="1"/>
    <col min="12584" max="12584" width="9.75" style="1" customWidth="1"/>
    <col min="12585" max="12586" width="13.375" style="1" customWidth="1"/>
    <col min="12587" max="12587" width="9.125" style="1" customWidth="1"/>
    <col min="12588" max="12588" width="4.75" style="1" customWidth="1"/>
    <col min="12589" max="12589" width="11.125" style="1" customWidth="1"/>
    <col min="12590" max="12590" width="7.125" style="1" customWidth="1"/>
    <col min="12591" max="12591" width="5.25" style="1" customWidth="1"/>
    <col min="12592" max="12593" width="9" style="1"/>
    <col min="12594" max="12594" width="9.375" style="1" customWidth="1"/>
    <col min="12595" max="12595" width="8.5" style="1" customWidth="1"/>
    <col min="12596" max="12596" width="7.5" style="1" customWidth="1"/>
    <col min="12597" max="12597" width="7.625" style="1" customWidth="1"/>
    <col min="12598" max="12800" width="9" style="1"/>
    <col min="12801" max="12801" width="5.25" style="1" customWidth="1"/>
    <col min="12802" max="12811" width="2.375" style="1" customWidth="1"/>
    <col min="12812" max="12812" width="4.5" style="1" customWidth="1"/>
    <col min="12813" max="12813" width="7.125" style="1" customWidth="1"/>
    <col min="12814" max="12815" width="9" style="1"/>
    <col min="12816" max="12816" width="7.125" style="1" customWidth="1"/>
    <col min="12817" max="12818" width="5.25" style="1" customWidth="1"/>
    <col min="12819" max="12819" width="9" style="1"/>
    <col min="12820" max="12820" width="7.125" style="1" customWidth="1"/>
    <col min="12821" max="12821" width="9" style="1"/>
    <col min="12822" max="12822" width="17.25" style="1" customWidth="1"/>
    <col min="12823" max="12823" width="7.125" style="1" customWidth="1"/>
    <col min="12824" max="12824" width="9" style="1"/>
    <col min="12825" max="12825" width="5.25" style="1" customWidth="1"/>
    <col min="12826" max="12827" width="9" style="1"/>
    <col min="12828" max="12828" width="7.25" style="1" customWidth="1"/>
    <col min="12829" max="12829" width="9" style="1"/>
    <col min="12830" max="12830" width="8" style="1" customWidth="1"/>
    <col min="12831" max="12833" width="3.125" style="1" customWidth="1"/>
    <col min="12834" max="12834" width="11.625" style="1" customWidth="1"/>
    <col min="12835" max="12835" width="9.625" style="1" customWidth="1"/>
    <col min="12836" max="12836" width="11.625" style="1" customWidth="1"/>
    <col min="12837" max="12837" width="11.5" style="1" customWidth="1"/>
    <col min="12838" max="12838" width="6.375" style="1" customWidth="1"/>
    <col min="12839" max="12839" width="8" style="1" customWidth="1"/>
    <col min="12840" max="12840" width="9.75" style="1" customWidth="1"/>
    <col min="12841" max="12842" width="13.375" style="1" customWidth="1"/>
    <col min="12843" max="12843" width="9.125" style="1" customWidth="1"/>
    <col min="12844" max="12844" width="4.75" style="1" customWidth="1"/>
    <col min="12845" max="12845" width="11.125" style="1" customWidth="1"/>
    <col min="12846" max="12846" width="7.125" style="1" customWidth="1"/>
    <col min="12847" max="12847" width="5.25" style="1" customWidth="1"/>
    <col min="12848" max="12849" width="9" style="1"/>
    <col min="12850" max="12850" width="9.375" style="1" customWidth="1"/>
    <col min="12851" max="12851" width="8.5" style="1" customWidth="1"/>
    <col min="12852" max="12852" width="7.5" style="1" customWidth="1"/>
    <col min="12853" max="12853" width="7.625" style="1" customWidth="1"/>
    <col min="12854" max="13056" width="9" style="1"/>
    <col min="13057" max="13057" width="5.25" style="1" customWidth="1"/>
    <col min="13058" max="13067" width="2.375" style="1" customWidth="1"/>
    <col min="13068" max="13068" width="4.5" style="1" customWidth="1"/>
    <col min="13069" max="13069" width="7.125" style="1" customWidth="1"/>
    <col min="13070" max="13071" width="9" style="1"/>
    <col min="13072" max="13072" width="7.125" style="1" customWidth="1"/>
    <col min="13073" max="13074" width="5.25" style="1" customWidth="1"/>
    <col min="13075" max="13075" width="9" style="1"/>
    <col min="13076" max="13076" width="7.125" style="1" customWidth="1"/>
    <col min="13077" max="13077" width="9" style="1"/>
    <col min="13078" max="13078" width="17.25" style="1" customWidth="1"/>
    <col min="13079" max="13079" width="7.125" style="1" customWidth="1"/>
    <col min="13080" max="13080" width="9" style="1"/>
    <col min="13081" max="13081" width="5.25" style="1" customWidth="1"/>
    <col min="13082" max="13083" width="9" style="1"/>
    <col min="13084" max="13084" width="7.25" style="1" customWidth="1"/>
    <col min="13085" max="13085" width="9" style="1"/>
    <col min="13086" max="13086" width="8" style="1" customWidth="1"/>
    <col min="13087" max="13089" width="3.125" style="1" customWidth="1"/>
    <col min="13090" max="13090" width="11.625" style="1" customWidth="1"/>
    <col min="13091" max="13091" width="9.625" style="1" customWidth="1"/>
    <col min="13092" max="13092" width="11.625" style="1" customWidth="1"/>
    <col min="13093" max="13093" width="11.5" style="1" customWidth="1"/>
    <col min="13094" max="13094" width="6.375" style="1" customWidth="1"/>
    <col min="13095" max="13095" width="8" style="1" customWidth="1"/>
    <col min="13096" max="13096" width="9.75" style="1" customWidth="1"/>
    <col min="13097" max="13098" width="13.375" style="1" customWidth="1"/>
    <col min="13099" max="13099" width="9.125" style="1" customWidth="1"/>
    <col min="13100" max="13100" width="4.75" style="1" customWidth="1"/>
    <col min="13101" max="13101" width="11.125" style="1" customWidth="1"/>
    <col min="13102" max="13102" width="7.125" style="1" customWidth="1"/>
    <col min="13103" max="13103" width="5.25" style="1" customWidth="1"/>
    <col min="13104" max="13105" width="9" style="1"/>
    <col min="13106" max="13106" width="9.375" style="1" customWidth="1"/>
    <col min="13107" max="13107" width="8.5" style="1" customWidth="1"/>
    <col min="13108" max="13108" width="7.5" style="1" customWidth="1"/>
    <col min="13109" max="13109" width="7.625" style="1" customWidth="1"/>
    <col min="13110" max="13312" width="9" style="1"/>
    <col min="13313" max="13313" width="5.25" style="1" customWidth="1"/>
    <col min="13314" max="13323" width="2.375" style="1" customWidth="1"/>
    <col min="13324" max="13324" width="4.5" style="1" customWidth="1"/>
    <col min="13325" max="13325" width="7.125" style="1" customWidth="1"/>
    <col min="13326" max="13327" width="9" style="1"/>
    <col min="13328" max="13328" width="7.125" style="1" customWidth="1"/>
    <col min="13329" max="13330" width="5.25" style="1" customWidth="1"/>
    <col min="13331" max="13331" width="9" style="1"/>
    <col min="13332" max="13332" width="7.125" style="1" customWidth="1"/>
    <col min="13333" max="13333" width="9" style="1"/>
    <col min="13334" max="13334" width="17.25" style="1" customWidth="1"/>
    <col min="13335" max="13335" width="7.125" style="1" customWidth="1"/>
    <col min="13336" max="13336" width="9" style="1"/>
    <col min="13337" max="13337" width="5.25" style="1" customWidth="1"/>
    <col min="13338" max="13339" width="9" style="1"/>
    <col min="13340" max="13340" width="7.25" style="1" customWidth="1"/>
    <col min="13341" max="13341" width="9" style="1"/>
    <col min="13342" max="13342" width="8" style="1" customWidth="1"/>
    <col min="13343" max="13345" width="3.125" style="1" customWidth="1"/>
    <col min="13346" max="13346" width="11.625" style="1" customWidth="1"/>
    <col min="13347" max="13347" width="9.625" style="1" customWidth="1"/>
    <col min="13348" max="13348" width="11.625" style="1" customWidth="1"/>
    <col min="13349" max="13349" width="11.5" style="1" customWidth="1"/>
    <col min="13350" max="13350" width="6.375" style="1" customWidth="1"/>
    <col min="13351" max="13351" width="8" style="1" customWidth="1"/>
    <col min="13352" max="13352" width="9.75" style="1" customWidth="1"/>
    <col min="13353" max="13354" width="13.375" style="1" customWidth="1"/>
    <col min="13355" max="13355" width="9.125" style="1" customWidth="1"/>
    <col min="13356" max="13356" width="4.75" style="1" customWidth="1"/>
    <col min="13357" max="13357" width="11.125" style="1" customWidth="1"/>
    <col min="13358" max="13358" width="7.125" style="1" customWidth="1"/>
    <col min="13359" max="13359" width="5.25" style="1" customWidth="1"/>
    <col min="13360" max="13361" width="9" style="1"/>
    <col min="13362" max="13362" width="9.375" style="1" customWidth="1"/>
    <col min="13363" max="13363" width="8.5" style="1" customWidth="1"/>
    <col min="13364" max="13364" width="7.5" style="1" customWidth="1"/>
    <col min="13365" max="13365" width="7.625" style="1" customWidth="1"/>
    <col min="13366" max="13568" width="9" style="1"/>
    <col min="13569" max="13569" width="5.25" style="1" customWidth="1"/>
    <col min="13570" max="13579" width="2.375" style="1" customWidth="1"/>
    <col min="13580" max="13580" width="4.5" style="1" customWidth="1"/>
    <col min="13581" max="13581" width="7.125" style="1" customWidth="1"/>
    <col min="13582" max="13583" width="9" style="1"/>
    <col min="13584" max="13584" width="7.125" style="1" customWidth="1"/>
    <col min="13585" max="13586" width="5.25" style="1" customWidth="1"/>
    <col min="13587" max="13587" width="9" style="1"/>
    <col min="13588" max="13588" width="7.125" style="1" customWidth="1"/>
    <col min="13589" max="13589" width="9" style="1"/>
    <col min="13590" max="13590" width="17.25" style="1" customWidth="1"/>
    <col min="13591" max="13591" width="7.125" style="1" customWidth="1"/>
    <col min="13592" max="13592" width="9" style="1"/>
    <col min="13593" max="13593" width="5.25" style="1" customWidth="1"/>
    <col min="13594" max="13595" width="9" style="1"/>
    <col min="13596" max="13596" width="7.25" style="1" customWidth="1"/>
    <col min="13597" max="13597" width="9" style="1"/>
    <col min="13598" max="13598" width="8" style="1" customWidth="1"/>
    <col min="13599" max="13601" width="3.125" style="1" customWidth="1"/>
    <col min="13602" max="13602" width="11.625" style="1" customWidth="1"/>
    <col min="13603" max="13603" width="9.625" style="1" customWidth="1"/>
    <col min="13604" max="13604" width="11.625" style="1" customWidth="1"/>
    <col min="13605" max="13605" width="11.5" style="1" customWidth="1"/>
    <col min="13606" max="13606" width="6.375" style="1" customWidth="1"/>
    <col min="13607" max="13607" width="8" style="1" customWidth="1"/>
    <col min="13608" max="13608" width="9.75" style="1" customWidth="1"/>
    <col min="13609" max="13610" width="13.375" style="1" customWidth="1"/>
    <col min="13611" max="13611" width="9.125" style="1" customWidth="1"/>
    <col min="13612" max="13612" width="4.75" style="1" customWidth="1"/>
    <col min="13613" max="13613" width="11.125" style="1" customWidth="1"/>
    <col min="13614" max="13614" width="7.125" style="1" customWidth="1"/>
    <col min="13615" max="13615" width="5.25" style="1" customWidth="1"/>
    <col min="13616" max="13617" width="9" style="1"/>
    <col min="13618" max="13618" width="9.375" style="1" customWidth="1"/>
    <col min="13619" max="13619" width="8.5" style="1" customWidth="1"/>
    <col min="13620" max="13620" width="7.5" style="1" customWidth="1"/>
    <col min="13621" max="13621" width="7.625" style="1" customWidth="1"/>
    <col min="13622" max="13824" width="9" style="1"/>
    <col min="13825" max="13825" width="5.25" style="1" customWidth="1"/>
    <col min="13826" max="13835" width="2.375" style="1" customWidth="1"/>
    <col min="13836" max="13836" width="4.5" style="1" customWidth="1"/>
    <col min="13837" max="13837" width="7.125" style="1" customWidth="1"/>
    <col min="13838" max="13839" width="9" style="1"/>
    <col min="13840" max="13840" width="7.125" style="1" customWidth="1"/>
    <col min="13841" max="13842" width="5.25" style="1" customWidth="1"/>
    <col min="13843" max="13843" width="9" style="1"/>
    <col min="13844" max="13844" width="7.125" style="1" customWidth="1"/>
    <col min="13845" max="13845" width="9" style="1"/>
    <col min="13846" max="13846" width="17.25" style="1" customWidth="1"/>
    <col min="13847" max="13847" width="7.125" style="1" customWidth="1"/>
    <col min="13848" max="13848" width="9" style="1"/>
    <col min="13849" max="13849" width="5.25" style="1" customWidth="1"/>
    <col min="13850" max="13851" width="9" style="1"/>
    <col min="13852" max="13852" width="7.25" style="1" customWidth="1"/>
    <col min="13853" max="13853" width="9" style="1"/>
    <col min="13854" max="13854" width="8" style="1" customWidth="1"/>
    <col min="13855" max="13857" width="3.125" style="1" customWidth="1"/>
    <col min="13858" max="13858" width="11.625" style="1" customWidth="1"/>
    <col min="13859" max="13859" width="9.625" style="1" customWidth="1"/>
    <col min="13860" max="13860" width="11.625" style="1" customWidth="1"/>
    <col min="13861" max="13861" width="11.5" style="1" customWidth="1"/>
    <col min="13862" max="13862" width="6.375" style="1" customWidth="1"/>
    <col min="13863" max="13863" width="8" style="1" customWidth="1"/>
    <col min="13864" max="13864" width="9.75" style="1" customWidth="1"/>
    <col min="13865" max="13866" width="13.375" style="1" customWidth="1"/>
    <col min="13867" max="13867" width="9.125" style="1" customWidth="1"/>
    <col min="13868" max="13868" width="4.75" style="1" customWidth="1"/>
    <col min="13869" max="13869" width="11.125" style="1" customWidth="1"/>
    <col min="13870" max="13870" width="7.125" style="1" customWidth="1"/>
    <col min="13871" max="13871" width="5.25" style="1" customWidth="1"/>
    <col min="13872" max="13873" width="9" style="1"/>
    <col min="13874" max="13874" width="9.375" style="1" customWidth="1"/>
    <col min="13875" max="13875" width="8.5" style="1" customWidth="1"/>
    <col min="13876" max="13876" width="7.5" style="1" customWidth="1"/>
    <col min="13877" max="13877" width="7.625" style="1" customWidth="1"/>
    <col min="13878" max="14080" width="9" style="1"/>
    <col min="14081" max="14081" width="5.25" style="1" customWidth="1"/>
    <col min="14082" max="14091" width="2.375" style="1" customWidth="1"/>
    <col min="14092" max="14092" width="4.5" style="1" customWidth="1"/>
    <col min="14093" max="14093" width="7.125" style="1" customWidth="1"/>
    <col min="14094" max="14095" width="9" style="1"/>
    <col min="14096" max="14096" width="7.125" style="1" customWidth="1"/>
    <col min="14097" max="14098" width="5.25" style="1" customWidth="1"/>
    <col min="14099" max="14099" width="9" style="1"/>
    <col min="14100" max="14100" width="7.125" style="1" customWidth="1"/>
    <col min="14101" max="14101" width="9" style="1"/>
    <col min="14102" max="14102" width="17.25" style="1" customWidth="1"/>
    <col min="14103" max="14103" width="7.125" style="1" customWidth="1"/>
    <col min="14104" max="14104" width="9" style="1"/>
    <col min="14105" max="14105" width="5.25" style="1" customWidth="1"/>
    <col min="14106" max="14107" width="9" style="1"/>
    <col min="14108" max="14108" width="7.25" style="1" customWidth="1"/>
    <col min="14109" max="14109" width="9" style="1"/>
    <col min="14110" max="14110" width="8" style="1" customWidth="1"/>
    <col min="14111" max="14113" width="3.125" style="1" customWidth="1"/>
    <col min="14114" max="14114" width="11.625" style="1" customWidth="1"/>
    <col min="14115" max="14115" width="9.625" style="1" customWidth="1"/>
    <col min="14116" max="14116" width="11.625" style="1" customWidth="1"/>
    <col min="14117" max="14117" width="11.5" style="1" customWidth="1"/>
    <col min="14118" max="14118" width="6.375" style="1" customWidth="1"/>
    <col min="14119" max="14119" width="8" style="1" customWidth="1"/>
    <col min="14120" max="14120" width="9.75" style="1" customWidth="1"/>
    <col min="14121" max="14122" width="13.375" style="1" customWidth="1"/>
    <col min="14123" max="14123" width="9.125" style="1" customWidth="1"/>
    <col min="14124" max="14124" width="4.75" style="1" customWidth="1"/>
    <col min="14125" max="14125" width="11.125" style="1" customWidth="1"/>
    <col min="14126" max="14126" width="7.125" style="1" customWidth="1"/>
    <col min="14127" max="14127" width="5.25" style="1" customWidth="1"/>
    <col min="14128" max="14129" width="9" style="1"/>
    <col min="14130" max="14130" width="9.375" style="1" customWidth="1"/>
    <col min="14131" max="14131" width="8.5" style="1" customWidth="1"/>
    <col min="14132" max="14132" width="7.5" style="1" customWidth="1"/>
    <col min="14133" max="14133" width="7.625" style="1" customWidth="1"/>
    <col min="14134" max="14336" width="9" style="1"/>
    <col min="14337" max="14337" width="5.25" style="1" customWidth="1"/>
    <col min="14338" max="14347" width="2.375" style="1" customWidth="1"/>
    <col min="14348" max="14348" width="4.5" style="1" customWidth="1"/>
    <col min="14349" max="14349" width="7.125" style="1" customWidth="1"/>
    <col min="14350" max="14351" width="9" style="1"/>
    <col min="14352" max="14352" width="7.125" style="1" customWidth="1"/>
    <col min="14353" max="14354" width="5.25" style="1" customWidth="1"/>
    <col min="14355" max="14355" width="9" style="1"/>
    <col min="14356" max="14356" width="7.125" style="1" customWidth="1"/>
    <col min="14357" max="14357" width="9" style="1"/>
    <col min="14358" max="14358" width="17.25" style="1" customWidth="1"/>
    <col min="14359" max="14359" width="7.125" style="1" customWidth="1"/>
    <col min="14360" max="14360" width="9" style="1"/>
    <col min="14361" max="14361" width="5.25" style="1" customWidth="1"/>
    <col min="14362" max="14363" width="9" style="1"/>
    <col min="14364" max="14364" width="7.25" style="1" customWidth="1"/>
    <col min="14365" max="14365" width="9" style="1"/>
    <col min="14366" max="14366" width="8" style="1" customWidth="1"/>
    <col min="14367" max="14369" width="3.125" style="1" customWidth="1"/>
    <col min="14370" max="14370" width="11.625" style="1" customWidth="1"/>
    <col min="14371" max="14371" width="9.625" style="1" customWidth="1"/>
    <col min="14372" max="14372" width="11.625" style="1" customWidth="1"/>
    <col min="14373" max="14373" width="11.5" style="1" customWidth="1"/>
    <col min="14374" max="14374" width="6.375" style="1" customWidth="1"/>
    <col min="14375" max="14375" width="8" style="1" customWidth="1"/>
    <col min="14376" max="14376" width="9.75" style="1" customWidth="1"/>
    <col min="14377" max="14378" width="13.375" style="1" customWidth="1"/>
    <col min="14379" max="14379" width="9.125" style="1" customWidth="1"/>
    <col min="14380" max="14380" width="4.75" style="1" customWidth="1"/>
    <col min="14381" max="14381" width="11.125" style="1" customWidth="1"/>
    <col min="14382" max="14382" width="7.125" style="1" customWidth="1"/>
    <col min="14383" max="14383" width="5.25" style="1" customWidth="1"/>
    <col min="14384" max="14385" width="9" style="1"/>
    <col min="14386" max="14386" width="9.375" style="1" customWidth="1"/>
    <col min="14387" max="14387" width="8.5" style="1" customWidth="1"/>
    <col min="14388" max="14388" width="7.5" style="1" customWidth="1"/>
    <col min="14389" max="14389" width="7.625" style="1" customWidth="1"/>
    <col min="14390" max="14592" width="9" style="1"/>
    <col min="14593" max="14593" width="5.25" style="1" customWidth="1"/>
    <col min="14594" max="14603" width="2.375" style="1" customWidth="1"/>
    <col min="14604" max="14604" width="4.5" style="1" customWidth="1"/>
    <col min="14605" max="14605" width="7.125" style="1" customWidth="1"/>
    <col min="14606" max="14607" width="9" style="1"/>
    <col min="14608" max="14608" width="7.125" style="1" customWidth="1"/>
    <col min="14609" max="14610" width="5.25" style="1" customWidth="1"/>
    <col min="14611" max="14611" width="9" style="1"/>
    <col min="14612" max="14612" width="7.125" style="1" customWidth="1"/>
    <col min="14613" max="14613" width="9" style="1"/>
    <col min="14614" max="14614" width="17.25" style="1" customWidth="1"/>
    <col min="14615" max="14615" width="7.125" style="1" customWidth="1"/>
    <col min="14616" max="14616" width="9" style="1"/>
    <col min="14617" max="14617" width="5.25" style="1" customWidth="1"/>
    <col min="14618" max="14619" width="9" style="1"/>
    <col min="14620" max="14620" width="7.25" style="1" customWidth="1"/>
    <col min="14621" max="14621" width="9" style="1"/>
    <col min="14622" max="14622" width="8" style="1" customWidth="1"/>
    <col min="14623" max="14625" width="3.125" style="1" customWidth="1"/>
    <col min="14626" max="14626" width="11.625" style="1" customWidth="1"/>
    <col min="14627" max="14627" width="9.625" style="1" customWidth="1"/>
    <col min="14628" max="14628" width="11.625" style="1" customWidth="1"/>
    <col min="14629" max="14629" width="11.5" style="1" customWidth="1"/>
    <col min="14630" max="14630" width="6.375" style="1" customWidth="1"/>
    <col min="14631" max="14631" width="8" style="1" customWidth="1"/>
    <col min="14632" max="14632" width="9.75" style="1" customWidth="1"/>
    <col min="14633" max="14634" width="13.375" style="1" customWidth="1"/>
    <col min="14635" max="14635" width="9.125" style="1" customWidth="1"/>
    <col min="14636" max="14636" width="4.75" style="1" customWidth="1"/>
    <col min="14637" max="14637" width="11.125" style="1" customWidth="1"/>
    <col min="14638" max="14638" width="7.125" style="1" customWidth="1"/>
    <col min="14639" max="14639" width="5.25" style="1" customWidth="1"/>
    <col min="14640" max="14641" width="9" style="1"/>
    <col min="14642" max="14642" width="9.375" style="1" customWidth="1"/>
    <col min="14643" max="14643" width="8.5" style="1" customWidth="1"/>
    <col min="14644" max="14644" width="7.5" style="1" customWidth="1"/>
    <col min="14645" max="14645" width="7.625" style="1" customWidth="1"/>
    <col min="14646" max="14848" width="9" style="1"/>
    <col min="14849" max="14849" width="5.25" style="1" customWidth="1"/>
    <col min="14850" max="14859" width="2.375" style="1" customWidth="1"/>
    <col min="14860" max="14860" width="4.5" style="1" customWidth="1"/>
    <col min="14861" max="14861" width="7.125" style="1" customWidth="1"/>
    <col min="14862" max="14863" width="9" style="1"/>
    <col min="14864" max="14864" width="7.125" style="1" customWidth="1"/>
    <col min="14865" max="14866" width="5.25" style="1" customWidth="1"/>
    <col min="14867" max="14867" width="9" style="1"/>
    <col min="14868" max="14868" width="7.125" style="1" customWidth="1"/>
    <col min="14869" max="14869" width="9" style="1"/>
    <col min="14870" max="14870" width="17.25" style="1" customWidth="1"/>
    <col min="14871" max="14871" width="7.125" style="1" customWidth="1"/>
    <col min="14872" max="14872" width="9" style="1"/>
    <col min="14873" max="14873" width="5.25" style="1" customWidth="1"/>
    <col min="14874" max="14875" width="9" style="1"/>
    <col min="14876" max="14876" width="7.25" style="1" customWidth="1"/>
    <col min="14877" max="14877" width="9" style="1"/>
    <col min="14878" max="14878" width="8" style="1" customWidth="1"/>
    <col min="14879" max="14881" width="3.125" style="1" customWidth="1"/>
    <col min="14882" max="14882" width="11.625" style="1" customWidth="1"/>
    <col min="14883" max="14883" width="9.625" style="1" customWidth="1"/>
    <col min="14884" max="14884" width="11.625" style="1" customWidth="1"/>
    <col min="14885" max="14885" width="11.5" style="1" customWidth="1"/>
    <col min="14886" max="14886" width="6.375" style="1" customWidth="1"/>
    <col min="14887" max="14887" width="8" style="1" customWidth="1"/>
    <col min="14888" max="14888" width="9.75" style="1" customWidth="1"/>
    <col min="14889" max="14890" width="13.375" style="1" customWidth="1"/>
    <col min="14891" max="14891" width="9.125" style="1" customWidth="1"/>
    <col min="14892" max="14892" width="4.75" style="1" customWidth="1"/>
    <col min="14893" max="14893" width="11.125" style="1" customWidth="1"/>
    <col min="14894" max="14894" width="7.125" style="1" customWidth="1"/>
    <col min="14895" max="14895" width="5.25" style="1" customWidth="1"/>
    <col min="14896" max="14897" width="9" style="1"/>
    <col min="14898" max="14898" width="9.375" style="1" customWidth="1"/>
    <col min="14899" max="14899" width="8.5" style="1" customWidth="1"/>
    <col min="14900" max="14900" width="7.5" style="1" customWidth="1"/>
    <col min="14901" max="14901" width="7.625" style="1" customWidth="1"/>
    <col min="14902" max="15104" width="9" style="1"/>
    <col min="15105" max="15105" width="5.25" style="1" customWidth="1"/>
    <col min="15106" max="15115" width="2.375" style="1" customWidth="1"/>
    <col min="15116" max="15116" width="4.5" style="1" customWidth="1"/>
    <col min="15117" max="15117" width="7.125" style="1" customWidth="1"/>
    <col min="15118" max="15119" width="9" style="1"/>
    <col min="15120" max="15120" width="7.125" style="1" customWidth="1"/>
    <col min="15121" max="15122" width="5.25" style="1" customWidth="1"/>
    <col min="15123" max="15123" width="9" style="1"/>
    <col min="15124" max="15124" width="7.125" style="1" customWidth="1"/>
    <col min="15125" max="15125" width="9" style="1"/>
    <col min="15126" max="15126" width="17.25" style="1" customWidth="1"/>
    <col min="15127" max="15127" width="7.125" style="1" customWidth="1"/>
    <col min="15128" max="15128" width="9" style="1"/>
    <col min="15129" max="15129" width="5.25" style="1" customWidth="1"/>
    <col min="15130" max="15131" width="9" style="1"/>
    <col min="15132" max="15132" width="7.25" style="1" customWidth="1"/>
    <col min="15133" max="15133" width="9" style="1"/>
    <col min="15134" max="15134" width="8" style="1" customWidth="1"/>
    <col min="15135" max="15137" width="3.125" style="1" customWidth="1"/>
    <col min="15138" max="15138" width="11.625" style="1" customWidth="1"/>
    <col min="15139" max="15139" width="9.625" style="1" customWidth="1"/>
    <col min="15140" max="15140" width="11.625" style="1" customWidth="1"/>
    <col min="15141" max="15141" width="11.5" style="1" customWidth="1"/>
    <col min="15142" max="15142" width="6.375" style="1" customWidth="1"/>
    <col min="15143" max="15143" width="8" style="1" customWidth="1"/>
    <col min="15144" max="15144" width="9.75" style="1" customWidth="1"/>
    <col min="15145" max="15146" width="13.375" style="1" customWidth="1"/>
    <col min="15147" max="15147" width="9.125" style="1" customWidth="1"/>
    <col min="15148" max="15148" width="4.75" style="1" customWidth="1"/>
    <col min="15149" max="15149" width="11.125" style="1" customWidth="1"/>
    <col min="15150" max="15150" width="7.125" style="1" customWidth="1"/>
    <col min="15151" max="15151" width="5.25" style="1" customWidth="1"/>
    <col min="15152" max="15153" width="9" style="1"/>
    <col min="15154" max="15154" width="9.375" style="1" customWidth="1"/>
    <col min="15155" max="15155" width="8.5" style="1" customWidth="1"/>
    <col min="15156" max="15156" width="7.5" style="1" customWidth="1"/>
    <col min="15157" max="15157" width="7.625" style="1" customWidth="1"/>
    <col min="15158" max="15360" width="9" style="1"/>
    <col min="15361" max="15361" width="5.25" style="1" customWidth="1"/>
    <col min="15362" max="15371" width="2.375" style="1" customWidth="1"/>
    <col min="15372" max="15372" width="4.5" style="1" customWidth="1"/>
    <col min="15373" max="15373" width="7.125" style="1" customWidth="1"/>
    <col min="15374" max="15375" width="9" style="1"/>
    <col min="15376" max="15376" width="7.125" style="1" customWidth="1"/>
    <col min="15377" max="15378" width="5.25" style="1" customWidth="1"/>
    <col min="15379" max="15379" width="9" style="1"/>
    <col min="15380" max="15380" width="7.125" style="1" customWidth="1"/>
    <col min="15381" max="15381" width="9" style="1"/>
    <col min="15382" max="15382" width="17.25" style="1" customWidth="1"/>
    <col min="15383" max="15383" width="7.125" style="1" customWidth="1"/>
    <col min="15384" max="15384" width="9" style="1"/>
    <col min="15385" max="15385" width="5.25" style="1" customWidth="1"/>
    <col min="15386" max="15387" width="9" style="1"/>
    <col min="15388" max="15388" width="7.25" style="1" customWidth="1"/>
    <col min="15389" max="15389" width="9" style="1"/>
    <col min="15390" max="15390" width="8" style="1" customWidth="1"/>
    <col min="15391" max="15393" width="3.125" style="1" customWidth="1"/>
    <col min="15394" max="15394" width="11.625" style="1" customWidth="1"/>
    <col min="15395" max="15395" width="9.625" style="1" customWidth="1"/>
    <col min="15396" max="15396" width="11.625" style="1" customWidth="1"/>
    <col min="15397" max="15397" width="11.5" style="1" customWidth="1"/>
    <col min="15398" max="15398" width="6.375" style="1" customWidth="1"/>
    <col min="15399" max="15399" width="8" style="1" customWidth="1"/>
    <col min="15400" max="15400" width="9.75" style="1" customWidth="1"/>
    <col min="15401" max="15402" width="13.375" style="1" customWidth="1"/>
    <col min="15403" max="15403" width="9.125" style="1" customWidth="1"/>
    <col min="15404" max="15404" width="4.75" style="1" customWidth="1"/>
    <col min="15405" max="15405" width="11.125" style="1" customWidth="1"/>
    <col min="15406" max="15406" width="7.125" style="1" customWidth="1"/>
    <col min="15407" max="15407" width="5.25" style="1" customWidth="1"/>
    <col min="15408" max="15409" width="9" style="1"/>
    <col min="15410" max="15410" width="9.375" style="1" customWidth="1"/>
    <col min="15411" max="15411" width="8.5" style="1" customWidth="1"/>
    <col min="15412" max="15412" width="7.5" style="1" customWidth="1"/>
    <col min="15413" max="15413" width="7.625" style="1" customWidth="1"/>
    <col min="15414" max="15616" width="9" style="1"/>
    <col min="15617" max="15617" width="5.25" style="1" customWidth="1"/>
    <col min="15618" max="15627" width="2.375" style="1" customWidth="1"/>
    <col min="15628" max="15628" width="4.5" style="1" customWidth="1"/>
    <col min="15629" max="15629" width="7.125" style="1" customWidth="1"/>
    <col min="15630" max="15631" width="9" style="1"/>
    <col min="15632" max="15632" width="7.125" style="1" customWidth="1"/>
    <col min="15633" max="15634" width="5.25" style="1" customWidth="1"/>
    <col min="15635" max="15635" width="9" style="1"/>
    <col min="15636" max="15636" width="7.125" style="1" customWidth="1"/>
    <col min="15637" max="15637" width="9" style="1"/>
    <col min="15638" max="15638" width="17.25" style="1" customWidth="1"/>
    <col min="15639" max="15639" width="7.125" style="1" customWidth="1"/>
    <col min="15640" max="15640" width="9" style="1"/>
    <col min="15641" max="15641" width="5.25" style="1" customWidth="1"/>
    <col min="15642" max="15643" width="9" style="1"/>
    <col min="15644" max="15644" width="7.25" style="1" customWidth="1"/>
    <col min="15645" max="15645" width="9" style="1"/>
    <col min="15646" max="15646" width="8" style="1" customWidth="1"/>
    <col min="15647" max="15649" width="3.125" style="1" customWidth="1"/>
    <col min="15650" max="15650" width="11.625" style="1" customWidth="1"/>
    <col min="15651" max="15651" width="9.625" style="1" customWidth="1"/>
    <col min="15652" max="15652" width="11.625" style="1" customWidth="1"/>
    <col min="15653" max="15653" width="11.5" style="1" customWidth="1"/>
    <col min="15654" max="15654" width="6.375" style="1" customWidth="1"/>
    <col min="15655" max="15655" width="8" style="1" customWidth="1"/>
    <col min="15656" max="15656" width="9.75" style="1" customWidth="1"/>
    <col min="15657" max="15658" width="13.375" style="1" customWidth="1"/>
    <col min="15659" max="15659" width="9.125" style="1" customWidth="1"/>
    <col min="15660" max="15660" width="4.75" style="1" customWidth="1"/>
    <col min="15661" max="15661" width="11.125" style="1" customWidth="1"/>
    <col min="15662" max="15662" width="7.125" style="1" customWidth="1"/>
    <col min="15663" max="15663" width="5.25" style="1" customWidth="1"/>
    <col min="15664" max="15665" width="9" style="1"/>
    <col min="15666" max="15666" width="9.375" style="1" customWidth="1"/>
    <col min="15667" max="15667" width="8.5" style="1" customWidth="1"/>
    <col min="15668" max="15668" width="7.5" style="1" customWidth="1"/>
    <col min="15669" max="15669" width="7.625" style="1" customWidth="1"/>
    <col min="15670" max="15872" width="9" style="1"/>
    <col min="15873" max="15873" width="5.25" style="1" customWidth="1"/>
    <col min="15874" max="15883" width="2.375" style="1" customWidth="1"/>
    <col min="15884" max="15884" width="4.5" style="1" customWidth="1"/>
    <col min="15885" max="15885" width="7.125" style="1" customWidth="1"/>
    <col min="15886" max="15887" width="9" style="1"/>
    <col min="15888" max="15888" width="7.125" style="1" customWidth="1"/>
    <col min="15889" max="15890" width="5.25" style="1" customWidth="1"/>
    <col min="15891" max="15891" width="9" style="1"/>
    <col min="15892" max="15892" width="7.125" style="1" customWidth="1"/>
    <col min="15893" max="15893" width="9" style="1"/>
    <col min="15894" max="15894" width="17.25" style="1" customWidth="1"/>
    <col min="15895" max="15895" width="7.125" style="1" customWidth="1"/>
    <col min="15896" max="15896" width="9" style="1"/>
    <col min="15897" max="15897" width="5.25" style="1" customWidth="1"/>
    <col min="15898" max="15899" width="9" style="1"/>
    <col min="15900" max="15900" width="7.25" style="1" customWidth="1"/>
    <col min="15901" max="15901" width="9" style="1"/>
    <col min="15902" max="15902" width="8" style="1" customWidth="1"/>
    <col min="15903" max="15905" width="3.125" style="1" customWidth="1"/>
    <col min="15906" max="15906" width="11.625" style="1" customWidth="1"/>
    <col min="15907" max="15907" width="9.625" style="1" customWidth="1"/>
    <col min="15908" max="15908" width="11.625" style="1" customWidth="1"/>
    <col min="15909" max="15909" width="11.5" style="1" customWidth="1"/>
    <col min="15910" max="15910" width="6.375" style="1" customWidth="1"/>
    <col min="15911" max="15911" width="8" style="1" customWidth="1"/>
    <col min="15912" max="15912" width="9.75" style="1" customWidth="1"/>
    <col min="15913" max="15914" width="13.375" style="1" customWidth="1"/>
    <col min="15915" max="15915" width="9.125" style="1" customWidth="1"/>
    <col min="15916" max="15916" width="4.75" style="1" customWidth="1"/>
    <col min="15917" max="15917" width="11.125" style="1" customWidth="1"/>
    <col min="15918" max="15918" width="7.125" style="1" customWidth="1"/>
    <col min="15919" max="15919" width="5.25" style="1" customWidth="1"/>
    <col min="15920" max="15921" width="9" style="1"/>
    <col min="15922" max="15922" width="9.375" style="1" customWidth="1"/>
    <col min="15923" max="15923" width="8.5" style="1" customWidth="1"/>
    <col min="15924" max="15924" width="7.5" style="1" customWidth="1"/>
    <col min="15925" max="15925" width="7.625" style="1" customWidth="1"/>
    <col min="15926" max="16128" width="9" style="1"/>
    <col min="16129" max="16129" width="5.25" style="1" customWidth="1"/>
    <col min="16130" max="16139" width="2.375" style="1" customWidth="1"/>
    <col min="16140" max="16140" width="4.5" style="1" customWidth="1"/>
    <col min="16141" max="16141" width="7.125" style="1" customWidth="1"/>
    <col min="16142" max="16143" width="9" style="1"/>
    <col min="16144" max="16144" width="7.125" style="1" customWidth="1"/>
    <col min="16145" max="16146" width="5.25" style="1" customWidth="1"/>
    <col min="16147" max="16147" width="9" style="1"/>
    <col min="16148" max="16148" width="7.125" style="1" customWidth="1"/>
    <col min="16149" max="16149" width="9" style="1"/>
    <col min="16150" max="16150" width="17.25" style="1" customWidth="1"/>
    <col min="16151" max="16151" width="7.125" style="1" customWidth="1"/>
    <col min="16152" max="16152" width="9" style="1"/>
    <col min="16153" max="16153" width="5.25" style="1" customWidth="1"/>
    <col min="16154" max="16155" width="9" style="1"/>
    <col min="16156" max="16156" width="7.25" style="1" customWidth="1"/>
    <col min="16157" max="16157" width="9" style="1"/>
    <col min="16158" max="16158" width="8" style="1" customWidth="1"/>
    <col min="16159" max="16161" width="3.125" style="1" customWidth="1"/>
    <col min="16162" max="16162" width="11.625" style="1" customWidth="1"/>
    <col min="16163" max="16163" width="9.625" style="1" customWidth="1"/>
    <col min="16164" max="16164" width="11.625" style="1" customWidth="1"/>
    <col min="16165" max="16165" width="11.5" style="1" customWidth="1"/>
    <col min="16166" max="16166" width="6.375" style="1" customWidth="1"/>
    <col min="16167" max="16167" width="8" style="1" customWidth="1"/>
    <col min="16168" max="16168" width="9.75" style="1" customWidth="1"/>
    <col min="16169" max="16170" width="13.375" style="1" customWidth="1"/>
    <col min="16171" max="16171" width="9.125" style="1" customWidth="1"/>
    <col min="16172" max="16172" width="4.75" style="1" customWidth="1"/>
    <col min="16173" max="16173" width="11.125" style="1" customWidth="1"/>
    <col min="16174" max="16174" width="7.125" style="1" customWidth="1"/>
    <col min="16175" max="16175" width="5.25" style="1" customWidth="1"/>
    <col min="16176" max="16177" width="9" style="1"/>
    <col min="16178" max="16178" width="9.375" style="1" customWidth="1"/>
    <col min="16179" max="16179" width="8.5" style="1" customWidth="1"/>
    <col min="16180" max="16180" width="7.5" style="1" customWidth="1"/>
    <col min="16181" max="16181" width="7.625" style="1" customWidth="1"/>
    <col min="16182" max="16384" width="9" style="1"/>
  </cols>
  <sheetData>
    <row r="1" spans="1:53" ht="22.5" customHeight="1" x14ac:dyDescent="0.2">
      <c r="A1" s="20"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2"/>
      <c r="AI1" s="21"/>
      <c r="AJ1" s="21"/>
      <c r="AK1" s="22"/>
      <c r="AL1" s="21"/>
      <c r="AM1" s="21"/>
      <c r="AN1" s="21"/>
      <c r="AO1" s="21"/>
      <c r="AP1" s="21"/>
      <c r="AQ1" s="21"/>
      <c r="AR1" s="21"/>
      <c r="AS1" s="21"/>
      <c r="AT1" s="21"/>
      <c r="AU1" s="21"/>
      <c r="AV1" s="21"/>
      <c r="AW1" s="21"/>
      <c r="AX1" s="21"/>
      <c r="AY1" s="21"/>
      <c r="AZ1" s="21"/>
      <c r="BA1" s="2"/>
    </row>
    <row r="2" spans="1:53" ht="16.5" customHeight="1" x14ac:dyDescent="0.2">
      <c r="A2" s="32" t="s">
        <v>1</v>
      </c>
      <c r="B2" s="32"/>
      <c r="C2" s="32"/>
      <c r="D2" s="3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c r="AI2" s="2"/>
      <c r="AJ2" s="2"/>
      <c r="AK2" s="3"/>
      <c r="AL2" s="2"/>
      <c r="AM2" s="2"/>
      <c r="AN2" s="2"/>
      <c r="AO2" s="2"/>
      <c r="AP2" s="2"/>
      <c r="AQ2" s="2"/>
      <c r="AR2" s="2"/>
      <c r="AS2" s="2"/>
      <c r="AT2" s="2"/>
      <c r="AU2" s="2"/>
      <c r="AV2" s="2"/>
      <c r="AW2" s="2"/>
      <c r="AX2" s="2"/>
      <c r="AY2" s="2"/>
      <c r="AZ2" s="2"/>
      <c r="BA2" s="2"/>
    </row>
    <row r="3" spans="1:53" ht="32.25" customHeight="1" x14ac:dyDescent="0.2">
      <c r="A3" s="9" t="s">
        <v>2</v>
      </c>
      <c r="B3" s="23" t="s">
        <v>3</v>
      </c>
      <c r="C3" s="18"/>
      <c r="D3" s="18"/>
      <c r="E3" s="18"/>
      <c r="F3" s="18"/>
      <c r="G3" s="18"/>
      <c r="H3" s="18"/>
      <c r="I3" s="18"/>
      <c r="J3" s="18"/>
      <c r="K3" s="19"/>
      <c r="L3" s="23" t="s">
        <v>4</v>
      </c>
      <c r="M3" s="18"/>
      <c r="N3" s="19"/>
      <c r="O3" s="23" t="s">
        <v>5</v>
      </c>
      <c r="P3" s="18"/>
      <c r="Q3" s="19"/>
      <c r="R3" s="24" t="s">
        <v>6</v>
      </c>
      <c r="S3" s="16"/>
      <c r="T3" s="24" t="s">
        <v>7</v>
      </c>
      <c r="U3" s="16"/>
      <c r="V3" s="31" t="s">
        <v>48</v>
      </c>
      <c r="W3" s="30" t="s">
        <v>49</v>
      </c>
      <c r="X3" s="29"/>
      <c r="Y3" s="31" t="s">
        <v>50</v>
      </c>
      <c r="Z3" s="128" t="s">
        <v>180</v>
      </c>
      <c r="AA3" s="28"/>
      <c r="AB3" s="28"/>
      <c r="AC3" s="28"/>
      <c r="AD3" s="28"/>
      <c r="AE3" s="2"/>
      <c r="AF3" s="2"/>
      <c r="AG3" s="2"/>
      <c r="AH3" s="3"/>
      <c r="AI3" s="2"/>
      <c r="AJ3" s="2"/>
      <c r="AK3" s="3"/>
      <c r="AL3" s="2"/>
      <c r="AM3" s="2"/>
      <c r="AN3" s="2"/>
      <c r="AO3" s="2"/>
      <c r="AP3" s="2"/>
      <c r="AQ3" s="2"/>
      <c r="AR3" s="2"/>
      <c r="AS3" s="2"/>
      <c r="AT3" s="2"/>
      <c r="AU3" s="2"/>
      <c r="AV3" s="2"/>
      <c r="AW3" s="2"/>
      <c r="AX3" s="2"/>
      <c r="AY3" s="2"/>
      <c r="AZ3" s="2"/>
      <c r="BA3" s="2"/>
    </row>
    <row r="4" spans="1:53" ht="25.5" customHeight="1" x14ac:dyDescent="0.2">
      <c r="A4" s="10">
        <v>1</v>
      </c>
      <c r="B4" s="17" t="s">
        <v>27</v>
      </c>
      <c r="C4" s="18"/>
      <c r="D4" s="18"/>
      <c r="E4" s="18"/>
      <c r="F4" s="18"/>
      <c r="G4" s="18"/>
      <c r="H4" s="18"/>
      <c r="I4" s="18"/>
      <c r="J4" s="18"/>
      <c r="K4" s="19"/>
      <c r="L4" s="23" t="s">
        <v>28</v>
      </c>
      <c r="M4" s="18"/>
      <c r="N4" s="19"/>
      <c r="O4" s="17" t="s">
        <v>27</v>
      </c>
      <c r="P4" s="18"/>
      <c r="Q4" s="19"/>
      <c r="R4" s="16"/>
      <c r="S4" s="16"/>
      <c r="T4" s="16">
        <v>369.61</v>
      </c>
      <c r="U4" s="16"/>
      <c r="V4" s="34">
        <f>U12</f>
        <v>128.89258357142856</v>
      </c>
      <c r="W4" s="35">
        <f>U24</f>
        <v>131.08521116055627</v>
      </c>
      <c r="X4" s="29"/>
      <c r="Y4" s="34">
        <f>T4-V4+W4</f>
        <v>371.80262758912772</v>
      </c>
      <c r="Z4" s="129">
        <f>Y4-T4</f>
        <v>2.1926275891277101</v>
      </c>
      <c r="AA4" s="28"/>
      <c r="AB4" s="28"/>
      <c r="AC4" s="28"/>
      <c r="AD4" s="28"/>
      <c r="AE4" s="2"/>
      <c r="AF4" s="2"/>
      <c r="AG4" s="2"/>
      <c r="AH4" s="3"/>
      <c r="AI4" s="2"/>
      <c r="AJ4" s="2"/>
      <c r="AK4" s="3"/>
      <c r="AL4" s="2"/>
      <c r="AM4" s="2"/>
      <c r="AN4" s="2"/>
      <c r="AO4" s="2"/>
      <c r="AP4" s="2"/>
      <c r="AQ4" s="2"/>
      <c r="AR4" s="2"/>
      <c r="AS4" s="2"/>
      <c r="AT4" s="2"/>
      <c r="AU4" s="2"/>
      <c r="AV4" s="2"/>
      <c r="AW4" s="2"/>
      <c r="AX4" s="2"/>
      <c r="AY4" s="2"/>
      <c r="AZ4" s="2"/>
      <c r="BA4" s="2"/>
    </row>
    <row r="5" spans="1:53" x14ac:dyDescent="0.2">
      <c r="A5" s="2"/>
      <c r="B5" s="2"/>
      <c r="C5" s="2"/>
      <c r="D5" s="2"/>
      <c r="E5" s="2"/>
      <c r="F5" s="2"/>
      <c r="G5" s="2"/>
      <c r="H5" s="2"/>
      <c r="I5" s="2"/>
      <c r="J5" s="2"/>
      <c r="K5" s="2"/>
      <c r="L5" s="2"/>
      <c r="M5" s="2"/>
      <c r="N5" s="2"/>
      <c r="O5" s="2"/>
      <c r="P5" s="2"/>
      <c r="Q5" s="2"/>
      <c r="R5" s="2"/>
      <c r="S5" s="2"/>
      <c r="T5" s="11" t="s">
        <v>200</v>
      </c>
      <c r="U5" s="2">
        <v>390.89</v>
      </c>
      <c r="V5" s="2"/>
      <c r="W5" s="2"/>
      <c r="X5" s="2"/>
      <c r="Y5" s="2"/>
      <c r="Z5" s="2"/>
      <c r="AA5" s="2"/>
      <c r="AB5" s="2"/>
      <c r="AC5" s="2"/>
      <c r="AD5" s="2"/>
      <c r="AE5" s="2"/>
      <c r="AF5" s="2"/>
      <c r="AG5" s="2"/>
      <c r="AH5" s="3"/>
      <c r="AI5" s="2"/>
      <c r="AJ5" s="2"/>
      <c r="AK5" s="3"/>
      <c r="AL5" s="2"/>
      <c r="AM5" s="2"/>
      <c r="AN5" s="2"/>
      <c r="AO5" s="2"/>
      <c r="AP5" s="2"/>
      <c r="AQ5" s="2"/>
      <c r="AR5" s="2"/>
      <c r="AS5" s="2"/>
      <c r="AT5" s="2"/>
      <c r="AU5" s="2"/>
      <c r="AV5" s="2"/>
      <c r="AW5" s="2"/>
      <c r="AX5" s="2"/>
      <c r="AY5" s="2"/>
      <c r="AZ5" s="2"/>
      <c r="BA5" s="2"/>
    </row>
    <row r="6" spans="1:53" ht="27" x14ac:dyDescent="0.2">
      <c r="A6" s="11" t="s">
        <v>8</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
      <c r="AI6" s="2"/>
      <c r="AJ6" s="2"/>
      <c r="AK6" s="3"/>
      <c r="AL6" s="2"/>
      <c r="AM6" s="2"/>
      <c r="AN6" s="2"/>
      <c r="AO6" s="2"/>
      <c r="AP6" s="2"/>
      <c r="AQ6" s="2"/>
      <c r="AR6" s="2"/>
      <c r="AS6" s="2"/>
      <c r="AT6" s="2"/>
      <c r="AU6" s="2"/>
      <c r="AV6" s="2"/>
      <c r="AW6" s="2"/>
      <c r="AX6" s="2"/>
      <c r="AY6" s="2"/>
      <c r="AZ6" s="2"/>
      <c r="BA6" s="2"/>
    </row>
    <row r="7" spans="1:53" ht="25.5" x14ac:dyDescent="0.2">
      <c r="A7" s="9" t="s">
        <v>2</v>
      </c>
      <c r="B7" s="24" t="s">
        <v>9</v>
      </c>
      <c r="C7" s="16"/>
      <c r="D7" s="16"/>
      <c r="E7" s="16"/>
      <c r="F7" s="16"/>
      <c r="G7" s="24" t="s">
        <v>10</v>
      </c>
      <c r="H7" s="16"/>
      <c r="I7" s="16"/>
      <c r="J7" s="16"/>
      <c r="K7" s="16"/>
      <c r="L7" s="24" t="s">
        <v>11</v>
      </c>
      <c r="M7" s="16"/>
      <c r="N7" s="16"/>
      <c r="O7" s="24" t="s">
        <v>12</v>
      </c>
      <c r="P7" s="16"/>
      <c r="Q7" s="16"/>
      <c r="R7" s="10" t="s">
        <v>13</v>
      </c>
      <c r="S7" s="10" t="s">
        <v>14</v>
      </c>
      <c r="T7" s="9" t="s">
        <v>15</v>
      </c>
      <c r="U7" s="9" t="s">
        <v>16</v>
      </c>
      <c r="V7" s="10" t="s">
        <v>17</v>
      </c>
      <c r="W7" s="10" t="s">
        <v>18</v>
      </c>
      <c r="X7" s="10" t="s">
        <v>19</v>
      </c>
      <c r="Y7" s="10" t="s">
        <v>20</v>
      </c>
      <c r="Z7" s="2"/>
      <c r="AA7" s="2"/>
      <c r="AB7" s="2"/>
      <c r="AC7" s="2"/>
      <c r="AD7" s="2"/>
      <c r="AE7" s="2"/>
      <c r="AF7" s="2"/>
      <c r="AG7" s="2"/>
      <c r="AH7" s="3"/>
      <c r="AI7" s="2"/>
      <c r="AJ7" s="2"/>
      <c r="AK7" s="3"/>
      <c r="AL7" s="2"/>
      <c r="AM7" s="2"/>
      <c r="AN7" s="2"/>
      <c r="AO7" s="2"/>
      <c r="AP7" s="2"/>
      <c r="AQ7" s="2"/>
      <c r="AR7" s="2"/>
      <c r="AS7" s="2"/>
      <c r="AT7" s="2"/>
      <c r="AU7" s="2"/>
      <c r="AV7" s="2"/>
      <c r="AW7" s="2"/>
      <c r="AX7" s="2"/>
      <c r="AY7" s="2"/>
      <c r="AZ7" s="2"/>
      <c r="BA7" s="2"/>
    </row>
    <row r="8" spans="1:53" x14ac:dyDescent="0.2">
      <c r="A8" s="10">
        <v>1</v>
      </c>
      <c r="B8" s="16"/>
      <c r="C8" s="16"/>
      <c r="D8" s="16"/>
      <c r="E8" s="16"/>
      <c r="F8" s="16"/>
      <c r="G8" s="16" t="s">
        <v>23</v>
      </c>
      <c r="H8" s="16"/>
      <c r="I8" s="16"/>
      <c r="J8" s="16"/>
      <c r="K8" s="16"/>
      <c r="L8" s="16" t="s">
        <v>24</v>
      </c>
      <c r="M8" s="16"/>
      <c r="N8" s="16"/>
      <c r="O8" s="17"/>
      <c r="P8" s="18"/>
      <c r="Q8" s="19"/>
      <c r="R8" s="13" t="s">
        <v>198</v>
      </c>
      <c r="S8" s="10">
        <v>1</v>
      </c>
      <c r="T8" s="10">
        <v>55.69</v>
      </c>
      <c r="U8" s="124">
        <f>S8*T8</f>
        <v>55.69</v>
      </c>
      <c r="V8" s="10"/>
      <c r="W8" s="10"/>
      <c r="X8" s="10"/>
      <c r="Y8" s="10"/>
      <c r="Z8" s="4"/>
      <c r="AA8" s="2"/>
      <c r="AB8" s="2"/>
      <c r="AC8" s="2"/>
      <c r="AD8" s="2"/>
      <c r="AE8" s="2"/>
      <c r="AF8" s="2"/>
      <c r="AG8" s="2"/>
      <c r="AH8" s="3"/>
      <c r="AI8" s="2"/>
      <c r="AJ8" s="2"/>
      <c r="AK8" s="3"/>
      <c r="AL8" s="2"/>
      <c r="AM8" s="2"/>
      <c r="AN8" s="2"/>
      <c r="AO8" s="2"/>
      <c r="AP8" s="2"/>
      <c r="AQ8" s="2"/>
      <c r="AR8" s="2"/>
      <c r="AS8" s="2"/>
      <c r="AT8" s="2"/>
      <c r="AU8" s="2"/>
      <c r="AV8" s="2"/>
      <c r="AW8" s="2"/>
      <c r="AX8" s="2"/>
      <c r="AY8" s="2"/>
      <c r="AZ8" s="2"/>
      <c r="BA8" s="2"/>
    </row>
    <row r="9" spans="1:53" x14ac:dyDescent="0.2">
      <c r="A9" s="10">
        <v>2</v>
      </c>
      <c r="B9" s="16"/>
      <c r="C9" s="16"/>
      <c r="D9" s="16"/>
      <c r="E9" s="16"/>
      <c r="F9" s="16"/>
      <c r="G9" s="16" t="s">
        <v>25</v>
      </c>
      <c r="H9" s="16"/>
      <c r="I9" s="16"/>
      <c r="J9" s="16"/>
      <c r="K9" s="16"/>
      <c r="L9" s="16" t="s">
        <v>26</v>
      </c>
      <c r="M9" s="16"/>
      <c r="N9" s="16"/>
      <c r="O9" s="17"/>
      <c r="P9" s="18"/>
      <c r="Q9" s="19"/>
      <c r="R9" s="13" t="s">
        <v>198</v>
      </c>
      <c r="S9" s="10">
        <v>1</v>
      </c>
      <c r="T9" s="14">
        <f>VLOOKUP(G9,[1]底座模块化总成!$M$62:$AX$338,38,0)</f>
        <v>42.982583571428563</v>
      </c>
      <c r="U9" s="124">
        <f t="shared" ref="U9:U11" si="0">S9*T9</f>
        <v>42.982583571428563</v>
      </c>
      <c r="V9" s="10"/>
      <c r="W9" s="10"/>
      <c r="X9" s="10"/>
      <c r="Y9" s="10"/>
      <c r="Z9" s="4"/>
      <c r="AA9" s="2"/>
      <c r="AB9" s="2"/>
      <c r="AC9" s="2"/>
      <c r="AD9" s="2"/>
      <c r="AE9" s="2"/>
      <c r="AF9" s="2"/>
      <c r="AG9" s="2"/>
      <c r="AH9" s="3"/>
      <c r="AI9" s="2"/>
      <c r="AJ9" s="2"/>
      <c r="AK9" s="3"/>
      <c r="AL9" s="2"/>
      <c r="AM9" s="2"/>
      <c r="AN9" s="2"/>
      <c r="AO9" s="2"/>
      <c r="AP9" s="2"/>
      <c r="AQ9" s="2"/>
      <c r="AR9" s="2"/>
      <c r="AS9" s="2"/>
      <c r="AT9" s="2"/>
      <c r="AU9" s="2"/>
      <c r="AV9" s="2"/>
      <c r="AW9" s="2"/>
      <c r="AX9" s="2"/>
      <c r="AY9" s="2"/>
      <c r="AZ9" s="2"/>
      <c r="BA9" s="2"/>
    </row>
    <row r="10" spans="1:53" ht="14.25" customHeight="1" x14ac:dyDescent="0.2">
      <c r="A10" s="10">
        <v>3</v>
      </c>
      <c r="B10" s="16"/>
      <c r="C10" s="16"/>
      <c r="D10" s="16"/>
      <c r="E10" s="16"/>
      <c r="F10" s="16"/>
      <c r="G10" s="16" t="s">
        <v>42</v>
      </c>
      <c r="H10" s="16"/>
      <c r="I10" s="16"/>
      <c r="J10" s="16"/>
      <c r="K10" s="16"/>
      <c r="L10" s="16" t="s">
        <v>43</v>
      </c>
      <c r="M10" s="16"/>
      <c r="N10" s="16"/>
      <c r="O10" s="16"/>
      <c r="P10" s="16"/>
      <c r="Q10" s="16"/>
      <c r="R10" s="13" t="s">
        <v>199</v>
      </c>
      <c r="S10" s="10">
        <v>4</v>
      </c>
      <c r="T10" s="14">
        <f>VLOOKUP(G10,[1]底座模块化总成!$M$62:$AX$338,38,0)</f>
        <v>0.44</v>
      </c>
      <c r="U10" s="124">
        <f t="shared" si="0"/>
        <v>1.76</v>
      </c>
      <c r="V10" s="10"/>
      <c r="W10" s="10"/>
      <c r="X10" s="10"/>
      <c r="Y10" s="10"/>
      <c r="Z10" s="4"/>
      <c r="AA10" s="2"/>
      <c r="AB10" s="2"/>
      <c r="AC10" s="2"/>
      <c r="AD10" s="2"/>
      <c r="AE10" s="2"/>
      <c r="AF10" s="2"/>
      <c r="AG10" s="2"/>
      <c r="AH10" s="3"/>
      <c r="AI10" s="2"/>
      <c r="AJ10" s="2"/>
      <c r="AK10" s="3"/>
      <c r="AL10" s="2"/>
      <c r="AM10" s="2"/>
      <c r="AN10" s="2"/>
      <c r="AO10" s="2"/>
      <c r="AP10" s="2"/>
      <c r="AQ10" s="2"/>
      <c r="AR10" s="2"/>
      <c r="AS10" s="2"/>
      <c r="AT10" s="2"/>
      <c r="AU10" s="2"/>
      <c r="AV10" s="2"/>
      <c r="AW10" s="2"/>
      <c r="AX10" s="2"/>
      <c r="AY10" s="2"/>
      <c r="AZ10" s="2"/>
      <c r="BA10" s="2"/>
    </row>
    <row r="11" spans="1:53" x14ac:dyDescent="0.2">
      <c r="A11" s="10">
        <v>4</v>
      </c>
      <c r="B11" s="16"/>
      <c r="C11" s="16"/>
      <c r="D11" s="16"/>
      <c r="E11" s="16"/>
      <c r="F11" s="16"/>
      <c r="G11" s="16" t="s">
        <v>46</v>
      </c>
      <c r="H11" s="16"/>
      <c r="I11" s="16"/>
      <c r="J11" s="16"/>
      <c r="K11" s="16"/>
      <c r="L11" s="24" t="s">
        <v>47</v>
      </c>
      <c r="M11" s="16"/>
      <c r="N11" s="16"/>
      <c r="O11" s="16" t="s">
        <v>179</v>
      </c>
      <c r="P11" s="16"/>
      <c r="Q11" s="16"/>
      <c r="R11" s="13" t="s">
        <v>198</v>
      </c>
      <c r="S11" s="10">
        <v>1</v>
      </c>
      <c r="T11" s="126">
        <v>28.46</v>
      </c>
      <c r="U11" s="124">
        <f t="shared" si="0"/>
        <v>28.46</v>
      </c>
      <c r="V11" s="10"/>
      <c r="W11" s="10"/>
      <c r="X11" s="10"/>
      <c r="Y11" s="10"/>
      <c r="Z11" s="4"/>
      <c r="AA11" s="2"/>
      <c r="AB11" s="2"/>
      <c r="AC11" s="2"/>
      <c r="AD11" s="2"/>
      <c r="AE11" s="2"/>
      <c r="AF11" s="2"/>
      <c r="AG11" s="2"/>
      <c r="AH11" s="3"/>
      <c r="AI11" s="2"/>
      <c r="AJ11" s="2"/>
      <c r="AK11" s="3"/>
      <c r="AL11" s="2"/>
      <c r="AM11" s="2"/>
      <c r="AN11" s="2"/>
      <c r="AO11" s="2"/>
      <c r="AP11" s="2"/>
      <c r="AQ11" s="2"/>
      <c r="AR11" s="2"/>
      <c r="AS11" s="2"/>
      <c r="AT11" s="2"/>
      <c r="AU11" s="2"/>
      <c r="AV11" s="2"/>
      <c r="AW11" s="2"/>
      <c r="AX11" s="2"/>
      <c r="AY11" s="2"/>
      <c r="AZ11" s="2"/>
      <c r="BA11" s="2"/>
    </row>
    <row r="12" spans="1:53" s="12" customFormat="1" ht="15.75" x14ac:dyDescent="0.2">
      <c r="A12" s="5"/>
      <c r="B12" s="25"/>
      <c r="C12" s="25"/>
      <c r="D12" s="25"/>
      <c r="E12" s="25"/>
      <c r="F12" s="25"/>
      <c r="G12" s="25"/>
      <c r="H12" s="25"/>
      <c r="I12" s="25"/>
      <c r="J12" s="25"/>
      <c r="K12" s="25"/>
      <c r="L12" s="26" t="s">
        <v>22</v>
      </c>
      <c r="M12" s="27"/>
      <c r="N12" s="27"/>
      <c r="O12" s="25"/>
      <c r="P12" s="25"/>
      <c r="Q12" s="25"/>
      <c r="R12" s="6"/>
      <c r="S12" s="6"/>
      <c r="T12" s="6"/>
      <c r="U12" s="33">
        <f>SUM(U8:U11)</f>
        <v>128.89258357142856</v>
      </c>
      <c r="V12" s="6"/>
      <c r="W12" s="6"/>
      <c r="X12" s="6"/>
      <c r="Y12" s="6"/>
      <c r="Z12" s="7"/>
      <c r="AA12" s="7"/>
      <c r="AB12" s="7"/>
      <c r="AC12" s="7"/>
      <c r="AD12" s="7"/>
      <c r="AE12" s="7"/>
      <c r="AF12" s="7"/>
      <c r="AG12" s="7"/>
      <c r="AH12" s="8"/>
      <c r="AI12" s="7"/>
      <c r="AJ12" s="7"/>
      <c r="AK12" s="8"/>
      <c r="AL12" s="7"/>
      <c r="AM12" s="7"/>
      <c r="AN12" s="7"/>
      <c r="AO12" s="7"/>
      <c r="AP12" s="7"/>
      <c r="AQ12" s="7"/>
      <c r="AR12" s="7"/>
      <c r="AS12" s="7"/>
      <c r="AT12" s="7"/>
      <c r="AU12" s="7"/>
      <c r="AV12" s="7"/>
      <c r="AW12" s="7"/>
      <c r="AX12" s="7"/>
      <c r="AY12" s="7"/>
      <c r="AZ12" s="7"/>
      <c r="BA12" s="7"/>
    </row>
    <row r="13" spans="1:53" x14ac:dyDescent="0.2">
      <c r="A13" s="2"/>
      <c r="B13" s="2"/>
      <c r="C13" s="2"/>
      <c r="D13" s="2"/>
      <c r="E13" s="2"/>
      <c r="F13" s="2"/>
      <c r="G13" s="2"/>
      <c r="H13" s="2"/>
      <c r="I13" s="2"/>
      <c r="J13" s="2"/>
      <c r="K13" s="2"/>
      <c r="L13" s="2"/>
      <c r="M13" s="2"/>
      <c r="N13" s="2"/>
      <c r="O13" s="2"/>
      <c r="P13" s="2"/>
      <c r="Q13" s="2"/>
      <c r="R13" s="2"/>
      <c r="S13" s="2"/>
      <c r="T13" s="2"/>
      <c r="U13" s="119"/>
      <c r="V13" s="2"/>
      <c r="W13" s="2"/>
      <c r="X13" s="2"/>
      <c r="Y13" s="2"/>
      <c r="Z13" s="2"/>
      <c r="AA13" s="2"/>
      <c r="AB13" s="2"/>
      <c r="AC13" s="2"/>
      <c r="AD13" s="2"/>
      <c r="AE13" s="2"/>
      <c r="AF13" s="2"/>
      <c r="AG13" s="2"/>
      <c r="AH13" s="3"/>
      <c r="AI13" s="2"/>
      <c r="AJ13" s="2"/>
      <c r="AK13" s="3"/>
      <c r="AL13" s="2"/>
      <c r="AM13" s="2"/>
      <c r="AN13" s="2"/>
      <c r="AO13" s="2"/>
      <c r="AP13" s="2"/>
      <c r="AQ13" s="2"/>
      <c r="AR13" s="2"/>
      <c r="AS13" s="2"/>
      <c r="AT13" s="2"/>
      <c r="AU13" s="2"/>
      <c r="AV13" s="2"/>
      <c r="AW13" s="2"/>
      <c r="AX13" s="2"/>
      <c r="AY13" s="2"/>
      <c r="AZ13" s="2"/>
      <c r="BA13" s="2"/>
    </row>
    <row r="14" spans="1:53" ht="27" x14ac:dyDescent="0.2">
      <c r="A14" s="11" t="s">
        <v>21</v>
      </c>
      <c r="B14" s="2"/>
      <c r="C14" s="2"/>
      <c r="D14" s="2"/>
      <c r="E14" s="2"/>
      <c r="F14" s="2"/>
      <c r="G14" s="2"/>
      <c r="H14" s="2"/>
      <c r="I14" s="2"/>
      <c r="J14" s="2"/>
      <c r="K14" s="2"/>
      <c r="L14" s="2"/>
      <c r="M14" s="2"/>
      <c r="N14" s="2"/>
      <c r="O14" s="2"/>
      <c r="P14" s="2"/>
      <c r="Q14" s="2"/>
      <c r="R14" s="2"/>
      <c r="S14" s="2"/>
      <c r="T14" s="2"/>
      <c r="U14" s="119"/>
      <c r="V14" s="2"/>
      <c r="W14" s="2"/>
      <c r="X14" s="2"/>
      <c r="Y14" s="2"/>
      <c r="Z14" s="2"/>
      <c r="AA14" s="2"/>
      <c r="AB14" s="2"/>
      <c r="AC14" s="2"/>
      <c r="AD14" s="2"/>
      <c r="AE14" s="2"/>
      <c r="AF14" s="2"/>
      <c r="AG14" s="2"/>
      <c r="AH14" s="3"/>
      <c r="AI14" s="2"/>
      <c r="AJ14" s="2"/>
      <c r="AK14" s="3"/>
      <c r="AL14" s="2"/>
      <c r="AM14" s="2"/>
      <c r="AN14" s="2"/>
      <c r="AO14" s="2"/>
      <c r="AP14" s="2"/>
      <c r="AQ14" s="2"/>
      <c r="AR14" s="2"/>
      <c r="AS14" s="2"/>
      <c r="AT14" s="2"/>
      <c r="AU14" s="2"/>
      <c r="AV14" s="2"/>
      <c r="AW14" s="2"/>
      <c r="AX14" s="2"/>
      <c r="AY14" s="2"/>
      <c r="AZ14" s="2"/>
      <c r="BA14" s="2"/>
    </row>
    <row r="15" spans="1:53" ht="25.5" x14ac:dyDescent="0.2">
      <c r="A15" s="9" t="s">
        <v>2</v>
      </c>
      <c r="B15" s="24" t="s">
        <v>9</v>
      </c>
      <c r="C15" s="16"/>
      <c r="D15" s="16"/>
      <c r="E15" s="16"/>
      <c r="F15" s="16"/>
      <c r="G15" s="24" t="s">
        <v>10</v>
      </c>
      <c r="H15" s="16"/>
      <c r="I15" s="16"/>
      <c r="J15" s="16"/>
      <c r="K15" s="16"/>
      <c r="L15" s="24" t="s">
        <v>11</v>
      </c>
      <c r="M15" s="16"/>
      <c r="N15" s="16"/>
      <c r="O15" s="24" t="s">
        <v>12</v>
      </c>
      <c r="P15" s="16"/>
      <c r="Q15" s="16"/>
      <c r="R15" s="10" t="s">
        <v>13</v>
      </c>
      <c r="S15" s="10" t="s">
        <v>14</v>
      </c>
      <c r="T15" s="9" t="s">
        <v>15</v>
      </c>
      <c r="U15" s="125" t="s">
        <v>16</v>
      </c>
      <c r="V15" s="10" t="s">
        <v>17</v>
      </c>
      <c r="W15" s="10" t="s">
        <v>18</v>
      </c>
      <c r="X15" s="10" t="s">
        <v>19</v>
      </c>
      <c r="Y15" s="10" t="s">
        <v>20</v>
      </c>
      <c r="Z15" s="2"/>
      <c r="AA15" s="2"/>
      <c r="AB15" s="2"/>
      <c r="AC15" s="2"/>
      <c r="AD15" s="2"/>
      <c r="AE15" s="2"/>
      <c r="AF15" s="2"/>
      <c r="AG15" s="2"/>
      <c r="AH15" s="3"/>
      <c r="AI15" s="2"/>
      <c r="AJ15" s="2"/>
      <c r="AK15" s="3"/>
      <c r="AL15" s="2"/>
      <c r="AM15" s="2"/>
      <c r="AN15" s="2"/>
      <c r="AO15" s="2"/>
      <c r="AP15" s="2"/>
      <c r="AQ15" s="2"/>
      <c r="AR15" s="2"/>
      <c r="AS15" s="2"/>
      <c r="AT15" s="2"/>
      <c r="AU15" s="2"/>
      <c r="AV15" s="2"/>
      <c r="AW15" s="2"/>
      <c r="AX15" s="2"/>
      <c r="AY15" s="2"/>
      <c r="AZ15" s="2"/>
      <c r="BA15" s="2"/>
    </row>
    <row r="16" spans="1:53" x14ac:dyDescent="0.2">
      <c r="A16" s="10">
        <v>1</v>
      </c>
      <c r="B16" s="16"/>
      <c r="C16" s="16"/>
      <c r="D16" s="16"/>
      <c r="E16" s="16"/>
      <c r="F16" s="16"/>
      <c r="G16" s="16" t="s">
        <v>29</v>
      </c>
      <c r="H16" s="16"/>
      <c r="I16" s="16"/>
      <c r="J16" s="16"/>
      <c r="K16" s="16"/>
      <c r="L16" s="16" t="s">
        <v>24</v>
      </c>
      <c r="M16" s="16"/>
      <c r="N16" s="16"/>
      <c r="O16" s="17"/>
      <c r="P16" s="18"/>
      <c r="Q16" s="19"/>
      <c r="R16" s="13" t="s">
        <v>198</v>
      </c>
      <c r="S16" s="10">
        <v>1</v>
      </c>
      <c r="T16" s="14">
        <v>57.2</v>
      </c>
      <c r="U16" s="124">
        <f t="shared" ref="U16:U23" si="1">S16*T16</f>
        <v>57.2</v>
      </c>
      <c r="V16" s="10"/>
      <c r="W16" s="10"/>
      <c r="X16" s="10"/>
      <c r="Y16" s="10"/>
      <c r="Z16" s="4"/>
      <c r="AA16" s="2"/>
      <c r="AB16" s="2"/>
      <c r="AC16" s="2"/>
      <c r="AD16" s="2"/>
      <c r="AE16" s="2"/>
      <c r="AF16" s="2"/>
      <c r="AG16" s="2"/>
      <c r="AH16" s="3"/>
      <c r="AI16" s="2"/>
      <c r="AJ16" s="2"/>
      <c r="AK16" s="3"/>
      <c r="AL16" s="2"/>
      <c r="AM16" s="2"/>
      <c r="AN16" s="2"/>
      <c r="AO16" s="2"/>
      <c r="AP16" s="2"/>
      <c r="AQ16" s="2"/>
      <c r="AR16" s="2"/>
      <c r="AS16" s="2"/>
      <c r="AT16" s="2"/>
      <c r="AU16" s="2"/>
      <c r="AV16" s="2"/>
      <c r="AW16" s="2"/>
      <c r="AX16" s="2"/>
      <c r="AY16" s="2"/>
      <c r="AZ16" s="2"/>
      <c r="BA16" s="2"/>
    </row>
    <row r="17" spans="1:53" ht="14.25" customHeight="1" x14ac:dyDescent="0.2">
      <c r="A17" s="10">
        <v>2</v>
      </c>
      <c r="B17" s="16"/>
      <c r="C17" s="16"/>
      <c r="D17" s="16"/>
      <c r="E17" s="16"/>
      <c r="F17" s="16"/>
      <c r="G17" s="16" t="s">
        <v>30</v>
      </c>
      <c r="H17" s="16"/>
      <c r="I17" s="16"/>
      <c r="J17" s="16"/>
      <c r="K17" s="16"/>
      <c r="L17" s="16" t="s">
        <v>31</v>
      </c>
      <c r="M17" s="16"/>
      <c r="N17" s="16"/>
      <c r="O17" s="17"/>
      <c r="P17" s="18"/>
      <c r="Q17" s="19"/>
      <c r="R17" s="13" t="s">
        <v>198</v>
      </c>
      <c r="S17" s="10">
        <v>1</v>
      </c>
      <c r="T17" s="14">
        <f>VLOOKUP(G17,[1]底座模块化总成!$M$62:$AX$338,38,0)</f>
        <v>40.566979428571429</v>
      </c>
      <c r="U17" s="124">
        <f t="shared" si="1"/>
        <v>40.566979428571429</v>
      </c>
      <c r="V17" s="10"/>
      <c r="W17" s="10"/>
      <c r="X17" s="10"/>
      <c r="Y17" s="10"/>
      <c r="Z17" s="4"/>
      <c r="AA17" s="2"/>
      <c r="AB17" s="2"/>
      <c r="AC17" s="2"/>
      <c r="AD17" s="2"/>
      <c r="AE17" s="2"/>
      <c r="AF17" s="2"/>
      <c r="AG17" s="2"/>
      <c r="AH17" s="3"/>
      <c r="AI17" s="2"/>
      <c r="AJ17" s="2"/>
      <c r="AK17" s="3"/>
      <c r="AL17" s="2"/>
      <c r="AM17" s="2"/>
      <c r="AN17" s="2"/>
      <c r="AO17" s="2"/>
      <c r="AP17" s="2"/>
      <c r="AQ17" s="2"/>
      <c r="AR17" s="2"/>
      <c r="AS17" s="2"/>
      <c r="AT17" s="2"/>
      <c r="AU17" s="2"/>
      <c r="AV17" s="2"/>
      <c r="AW17" s="2"/>
      <c r="AX17" s="2"/>
      <c r="AY17" s="2"/>
      <c r="AZ17" s="2"/>
      <c r="BA17" s="2"/>
    </row>
    <row r="18" spans="1:53" x14ac:dyDescent="0.2">
      <c r="A18" s="10">
        <v>3</v>
      </c>
      <c r="B18" s="16"/>
      <c r="C18" s="16"/>
      <c r="D18" s="16"/>
      <c r="E18" s="16"/>
      <c r="F18" s="16"/>
      <c r="G18" s="16" t="s">
        <v>32</v>
      </c>
      <c r="H18" s="16"/>
      <c r="I18" s="16"/>
      <c r="J18" s="16"/>
      <c r="K18" s="16"/>
      <c r="L18" s="16" t="s">
        <v>33</v>
      </c>
      <c r="M18" s="16"/>
      <c r="N18" s="16"/>
      <c r="O18" s="16"/>
      <c r="P18" s="16"/>
      <c r="Q18" s="16"/>
      <c r="R18" s="13" t="s">
        <v>199</v>
      </c>
      <c r="S18" s="10">
        <v>1</v>
      </c>
      <c r="T18" s="14">
        <f>VLOOKUP(G18,[1]底座模块化总成!$M$62:$AX$338,38,0)</f>
        <v>0.7496460176991151</v>
      </c>
      <c r="U18" s="124">
        <f t="shared" si="1"/>
        <v>0.7496460176991151</v>
      </c>
      <c r="V18" s="10"/>
      <c r="W18" s="10"/>
      <c r="X18" s="10"/>
      <c r="Y18" s="10"/>
      <c r="Z18" s="4"/>
      <c r="AA18" s="2"/>
      <c r="AB18" s="2"/>
      <c r="AC18" s="2"/>
      <c r="AD18" s="2"/>
      <c r="AE18" s="2"/>
      <c r="AF18" s="2"/>
      <c r="AG18" s="2"/>
      <c r="AH18" s="3"/>
      <c r="AI18" s="2"/>
      <c r="AJ18" s="2"/>
      <c r="AK18" s="3"/>
      <c r="AL18" s="2"/>
      <c r="AM18" s="2"/>
      <c r="AN18" s="2"/>
      <c r="AO18" s="2"/>
      <c r="AP18" s="2"/>
      <c r="AQ18" s="2"/>
      <c r="AR18" s="2"/>
      <c r="AS18" s="2"/>
      <c r="AT18" s="2"/>
      <c r="AU18" s="2"/>
      <c r="AV18" s="2"/>
      <c r="AW18" s="2"/>
      <c r="AX18" s="2"/>
      <c r="AY18" s="2"/>
      <c r="AZ18" s="2"/>
      <c r="BA18" s="2"/>
    </row>
    <row r="19" spans="1:53" ht="14.25" customHeight="1" x14ac:dyDescent="0.2">
      <c r="A19" s="10">
        <v>4</v>
      </c>
      <c r="B19" s="16"/>
      <c r="C19" s="16"/>
      <c r="D19" s="16"/>
      <c r="E19" s="16"/>
      <c r="F19" s="16"/>
      <c r="G19" s="16" t="s">
        <v>34</v>
      </c>
      <c r="H19" s="16"/>
      <c r="I19" s="16"/>
      <c r="J19" s="16"/>
      <c r="K19" s="16"/>
      <c r="L19" s="16" t="s">
        <v>35</v>
      </c>
      <c r="M19" s="16"/>
      <c r="N19" s="16"/>
      <c r="O19" s="16" t="s">
        <v>51</v>
      </c>
      <c r="P19" s="16"/>
      <c r="Q19" s="16"/>
      <c r="R19" s="13" t="s">
        <v>199</v>
      </c>
      <c r="S19" s="10">
        <v>1</v>
      </c>
      <c r="T19" s="14">
        <v>0.71</v>
      </c>
      <c r="U19" s="124">
        <f t="shared" si="1"/>
        <v>0.71</v>
      </c>
      <c r="V19" s="10"/>
      <c r="W19" s="10"/>
      <c r="X19" s="10"/>
      <c r="Y19" s="10"/>
      <c r="Z19" s="4"/>
      <c r="AA19" s="2"/>
      <c r="AB19" s="2"/>
      <c r="AC19" s="2"/>
      <c r="AD19" s="2"/>
      <c r="AE19" s="2"/>
      <c r="AF19" s="2"/>
      <c r="AG19" s="2"/>
      <c r="AH19" s="3"/>
      <c r="AI19" s="2"/>
      <c r="AJ19" s="2"/>
      <c r="AK19" s="3"/>
      <c r="AL19" s="2"/>
      <c r="AM19" s="2"/>
      <c r="AN19" s="2"/>
      <c r="AO19" s="2"/>
      <c r="AP19" s="2"/>
      <c r="AQ19" s="2"/>
      <c r="AR19" s="2"/>
      <c r="AS19" s="2"/>
      <c r="AT19" s="2"/>
      <c r="AU19" s="2"/>
      <c r="AV19" s="2"/>
      <c r="AW19" s="2"/>
      <c r="AX19" s="2"/>
      <c r="AY19" s="2"/>
      <c r="AZ19" s="2"/>
      <c r="BA19" s="2"/>
    </row>
    <row r="20" spans="1:53" ht="14.25" customHeight="1" x14ac:dyDescent="0.2">
      <c r="A20" s="10">
        <v>5</v>
      </c>
      <c r="B20" s="24"/>
      <c r="C20" s="16"/>
      <c r="D20" s="16"/>
      <c r="E20" s="16"/>
      <c r="F20" s="16"/>
      <c r="G20" s="16" t="s">
        <v>36</v>
      </c>
      <c r="H20" s="16"/>
      <c r="I20" s="16"/>
      <c r="J20" s="16"/>
      <c r="K20" s="16"/>
      <c r="L20" s="16" t="s">
        <v>37</v>
      </c>
      <c r="M20" s="16"/>
      <c r="N20" s="16"/>
      <c r="O20" s="16" t="s">
        <v>52</v>
      </c>
      <c r="P20" s="16"/>
      <c r="Q20" s="16"/>
      <c r="R20" s="13" t="s">
        <v>199</v>
      </c>
      <c r="S20" s="10">
        <v>2</v>
      </c>
      <c r="T20" s="14">
        <v>4.2500000000000003E-2</v>
      </c>
      <c r="U20" s="124">
        <f t="shared" si="1"/>
        <v>8.5000000000000006E-2</v>
      </c>
      <c r="V20" s="10"/>
      <c r="W20" s="10"/>
      <c r="X20" s="10"/>
      <c r="Y20" s="10"/>
      <c r="Z20" s="2"/>
      <c r="AA20" s="2"/>
      <c r="AB20" s="2"/>
      <c r="AC20" s="2"/>
      <c r="AD20" s="2"/>
      <c r="AE20" s="2"/>
      <c r="AF20" s="2"/>
      <c r="AG20" s="2"/>
      <c r="AH20" s="3"/>
      <c r="AI20" s="2"/>
      <c r="AJ20" s="2"/>
      <c r="AK20" s="3"/>
      <c r="AL20" s="2"/>
      <c r="AM20" s="2"/>
      <c r="AN20" s="2"/>
      <c r="AO20" s="2"/>
      <c r="AP20" s="2"/>
      <c r="AQ20" s="2"/>
      <c r="AR20" s="2"/>
      <c r="AS20" s="2"/>
      <c r="AT20" s="2"/>
      <c r="AU20" s="2"/>
      <c r="AV20" s="2"/>
      <c r="AW20" s="2"/>
      <c r="AX20" s="2"/>
      <c r="AY20" s="2"/>
      <c r="AZ20" s="2"/>
      <c r="BA20" s="2"/>
    </row>
    <row r="21" spans="1:53" ht="14.25" customHeight="1" x14ac:dyDescent="0.2">
      <c r="A21" s="10">
        <v>6</v>
      </c>
      <c r="B21" s="24"/>
      <c r="C21" s="16"/>
      <c r="D21" s="16"/>
      <c r="E21" s="16"/>
      <c r="F21" s="16"/>
      <c r="G21" s="16" t="s">
        <v>38</v>
      </c>
      <c r="H21" s="16"/>
      <c r="I21" s="16"/>
      <c r="J21" s="16"/>
      <c r="K21" s="16"/>
      <c r="L21" s="16" t="s">
        <v>39</v>
      </c>
      <c r="M21" s="16"/>
      <c r="N21" s="16"/>
      <c r="O21" s="16"/>
      <c r="P21" s="16"/>
      <c r="Q21" s="16"/>
      <c r="R21" s="13" t="s">
        <v>199</v>
      </c>
      <c r="S21" s="10">
        <v>1</v>
      </c>
      <c r="T21" s="14">
        <f>VLOOKUP(G21,[1]底座模块化总成!$M$62:$AX$338,38,0)</f>
        <v>0.43359999999999999</v>
      </c>
      <c r="U21" s="124">
        <f t="shared" si="1"/>
        <v>0.43359999999999999</v>
      </c>
      <c r="V21" s="10"/>
      <c r="W21" s="10"/>
      <c r="X21" s="10"/>
      <c r="Y21" s="10"/>
      <c r="Z21" s="2"/>
      <c r="AA21" s="2"/>
      <c r="AB21" s="2"/>
      <c r="AC21" s="2"/>
      <c r="AD21" s="2"/>
      <c r="AE21" s="2"/>
      <c r="AF21" s="2"/>
      <c r="AG21" s="2"/>
      <c r="AH21" s="3"/>
      <c r="AI21" s="2"/>
      <c r="AJ21" s="2"/>
      <c r="AK21" s="3"/>
      <c r="AL21" s="2"/>
      <c r="AM21" s="2"/>
      <c r="AN21" s="2"/>
      <c r="AO21" s="2"/>
      <c r="AP21" s="2"/>
      <c r="AQ21" s="2"/>
      <c r="AR21" s="2"/>
      <c r="AS21" s="2"/>
      <c r="AT21" s="2"/>
      <c r="AU21" s="2"/>
      <c r="AV21" s="2"/>
      <c r="AW21" s="2"/>
      <c r="AX21" s="2"/>
      <c r="AY21" s="2"/>
      <c r="AZ21" s="2"/>
      <c r="BA21" s="2"/>
    </row>
    <row r="22" spans="1:53" ht="14.25" customHeight="1" x14ac:dyDescent="0.2">
      <c r="A22" s="10">
        <v>7</v>
      </c>
      <c r="B22" s="16"/>
      <c r="C22" s="16"/>
      <c r="D22" s="16"/>
      <c r="E22" s="16"/>
      <c r="F22" s="16"/>
      <c r="G22" s="16" t="s">
        <v>41</v>
      </c>
      <c r="H22" s="16"/>
      <c r="I22" s="16"/>
      <c r="J22" s="16"/>
      <c r="K22" s="16"/>
      <c r="L22" s="16" t="s">
        <v>40</v>
      </c>
      <c r="M22" s="16"/>
      <c r="N22" s="16"/>
      <c r="O22" s="16"/>
      <c r="P22" s="16"/>
      <c r="Q22" s="16"/>
      <c r="R22" s="13" t="s">
        <v>199</v>
      </c>
      <c r="S22" s="10">
        <v>1</v>
      </c>
      <c r="T22" s="14">
        <f>VLOOKUP(G22,[1]底座模块化总成!$M$62:$AX$338,38,0)</f>
        <v>0.53</v>
      </c>
      <c r="U22" s="124">
        <f t="shared" si="1"/>
        <v>0.53</v>
      </c>
      <c r="V22" s="10"/>
      <c r="W22" s="10"/>
      <c r="X22" s="10"/>
      <c r="Y22" s="10"/>
      <c r="Z22" s="4"/>
      <c r="AA22" s="2"/>
      <c r="AB22" s="2"/>
      <c r="AC22" s="2"/>
      <c r="AD22" s="2"/>
      <c r="AE22" s="2"/>
      <c r="AF22" s="2"/>
      <c r="AG22" s="2"/>
      <c r="AH22" s="3"/>
      <c r="AI22" s="2"/>
      <c r="AJ22" s="2"/>
      <c r="AK22" s="3"/>
      <c r="AL22" s="2"/>
      <c r="AM22" s="2"/>
      <c r="AN22" s="2"/>
      <c r="AO22" s="2"/>
      <c r="AP22" s="2"/>
      <c r="AQ22" s="2"/>
      <c r="AR22" s="2"/>
      <c r="AS22" s="2"/>
      <c r="AT22" s="2"/>
      <c r="AU22" s="2"/>
      <c r="AV22" s="2"/>
      <c r="AW22" s="2"/>
      <c r="AX22" s="2"/>
      <c r="AY22" s="2"/>
      <c r="AZ22" s="2"/>
      <c r="BA22" s="2"/>
    </row>
    <row r="23" spans="1:53" x14ac:dyDescent="0.2">
      <c r="A23" s="10">
        <v>8</v>
      </c>
      <c r="B23" s="16"/>
      <c r="C23" s="16"/>
      <c r="D23" s="16"/>
      <c r="E23" s="16"/>
      <c r="F23" s="16"/>
      <c r="G23" s="16" t="s">
        <v>44</v>
      </c>
      <c r="H23" s="16"/>
      <c r="I23" s="16"/>
      <c r="J23" s="16"/>
      <c r="K23" s="16"/>
      <c r="L23" s="24" t="s">
        <v>45</v>
      </c>
      <c r="M23" s="16"/>
      <c r="N23" s="16"/>
      <c r="O23" s="16"/>
      <c r="P23" s="16"/>
      <c r="Q23" s="16"/>
      <c r="R23" s="13" t="s">
        <v>198</v>
      </c>
      <c r="S23" s="10">
        <v>1</v>
      </c>
      <c r="T23" s="127">
        <f>左舵升降调节机构总成!AA8/0.7</f>
        <v>30.809985714285723</v>
      </c>
      <c r="U23" s="124">
        <f t="shared" si="1"/>
        <v>30.809985714285723</v>
      </c>
      <c r="V23" s="10"/>
      <c r="W23" s="10"/>
      <c r="X23" s="10"/>
      <c r="Y23" s="10"/>
      <c r="Z23" s="4"/>
      <c r="AA23" s="2"/>
      <c r="AB23" s="2"/>
      <c r="AC23" s="2"/>
      <c r="AD23" s="2"/>
      <c r="AE23" s="2"/>
      <c r="AF23" s="2"/>
      <c r="AG23" s="2"/>
      <c r="AH23" s="3"/>
      <c r="AI23" s="2"/>
      <c r="AJ23" s="2"/>
      <c r="AK23" s="3"/>
      <c r="AL23" s="2"/>
      <c r="AM23" s="2"/>
      <c r="AN23" s="2"/>
      <c r="AO23" s="2"/>
      <c r="AP23" s="2"/>
      <c r="AQ23" s="2"/>
      <c r="AR23" s="2"/>
      <c r="AS23" s="2"/>
      <c r="AT23" s="2"/>
      <c r="AU23" s="2"/>
      <c r="AV23" s="2"/>
      <c r="AW23" s="2"/>
      <c r="AX23" s="2"/>
      <c r="AY23" s="2"/>
      <c r="AZ23" s="2"/>
      <c r="BA23" s="2"/>
    </row>
    <row r="24" spans="1:53" s="12" customFormat="1" ht="15.75" x14ac:dyDescent="0.2">
      <c r="A24" s="5"/>
      <c r="B24" s="25"/>
      <c r="C24" s="25"/>
      <c r="D24" s="25"/>
      <c r="E24" s="25"/>
      <c r="F24" s="25"/>
      <c r="G24" s="25"/>
      <c r="H24" s="25"/>
      <c r="I24" s="25"/>
      <c r="J24" s="25"/>
      <c r="K24" s="25"/>
      <c r="L24" s="26" t="s">
        <v>22</v>
      </c>
      <c r="M24" s="27"/>
      <c r="N24" s="27"/>
      <c r="O24" s="25"/>
      <c r="P24" s="25"/>
      <c r="Q24" s="25"/>
      <c r="R24" s="6"/>
      <c r="S24" s="6"/>
      <c r="T24" s="6"/>
      <c r="U24" s="33">
        <f>SUM(U16:U23)</f>
        <v>131.08521116055627</v>
      </c>
      <c r="V24" s="6"/>
      <c r="W24" s="6"/>
      <c r="X24" s="6"/>
      <c r="Y24" s="6"/>
      <c r="Z24" s="7"/>
      <c r="AA24" s="7"/>
      <c r="AB24" s="7"/>
      <c r="AC24" s="7"/>
      <c r="AD24" s="7"/>
      <c r="AE24" s="7"/>
      <c r="AF24" s="7"/>
      <c r="AG24" s="7"/>
      <c r="AH24" s="8"/>
      <c r="AI24" s="7"/>
      <c r="AJ24" s="7"/>
      <c r="AK24" s="8"/>
      <c r="AL24" s="7"/>
      <c r="AM24" s="7"/>
      <c r="AN24" s="7"/>
      <c r="AO24" s="7"/>
      <c r="AP24" s="7"/>
      <c r="AQ24" s="7"/>
      <c r="AR24" s="7"/>
      <c r="AS24" s="7"/>
      <c r="AT24" s="7"/>
      <c r="AU24" s="7"/>
      <c r="AV24" s="7"/>
      <c r="AW24" s="7"/>
      <c r="AX24" s="7"/>
      <c r="AY24" s="7"/>
      <c r="AZ24" s="7"/>
      <c r="BA24" s="7"/>
    </row>
  </sheetData>
  <mergeCells count="78">
    <mergeCell ref="W3:X3"/>
    <mergeCell ref="W4:X4"/>
    <mergeCell ref="A2:D2"/>
    <mergeCell ref="B24:F24"/>
    <mergeCell ref="G24:K24"/>
    <mergeCell ref="L24:N24"/>
    <mergeCell ref="O24:Q24"/>
    <mergeCell ref="B21:F21"/>
    <mergeCell ref="G21:K21"/>
    <mergeCell ref="L21:N21"/>
    <mergeCell ref="O21:Q21"/>
    <mergeCell ref="B22:F22"/>
    <mergeCell ref="G22:K22"/>
    <mergeCell ref="L22:N22"/>
    <mergeCell ref="O22:Q22"/>
    <mergeCell ref="B23:F23"/>
    <mergeCell ref="G23:K23"/>
    <mergeCell ref="L23:N23"/>
    <mergeCell ref="O23:Q23"/>
    <mergeCell ref="B18:F18"/>
    <mergeCell ref="G18:K18"/>
    <mergeCell ref="L18:N18"/>
    <mergeCell ref="O18:Q18"/>
    <mergeCell ref="B19:F19"/>
    <mergeCell ref="G19:K19"/>
    <mergeCell ref="L19:N19"/>
    <mergeCell ref="O19:Q19"/>
    <mergeCell ref="B20:F20"/>
    <mergeCell ref="G20:K20"/>
    <mergeCell ref="L20:N20"/>
    <mergeCell ref="O20:Q20"/>
    <mergeCell ref="B15:F15"/>
    <mergeCell ref="G15:K15"/>
    <mergeCell ref="L15:N15"/>
    <mergeCell ref="O15:Q15"/>
    <mergeCell ref="B16:F16"/>
    <mergeCell ref="G16:K16"/>
    <mergeCell ref="L16:N16"/>
    <mergeCell ref="O16:Q16"/>
    <mergeCell ref="B17:F17"/>
    <mergeCell ref="G17:K17"/>
    <mergeCell ref="L17:N17"/>
    <mergeCell ref="O17:Q17"/>
    <mergeCell ref="B12:F12"/>
    <mergeCell ref="G12:K12"/>
    <mergeCell ref="L12:N12"/>
    <mergeCell ref="O12:Q12"/>
    <mergeCell ref="B10:F10"/>
    <mergeCell ref="G10:K10"/>
    <mergeCell ref="L10:N10"/>
    <mergeCell ref="O10:Q10"/>
    <mergeCell ref="B11:F11"/>
    <mergeCell ref="G11:K11"/>
    <mergeCell ref="L11:N11"/>
    <mergeCell ref="O11:Q11"/>
    <mergeCell ref="B7:F7"/>
    <mergeCell ref="G7:K7"/>
    <mergeCell ref="L7:N7"/>
    <mergeCell ref="O7:Q7"/>
    <mergeCell ref="B8:F8"/>
    <mergeCell ref="G8:K8"/>
    <mergeCell ref="L8:N8"/>
    <mergeCell ref="O8:Q8"/>
    <mergeCell ref="B9:F9"/>
    <mergeCell ref="G9:K9"/>
    <mergeCell ref="L9:N9"/>
    <mergeCell ref="O9:Q9"/>
    <mergeCell ref="A1:AZ1"/>
    <mergeCell ref="B3:K3"/>
    <mergeCell ref="L3:N3"/>
    <mergeCell ref="O3:Q3"/>
    <mergeCell ref="R3:S3"/>
    <mergeCell ref="T3:U3"/>
    <mergeCell ref="B4:K4"/>
    <mergeCell ref="L4:N4"/>
    <mergeCell ref="O4:Q4"/>
    <mergeCell ref="R4:S4"/>
    <mergeCell ref="T4:U4"/>
  </mergeCells>
  <phoneticPr fontId="10" type="noConversion"/>
  <dataValidations count="2">
    <dataValidation type="list" allowBlank="1" showInputMessage="1" showErrorMessage="1" sqref="W65412 JS65412 TO65412 ADK65412 ANG65412 AXC65412 BGY65412 BQU65412 CAQ65412 CKM65412 CUI65412 DEE65412 DOA65412 DXW65412 EHS65412 ERO65412 FBK65412 FLG65412 FVC65412 GEY65412 GOU65412 GYQ65412 HIM65412 HSI65412 ICE65412 IMA65412 IVW65412 JFS65412 JPO65412 JZK65412 KJG65412 KTC65412 LCY65412 LMU65412 LWQ65412 MGM65412 MQI65412 NAE65412 NKA65412 NTW65412 ODS65412 ONO65412 OXK65412 PHG65412 PRC65412 QAY65412 QKU65412 QUQ65412 REM65412 ROI65412 RYE65412 SIA65412 SRW65412 TBS65412 TLO65412 TVK65412 UFG65412 UPC65412 UYY65412 VIU65412 VSQ65412 WCM65412 WMI65412 WWE65412 W130948 JS130948 TO130948 ADK130948 ANG130948 AXC130948 BGY130948 BQU130948 CAQ130948 CKM130948 CUI130948 DEE130948 DOA130948 DXW130948 EHS130948 ERO130948 FBK130948 FLG130948 FVC130948 GEY130948 GOU130948 GYQ130948 HIM130948 HSI130948 ICE130948 IMA130948 IVW130948 JFS130948 JPO130948 JZK130948 KJG130948 KTC130948 LCY130948 LMU130948 LWQ130948 MGM130948 MQI130948 NAE130948 NKA130948 NTW130948 ODS130948 ONO130948 OXK130948 PHG130948 PRC130948 QAY130948 QKU130948 QUQ130948 REM130948 ROI130948 RYE130948 SIA130948 SRW130948 TBS130948 TLO130948 TVK130948 UFG130948 UPC130948 UYY130948 VIU130948 VSQ130948 WCM130948 WMI130948 WWE130948 W196484 JS196484 TO196484 ADK196484 ANG196484 AXC196484 BGY196484 BQU196484 CAQ196484 CKM196484 CUI196484 DEE196484 DOA196484 DXW196484 EHS196484 ERO196484 FBK196484 FLG196484 FVC196484 GEY196484 GOU196484 GYQ196484 HIM196484 HSI196484 ICE196484 IMA196484 IVW196484 JFS196484 JPO196484 JZK196484 KJG196484 KTC196484 LCY196484 LMU196484 LWQ196484 MGM196484 MQI196484 NAE196484 NKA196484 NTW196484 ODS196484 ONO196484 OXK196484 PHG196484 PRC196484 QAY196484 QKU196484 QUQ196484 REM196484 ROI196484 RYE196484 SIA196484 SRW196484 TBS196484 TLO196484 TVK196484 UFG196484 UPC196484 UYY196484 VIU196484 VSQ196484 WCM196484 WMI196484 WWE196484 W262020 JS262020 TO262020 ADK262020 ANG262020 AXC262020 BGY262020 BQU262020 CAQ262020 CKM262020 CUI262020 DEE262020 DOA262020 DXW262020 EHS262020 ERO262020 FBK262020 FLG262020 FVC262020 GEY262020 GOU262020 GYQ262020 HIM262020 HSI262020 ICE262020 IMA262020 IVW262020 JFS262020 JPO262020 JZK262020 KJG262020 KTC262020 LCY262020 LMU262020 LWQ262020 MGM262020 MQI262020 NAE262020 NKA262020 NTW262020 ODS262020 ONO262020 OXK262020 PHG262020 PRC262020 QAY262020 QKU262020 QUQ262020 REM262020 ROI262020 RYE262020 SIA262020 SRW262020 TBS262020 TLO262020 TVK262020 UFG262020 UPC262020 UYY262020 VIU262020 VSQ262020 WCM262020 WMI262020 WWE262020 W327556 JS327556 TO327556 ADK327556 ANG327556 AXC327556 BGY327556 BQU327556 CAQ327556 CKM327556 CUI327556 DEE327556 DOA327556 DXW327556 EHS327556 ERO327556 FBK327556 FLG327556 FVC327556 GEY327556 GOU327556 GYQ327556 HIM327556 HSI327556 ICE327556 IMA327556 IVW327556 JFS327556 JPO327556 JZK327556 KJG327556 KTC327556 LCY327556 LMU327556 LWQ327556 MGM327556 MQI327556 NAE327556 NKA327556 NTW327556 ODS327556 ONO327556 OXK327556 PHG327556 PRC327556 QAY327556 QKU327556 QUQ327556 REM327556 ROI327556 RYE327556 SIA327556 SRW327556 TBS327556 TLO327556 TVK327556 UFG327556 UPC327556 UYY327556 VIU327556 VSQ327556 WCM327556 WMI327556 WWE327556 W393092 JS393092 TO393092 ADK393092 ANG393092 AXC393092 BGY393092 BQU393092 CAQ393092 CKM393092 CUI393092 DEE393092 DOA393092 DXW393092 EHS393092 ERO393092 FBK393092 FLG393092 FVC393092 GEY393092 GOU393092 GYQ393092 HIM393092 HSI393092 ICE393092 IMA393092 IVW393092 JFS393092 JPO393092 JZK393092 KJG393092 KTC393092 LCY393092 LMU393092 LWQ393092 MGM393092 MQI393092 NAE393092 NKA393092 NTW393092 ODS393092 ONO393092 OXK393092 PHG393092 PRC393092 QAY393092 QKU393092 QUQ393092 REM393092 ROI393092 RYE393092 SIA393092 SRW393092 TBS393092 TLO393092 TVK393092 UFG393092 UPC393092 UYY393092 VIU393092 VSQ393092 WCM393092 WMI393092 WWE393092 W458628 JS458628 TO458628 ADK458628 ANG458628 AXC458628 BGY458628 BQU458628 CAQ458628 CKM458628 CUI458628 DEE458628 DOA458628 DXW458628 EHS458628 ERO458628 FBK458628 FLG458628 FVC458628 GEY458628 GOU458628 GYQ458628 HIM458628 HSI458628 ICE458628 IMA458628 IVW458628 JFS458628 JPO458628 JZK458628 KJG458628 KTC458628 LCY458628 LMU458628 LWQ458628 MGM458628 MQI458628 NAE458628 NKA458628 NTW458628 ODS458628 ONO458628 OXK458628 PHG458628 PRC458628 QAY458628 QKU458628 QUQ458628 REM458628 ROI458628 RYE458628 SIA458628 SRW458628 TBS458628 TLO458628 TVK458628 UFG458628 UPC458628 UYY458628 VIU458628 VSQ458628 WCM458628 WMI458628 WWE458628 W524164 JS524164 TO524164 ADK524164 ANG524164 AXC524164 BGY524164 BQU524164 CAQ524164 CKM524164 CUI524164 DEE524164 DOA524164 DXW524164 EHS524164 ERO524164 FBK524164 FLG524164 FVC524164 GEY524164 GOU524164 GYQ524164 HIM524164 HSI524164 ICE524164 IMA524164 IVW524164 JFS524164 JPO524164 JZK524164 KJG524164 KTC524164 LCY524164 LMU524164 LWQ524164 MGM524164 MQI524164 NAE524164 NKA524164 NTW524164 ODS524164 ONO524164 OXK524164 PHG524164 PRC524164 QAY524164 QKU524164 QUQ524164 REM524164 ROI524164 RYE524164 SIA524164 SRW524164 TBS524164 TLO524164 TVK524164 UFG524164 UPC524164 UYY524164 VIU524164 VSQ524164 WCM524164 WMI524164 WWE524164 W589700 JS589700 TO589700 ADK589700 ANG589700 AXC589700 BGY589700 BQU589700 CAQ589700 CKM589700 CUI589700 DEE589700 DOA589700 DXW589700 EHS589700 ERO589700 FBK589700 FLG589700 FVC589700 GEY589700 GOU589700 GYQ589700 HIM589700 HSI589700 ICE589700 IMA589700 IVW589700 JFS589700 JPO589700 JZK589700 KJG589700 KTC589700 LCY589700 LMU589700 LWQ589700 MGM589700 MQI589700 NAE589700 NKA589700 NTW589700 ODS589700 ONO589700 OXK589700 PHG589700 PRC589700 QAY589700 QKU589700 QUQ589700 REM589700 ROI589700 RYE589700 SIA589700 SRW589700 TBS589700 TLO589700 TVK589700 UFG589700 UPC589700 UYY589700 VIU589700 VSQ589700 WCM589700 WMI589700 WWE589700 W655236 JS655236 TO655236 ADK655236 ANG655236 AXC655236 BGY655236 BQU655236 CAQ655236 CKM655236 CUI655236 DEE655236 DOA655236 DXW655236 EHS655236 ERO655236 FBK655236 FLG655236 FVC655236 GEY655236 GOU655236 GYQ655236 HIM655236 HSI655236 ICE655236 IMA655236 IVW655236 JFS655236 JPO655236 JZK655236 KJG655236 KTC655236 LCY655236 LMU655236 LWQ655236 MGM655236 MQI655236 NAE655236 NKA655236 NTW655236 ODS655236 ONO655236 OXK655236 PHG655236 PRC655236 QAY655236 QKU655236 QUQ655236 REM655236 ROI655236 RYE655236 SIA655236 SRW655236 TBS655236 TLO655236 TVK655236 UFG655236 UPC655236 UYY655236 VIU655236 VSQ655236 WCM655236 WMI655236 WWE655236 W720772 JS720772 TO720772 ADK720772 ANG720772 AXC720772 BGY720772 BQU720772 CAQ720772 CKM720772 CUI720772 DEE720772 DOA720772 DXW720772 EHS720772 ERO720772 FBK720772 FLG720772 FVC720772 GEY720772 GOU720772 GYQ720772 HIM720772 HSI720772 ICE720772 IMA720772 IVW720772 JFS720772 JPO720772 JZK720772 KJG720772 KTC720772 LCY720772 LMU720772 LWQ720772 MGM720772 MQI720772 NAE720772 NKA720772 NTW720772 ODS720772 ONO720772 OXK720772 PHG720772 PRC720772 QAY720772 QKU720772 QUQ720772 REM720772 ROI720772 RYE720772 SIA720772 SRW720772 TBS720772 TLO720772 TVK720772 UFG720772 UPC720772 UYY720772 VIU720772 VSQ720772 WCM720772 WMI720772 WWE720772 W786308 JS786308 TO786308 ADK786308 ANG786308 AXC786308 BGY786308 BQU786308 CAQ786308 CKM786308 CUI786308 DEE786308 DOA786308 DXW786308 EHS786308 ERO786308 FBK786308 FLG786308 FVC786308 GEY786308 GOU786308 GYQ786308 HIM786308 HSI786308 ICE786308 IMA786308 IVW786308 JFS786308 JPO786308 JZK786308 KJG786308 KTC786308 LCY786308 LMU786308 LWQ786308 MGM786308 MQI786308 NAE786308 NKA786308 NTW786308 ODS786308 ONO786308 OXK786308 PHG786308 PRC786308 QAY786308 QKU786308 QUQ786308 REM786308 ROI786308 RYE786308 SIA786308 SRW786308 TBS786308 TLO786308 TVK786308 UFG786308 UPC786308 UYY786308 VIU786308 VSQ786308 WCM786308 WMI786308 WWE786308 W851844 JS851844 TO851844 ADK851844 ANG851844 AXC851844 BGY851844 BQU851844 CAQ851844 CKM851844 CUI851844 DEE851844 DOA851844 DXW851844 EHS851844 ERO851844 FBK851844 FLG851844 FVC851844 GEY851844 GOU851844 GYQ851844 HIM851844 HSI851844 ICE851844 IMA851844 IVW851844 JFS851844 JPO851844 JZK851844 KJG851844 KTC851844 LCY851844 LMU851844 LWQ851844 MGM851844 MQI851844 NAE851844 NKA851844 NTW851844 ODS851844 ONO851844 OXK851844 PHG851844 PRC851844 QAY851844 QKU851844 QUQ851844 REM851844 ROI851844 RYE851844 SIA851844 SRW851844 TBS851844 TLO851844 TVK851844 UFG851844 UPC851844 UYY851844 VIU851844 VSQ851844 WCM851844 WMI851844 WWE851844 W917380 JS917380 TO917380 ADK917380 ANG917380 AXC917380 BGY917380 BQU917380 CAQ917380 CKM917380 CUI917380 DEE917380 DOA917380 DXW917380 EHS917380 ERO917380 FBK917380 FLG917380 FVC917380 GEY917380 GOU917380 GYQ917380 HIM917380 HSI917380 ICE917380 IMA917380 IVW917380 JFS917380 JPO917380 JZK917380 KJG917380 KTC917380 LCY917380 LMU917380 LWQ917380 MGM917380 MQI917380 NAE917380 NKA917380 NTW917380 ODS917380 ONO917380 OXK917380 PHG917380 PRC917380 QAY917380 QKU917380 QUQ917380 REM917380 ROI917380 RYE917380 SIA917380 SRW917380 TBS917380 TLO917380 TVK917380 UFG917380 UPC917380 UYY917380 VIU917380 VSQ917380 WCM917380 WMI917380 WWE917380 W982916 JS982916 TO982916 ADK982916 ANG982916 AXC982916 BGY982916 BQU982916 CAQ982916 CKM982916 CUI982916 DEE982916 DOA982916 DXW982916 EHS982916 ERO982916 FBK982916 FLG982916 FVC982916 GEY982916 GOU982916 GYQ982916 HIM982916 HSI982916 ICE982916 IMA982916 IVW982916 JFS982916 JPO982916 JZK982916 KJG982916 KTC982916 LCY982916 LMU982916 LWQ982916 MGM982916 MQI982916 NAE982916 NKA982916 NTW982916 ODS982916 ONO982916 OXK982916 PHG982916 PRC982916 QAY982916 QKU982916 QUQ982916 REM982916 ROI982916 RYE982916 SIA982916 SRW982916 TBS982916 TLO982916 TVK982916 UFG982916 UPC982916 UYY982916 VIU982916 VSQ982916 WCM982916 WMI982916 WWE982916">
      <formula1>"Y,N"</formula1>
    </dataValidation>
    <dataValidation type="list" allowBlank="1" showInputMessage="1" showErrorMessage="1" sqref="AS65412:AS65545 WXA982916:WXA983049 WXA917380:WXA917513 WXA851844:WXA851977 WXA786308:WXA786441 WXA720772:WXA720905 WXA655236:WXA655369 WXA589700:WXA589833 WXA524164:WXA524297 WXA458628:WXA458761 WXA393092:WXA393225 WXA327556:WXA327689 WXA262020:WXA262153 WXA196484:WXA196617 WXA130948:WXA131081 WXA65412:WXA65545 WNE982916:WNE983049 WNE917380:WNE917513 WNE851844:WNE851977 WNE786308:WNE786441 WNE720772:WNE720905 WNE655236:WNE655369 WNE589700:WNE589833 WNE524164:WNE524297 WNE458628:WNE458761 WNE393092:WNE393225 WNE327556:WNE327689 WNE262020:WNE262153 WNE196484:WNE196617 WNE130948:WNE131081 WNE65412:WNE65545 WDI982916:WDI983049 WDI917380:WDI917513 WDI851844:WDI851977 WDI786308:WDI786441 WDI720772:WDI720905 WDI655236:WDI655369 WDI589700:WDI589833 WDI524164:WDI524297 WDI458628:WDI458761 WDI393092:WDI393225 WDI327556:WDI327689 WDI262020:WDI262153 WDI196484:WDI196617 WDI130948:WDI131081 WDI65412:WDI65545 VTM982916:VTM983049 VTM917380:VTM917513 VTM851844:VTM851977 VTM786308:VTM786441 VTM720772:VTM720905 VTM655236:VTM655369 VTM589700:VTM589833 VTM524164:VTM524297 VTM458628:VTM458761 VTM393092:VTM393225 VTM327556:VTM327689 VTM262020:VTM262153 VTM196484:VTM196617 VTM130948:VTM131081 VTM65412:VTM65545 VJQ982916:VJQ983049 VJQ917380:VJQ917513 VJQ851844:VJQ851977 VJQ786308:VJQ786441 VJQ720772:VJQ720905 VJQ655236:VJQ655369 VJQ589700:VJQ589833 VJQ524164:VJQ524297 VJQ458628:VJQ458761 VJQ393092:VJQ393225 VJQ327556:VJQ327689 VJQ262020:VJQ262153 VJQ196484:VJQ196617 VJQ130948:VJQ131081 VJQ65412:VJQ65545 UZU982916:UZU983049 UZU917380:UZU917513 UZU851844:UZU851977 UZU786308:UZU786441 UZU720772:UZU720905 UZU655236:UZU655369 UZU589700:UZU589833 UZU524164:UZU524297 UZU458628:UZU458761 UZU393092:UZU393225 UZU327556:UZU327689 UZU262020:UZU262153 UZU196484:UZU196617 UZU130948:UZU131081 UZU65412:UZU65545 UPY982916:UPY983049 UPY917380:UPY917513 UPY851844:UPY851977 UPY786308:UPY786441 UPY720772:UPY720905 UPY655236:UPY655369 UPY589700:UPY589833 UPY524164:UPY524297 UPY458628:UPY458761 UPY393092:UPY393225 UPY327556:UPY327689 UPY262020:UPY262153 UPY196484:UPY196617 UPY130948:UPY131081 UPY65412:UPY65545 UGC982916:UGC983049 UGC917380:UGC917513 UGC851844:UGC851977 UGC786308:UGC786441 UGC720772:UGC720905 UGC655236:UGC655369 UGC589700:UGC589833 UGC524164:UGC524297 UGC458628:UGC458761 UGC393092:UGC393225 UGC327556:UGC327689 UGC262020:UGC262153 UGC196484:UGC196617 UGC130948:UGC131081 UGC65412:UGC65545 TWG982916:TWG983049 TWG917380:TWG917513 TWG851844:TWG851977 TWG786308:TWG786441 TWG720772:TWG720905 TWG655236:TWG655369 TWG589700:TWG589833 TWG524164:TWG524297 TWG458628:TWG458761 TWG393092:TWG393225 TWG327556:TWG327689 TWG262020:TWG262153 TWG196484:TWG196617 TWG130948:TWG131081 TWG65412:TWG65545 TMK982916:TMK983049 TMK917380:TMK917513 TMK851844:TMK851977 TMK786308:TMK786441 TMK720772:TMK720905 TMK655236:TMK655369 TMK589700:TMK589833 TMK524164:TMK524297 TMK458628:TMK458761 TMK393092:TMK393225 TMK327556:TMK327689 TMK262020:TMK262153 TMK196484:TMK196617 TMK130948:TMK131081 TMK65412:TMK65545 TCO982916:TCO983049 TCO917380:TCO917513 TCO851844:TCO851977 TCO786308:TCO786441 TCO720772:TCO720905 TCO655236:TCO655369 TCO589700:TCO589833 TCO524164:TCO524297 TCO458628:TCO458761 TCO393092:TCO393225 TCO327556:TCO327689 TCO262020:TCO262153 TCO196484:TCO196617 TCO130948:TCO131081 TCO65412:TCO65545 SSS982916:SSS983049 SSS917380:SSS917513 SSS851844:SSS851977 SSS786308:SSS786441 SSS720772:SSS720905 SSS655236:SSS655369 SSS589700:SSS589833 SSS524164:SSS524297 SSS458628:SSS458761 SSS393092:SSS393225 SSS327556:SSS327689 SSS262020:SSS262153 SSS196484:SSS196617 SSS130948:SSS131081 SSS65412:SSS65545 SIW982916:SIW983049 SIW917380:SIW917513 SIW851844:SIW851977 SIW786308:SIW786441 SIW720772:SIW720905 SIW655236:SIW655369 SIW589700:SIW589833 SIW524164:SIW524297 SIW458628:SIW458761 SIW393092:SIW393225 SIW327556:SIW327689 SIW262020:SIW262153 SIW196484:SIW196617 SIW130948:SIW131081 SIW65412:SIW65545 RZA982916:RZA983049 RZA917380:RZA917513 RZA851844:RZA851977 RZA786308:RZA786441 RZA720772:RZA720905 RZA655236:RZA655369 RZA589700:RZA589833 RZA524164:RZA524297 RZA458628:RZA458761 RZA393092:RZA393225 RZA327556:RZA327689 RZA262020:RZA262153 RZA196484:RZA196617 RZA130948:RZA131081 RZA65412:RZA65545 RPE982916:RPE983049 RPE917380:RPE917513 RPE851844:RPE851977 RPE786308:RPE786441 RPE720772:RPE720905 RPE655236:RPE655369 RPE589700:RPE589833 RPE524164:RPE524297 RPE458628:RPE458761 RPE393092:RPE393225 RPE327556:RPE327689 RPE262020:RPE262153 RPE196484:RPE196617 RPE130948:RPE131081 RPE65412:RPE65545 RFI982916:RFI983049 RFI917380:RFI917513 RFI851844:RFI851977 RFI786308:RFI786441 RFI720772:RFI720905 RFI655236:RFI655369 RFI589700:RFI589833 RFI524164:RFI524297 RFI458628:RFI458761 RFI393092:RFI393225 RFI327556:RFI327689 RFI262020:RFI262153 RFI196484:RFI196617 RFI130948:RFI131081 RFI65412:RFI65545 QVM982916:QVM983049 QVM917380:QVM917513 QVM851844:QVM851977 QVM786308:QVM786441 QVM720772:QVM720905 QVM655236:QVM655369 QVM589700:QVM589833 QVM524164:QVM524297 QVM458628:QVM458761 QVM393092:QVM393225 QVM327556:QVM327689 QVM262020:QVM262153 QVM196484:QVM196617 QVM130948:QVM131081 QVM65412:QVM65545 QLQ982916:QLQ983049 QLQ917380:QLQ917513 QLQ851844:QLQ851977 QLQ786308:QLQ786441 QLQ720772:QLQ720905 QLQ655236:QLQ655369 QLQ589700:QLQ589833 QLQ524164:QLQ524297 QLQ458628:QLQ458761 QLQ393092:QLQ393225 QLQ327556:QLQ327689 QLQ262020:QLQ262153 QLQ196484:QLQ196617 QLQ130948:QLQ131081 QLQ65412:QLQ65545 QBU982916:QBU983049 QBU917380:QBU917513 QBU851844:QBU851977 QBU786308:QBU786441 QBU720772:QBU720905 QBU655236:QBU655369 QBU589700:QBU589833 QBU524164:QBU524297 QBU458628:QBU458761 QBU393092:QBU393225 QBU327556:QBU327689 QBU262020:QBU262153 QBU196484:QBU196617 QBU130948:QBU131081 QBU65412:QBU65545 PRY982916:PRY983049 PRY917380:PRY917513 PRY851844:PRY851977 PRY786308:PRY786441 PRY720772:PRY720905 PRY655236:PRY655369 PRY589700:PRY589833 PRY524164:PRY524297 PRY458628:PRY458761 PRY393092:PRY393225 PRY327556:PRY327689 PRY262020:PRY262153 PRY196484:PRY196617 PRY130948:PRY131081 PRY65412:PRY65545 PIC982916:PIC983049 PIC917380:PIC917513 PIC851844:PIC851977 PIC786308:PIC786441 PIC720772:PIC720905 PIC655236:PIC655369 PIC589700:PIC589833 PIC524164:PIC524297 PIC458628:PIC458761 PIC393092:PIC393225 PIC327556:PIC327689 PIC262020:PIC262153 PIC196484:PIC196617 PIC130948:PIC131081 PIC65412:PIC65545 OYG982916:OYG983049 OYG917380:OYG917513 OYG851844:OYG851977 OYG786308:OYG786441 OYG720772:OYG720905 OYG655236:OYG655369 OYG589700:OYG589833 OYG524164:OYG524297 OYG458628:OYG458761 OYG393092:OYG393225 OYG327556:OYG327689 OYG262020:OYG262153 OYG196484:OYG196617 OYG130948:OYG131081 OYG65412:OYG65545 OOK982916:OOK983049 OOK917380:OOK917513 OOK851844:OOK851977 OOK786308:OOK786441 OOK720772:OOK720905 OOK655236:OOK655369 OOK589700:OOK589833 OOK524164:OOK524297 OOK458628:OOK458761 OOK393092:OOK393225 OOK327556:OOK327689 OOK262020:OOK262153 OOK196484:OOK196617 OOK130948:OOK131081 OOK65412:OOK65545 OEO982916:OEO983049 OEO917380:OEO917513 OEO851844:OEO851977 OEO786308:OEO786441 OEO720772:OEO720905 OEO655236:OEO655369 OEO589700:OEO589833 OEO524164:OEO524297 OEO458628:OEO458761 OEO393092:OEO393225 OEO327556:OEO327689 OEO262020:OEO262153 OEO196484:OEO196617 OEO130948:OEO131081 OEO65412:OEO65545 NUS982916:NUS983049 NUS917380:NUS917513 NUS851844:NUS851977 NUS786308:NUS786441 NUS720772:NUS720905 NUS655236:NUS655369 NUS589700:NUS589833 NUS524164:NUS524297 NUS458628:NUS458761 NUS393092:NUS393225 NUS327556:NUS327689 NUS262020:NUS262153 NUS196484:NUS196617 NUS130948:NUS131081 NUS65412:NUS65545 NKW982916:NKW983049 NKW917380:NKW917513 NKW851844:NKW851977 NKW786308:NKW786441 NKW720772:NKW720905 NKW655236:NKW655369 NKW589700:NKW589833 NKW524164:NKW524297 NKW458628:NKW458761 NKW393092:NKW393225 NKW327556:NKW327689 NKW262020:NKW262153 NKW196484:NKW196617 NKW130948:NKW131081 NKW65412:NKW65545 NBA982916:NBA983049 NBA917380:NBA917513 NBA851844:NBA851977 NBA786308:NBA786441 NBA720772:NBA720905 NBA655236:NBA655369 NBA589700:NBA589833 NBA524164:NBA524297 NBA458628:NBA458761 NBA393092:NBA393225 NBA327556:NBA327689 NBA262020:NBA262153 NBA196484:NBA196617 NBA130948:NBA131081 NBA65412:NBA65545 MRE982916:MRE983049 MRE917380:MRE917513 MRE851844:MRE851977 MRE786308:MRE786441 MRE720772:MRE720905 MRE655236:MRE655369 MRE589700:MRE589833 MRE524164:MRE524297 MRE458628:MRE458761 MRE393092:MRE393225 MRE327556:MRE327689 MRE262020:MRE262153 MRE196484:MRE196617 MRE130948:MRE131081 MRE65412:MRE65545 MHI982916:MHI983049 MHI917380:MHI917513 MHI851844:MHI851977 MHI786308:MHI786441 MHI720772:MHI720905 MHI655236:MHI655369 MHI589700:MHI589833 MHI524164:MHI524297 MHI458628:MHI458761 MHI393092:MHI393225 MHI327556:MHI327689 MHI262020:MHI262153 MHI196484:MHI196617 MHI130948:MHI131081 MHI65412:MHI65545 LXM982916:LXM983049 LXM917380:LXM917513 LXM851844:LXM851977 LXM786308:LXM786441 LXM720772:LXM720905 LXM655236:LXM655369 LXM589700:LXM589833 LXM524164:LXM524297 LXM458628:LXM458761 LXM393092:LXM393225 LXM327556:LXM327689 LXM262020:LXM262153 LXM196484:LXM196617 LXM130948:LXM131081 LXM65412:LXM65545 LNQ982916:LNQ983049 LNQ917380:LNQ917513 LNQ851844:LNQ851977 LNQ786308:LNQ786441 LNQ720772:LNQ720905 LNQ655236:LNQ655369 LNQ589700:LNQ589833 LNQ524164:LNQ524297 LNQ458628:LNQ458761 LNQ393092:LNQ393225 LNQ327556:LNQ327689 LNQ262020:LNQ262153 LNQ196484:LNQ196617 LNQ130948:LNQ131081 LNQ65412:LNQ65545 LDU982916:LDU983049 LDU917380:LDU917513 LDU851844:LDU851977 LDU786308:LDU786441 LDU720772:LDU720905 LDU655236:LDU655369 LDU589700:LDU589833 LDU524164:LDU524297 LDU458628:LDU458761 LDU393092:LDU393225 LDU327556:LDU327689 LDU262020:LDU262153 LDU196484:LDU196617 LDU130948:LDU131081 LDU65412:LDU65545 KTY982916:KTY983049 KTY917380:KTY917513 KTY851844:KTY851977 KTY786308:KTY786441 KTY720772:KTY720905 KTY655236:KTY655369 KTY589700:KTY589833 KTY524164:KTY524297 KTY458628:KTY458761 KTY393092:KTY393225 KTY327556:KTY327689 KTY262020:KTY262153 KTY196484:KTY196617 KTY130948:KTY131081 KTY65412:KTY65545 KKC982916:KKC983049 KKC917380:KKC917513 KKC851844:KKC851977 KKC786308:KKC786441 KKC720772:KKC720905 KKC655236:KKC655369 KKC589700:KKC589833 KKC524164:KKC524297 KKC458628:KKC458761 KKC393092:KKC393225 KKC327556:KKC327689 KKC262020:KKC262153 KKC196484:KKC196617 KKC130948:KKC131081 KKC65412:KKC65545 KAG982916:KAG983049 KAG917380:KAG917513 KAG851844:KAG851977 KAG786308:KAG786441 KAG720772:KAG720905 KAG655236:KAG655369 KAG589700:KAG589833 KAG524164:KAG524297 KAG458628:KAG458761 KAG393092:KAG393225 KAG327556:KAG327689 KAG262020:KAG262153 KAG196484:KAG196617 KAG130948:KAG131081 KAG65412:KAG65545 JQK982916:JQK983049 JQK917380:JQK917513 JQK851844:JQK851977 JQK786308:JQK786441 JQK720772:JQK720905 JQK655236:JQK655369 JQK589700:JQK589833 JQK524164:JQK524297 JQK458628:JQK458761 JQK393092:JQK393225 JQK327556:JQK327689 JQK262020:JQK262153 JQK196484:JQK196617 JQK130948:JQK131081 JQK65412:JQK65545 JGO982916:JGO983049 JGO917380:JGO917513 JGO851844:JGO851977 JGO786308:JGO786441 JGO720772:JGO720905 JGO655236:JGO655369 JGO589700:JGO589833 JGO524164:JGO524297 JGO458628:JGO458761 JGO393092:JGO393225 JGO327556:JGO327689 JGO262020:JGO262153 JGO196484:JGO196617 JGO130948:JGO131081 JGO65412:JGO65545 IWS982916:IWS983049 IWS917380:IWS917513 IWS851844:IWS851977 IWS786308:IWS786441 IWS720772:IWS720905 IWS655236:IWS655369 IWS589700:IWS589833 IWS524164:IWS524297 IWS458628:IWS458761 IWS393092:IWS393225 IWS327556:IWS327689 IWS262020:IWS262153 IWS196484:IWS196617 IWS130948:IWS131081 IWS65412:IWS65545 IMW982916:IMW983049 IMW917380:IMW917513 IMW851844:IMW851977 IMW786308:IMW786441 IMW720772:IMW720905 IMW655236:IMW655369 IMW589700:IMW589833 IMW524164:IMW524297 IMW458628:IMW458761 IMW393092:IMW393225 IMW327556:IMW327689 IMW262020:IMW262153 IMW196484:IMW196617 IMW130948:IMW131081 IMW65412:IMW65545 IDA982916:IDA983049 IDA917380:IDA917513 IDA851844:IDA851977 IDA786308:IDA786441 IDA720772:IDA720905 IDA655236:IDA655369 IDA589700:IDA589833 IDA524164:IDA524297 IDA458628:IDA458761 IDA393092:IDA393225 IDA327556:IDA327689 IDA262020:IDA262153 IDA196484:IDA196617 IDA130948:IDA131081 IDA65412:IDA65545 HTE982916:HTE983049 HTE917380:HTE917513 HTE851844:HTE851977 HTE786308:HTE786441 HTE720772:HTE720905 HTE655236:HTE655369 HTE589700:HTE589833 HTE524164:HTE524297 HTE458628:HTE458761 HTE393092:HTE393225 HTE327556:HTE327689 HTE262020:HTE262153 HTE196484:HTE196617 HTE130948:HTE131081 HTE65412:HTE65545 HJI982916:HJI983049 HJI917380:HJI917513 HJI851844:HJI851977 HJI786308:HJI786441 HJI720772:HJI720905 HJI655236:HJI655369 HJI589700:HJI589833 HJI524164:HJI524297 HJI458628:HJI458761 HJI393092:HJI393225 HJI327556:HJI327689 HJI262020:HJI262153 HJI196484:HJI196617 HJI130948:HJI131081 HJI65412:HJI65545 GZM982916:GZM983049 GZM917380:GZM917513 GZM851844:GZM851977 GZM786308:GZM786441 GZM720772:GZM720905 GZM655236:GZM655369 GZM589700:GZM589833 GZM524164:GZM524297 GZM458628:GZM458761 GZM393092:GZM393225 GZM327556:GZM327689 GZM262020:GZM262153 GZM196484:GZM196617 GZM130948:GZM131081 GZM65412:GZM65545 GPQ982916:GPQ983049 GPQ917380:GPQ917513 GPQ851844:GPQ851977 GPQ786308:GPQ786441 GPQ720772:GPQ720905 GPQ655236:GPQ655369 GPQ589700:GPQ589833 GPQ524164:GPQ524297 GPQ458628:GPQ458761 GPQ393092:GPQ393225 GPQ327556:GPQ327689 GPQ262020:GPQ262153 GPQ196484:GPQ196617 GPQ130948:GPQ131081 GPQ65412:GPQ65545 GFU982916:GFU983049 GFU917380:GFU917513 GFU851844:GFU851977 GFU786308:GFU786441 GFU720772:GFU720905 GFU655236:GFU655369 GFU589700:GFU589833 GFU524164:GFU524297 GFU458628:GFU458761 GFU393092:GFU393225 GFU327556:GFU327689 GFU262020:GFU262153 GFU196484:GFU196617 GFU130948:GFU131081 GFU65412:GFU65545 FVY982916:FVY983049 FVY917380:FVY917513 FVY851844:FVY851977 FVY786308:FVY786441 FVY720772:FVY720905 FVY655236:FVY655369 FVY589700:FVY589833 FVY524164:FVY524297 FVY458628:FVY458761 FVY393092:FVY393225 FVY327556:FVY327689 FVY262020:FVY262153 FVY196484:FVY196617 FVY130948:FVY131081 FVY65412:FVY65545 FMC982916:FMC983049 FMC917380:FMC917513 FMC851844:FMC851977 FMC786308:FMC786441 FMC720772:FMC720905 FMC655236:FMC655369 FMC589700:FMC589833 FMC524164:FMC524297 FMC458628:FMC458761 FMC393092:FMC393225 FMC327556:FMC327689 FMC262020:FMC262153 FMC196484:FMC196617 FMC130948:FMC131081 FMC65412:FMC65545 FCG982916:FCG983049 FCG917380:FCG917513 FCG851844:FCG851977 FCG786308:FCG786441 FCG720772:FCG720905 FCG655236:FCG655369 FCG589700:FCG589833 FCG524164:FCG524297 FCG458628:FCG458761 FCG393092:FCG393225 FCG327556:FCG327689 FCG262020:FCG262153 FCG196484:FCG196617 FCG130948:FCG131081 FCG65412:FCG65545 ESK982916:ESK983049 ESK917380:ESK917513 ESK851844:ESK851977 ESK786308:ESK786441 ESK720772:ESK720905 ESK655236:ESK655369 ESK589700:ESK589833 ESK524164:ESK524297 ESK458628:ESK458761 ESK393092:ESK393225 ESK327556:ESK327689 ESK262020:ESK262153 ESK196484:ESK196617 ESK130948:ESK131081 ESK65412:ESK65545 EIO982916:EIO983049 EIO917380:EIO917513 EIO851844:EIO851977 EIO786308:EIO786441 EIO720772:EIO720905 EIO655236:EIO655369 EIO589700:EIO589833 EIO524164:EIO524297 EIO458628:EIO458761 EIO393092:EIO393225 EIO327556:EIO327689 EIO262020:EIO262153 EIO196484:EIO196617 EIO130948:EIO131081 EIO65412:EIO65545 DYS982916:DYS983049 DYS917380:DYS917513 DYS851844:DYS851977 DYS786308:DYS786441 DYS720772:DYS720905 DYS655236:DYS655369 DYS589700:DYS589833 DYS524164:DYS524297 DYS458628:DYS458761 DYS393092:DYS393225 DYS327556:DYS327689 DYS262020:DYS262153 DYS196484:DYS196617 DYS130948:DYS131081 DYS65412:DYS65545 DOW982916:DOW983049 DOW917380:DOW917513 DOW851844:DOW851977 DOW786308:DOW786441 DOW720772:DOW720905 DOW655236:DOW655369 DOW589700:DOW589833 DOW524164:DOW524297 DOW458628:DOW458761 DOW393092:DOW393225 DOW327556:DOW327689 DOW262020:DOW262153 DOW196484:DOW196617 DOW130948:DOW131081 DOW65412:DOW65545 DFA982916:DFA983049 DFA917380:DFA917513 DFA851844:DFA851977 DFA786308:DFA786441 DFA720772:DFA720905 DFA655236:DFA655369 DFA589700:DFA589833 DFA524164:DFA524297 DFA458628:DFA458761 DFA393092:DFA393225 DFA327556:DFA327689 DFA262020:DFA262153 DFA196484:DFA196617 DFA130948:DFA131081 DFA65412:DFA65545 CVE982916:CVE983049 CVE917380:CVE917513 CVE851844:CVE851977 CVE786308:CVE786441 CVE720772:CVE720905 CVE655236:CVE655369 CVE589700:CVE589833 CVE524164:CVE524297 CVE458628:CVE458761 CVE393092:CVE393225 CVE327556:CVE327689 CVE262020:CVE262153 CVE196484:CVE196617 CVE130948:CVE131081 CVE65412:CVE65545 CLI982916:CLI983049 CLI917380:CLI917513 CLI851844:CLI851977 CLI786308:CLI786441 CLI720772:CLI720905 CLI655236:CLI655369 CLI589700:CLI589833 CLI524164:CLI524297 CLI458628:CLI458761 CLI393092:CLI393225 CLI327556:CLI327689 CLI262020:CLI262153 CLI196484:CLI196617 CLI130948:CLI131081 CLI65412:CLI65545 CBM982916:CBM983049 CBM917380:CBM917513 CBM851844:CBM851977 CBM786308:CBM786441 CBM720772:CBM720905 CBM655236:CBM655369 CBM589700:CBM589833 CBM524164:CBM524297 CBM458628:CBM458761 CBM393092:CBM393225 CBM327556:CBM327689 CBM262020:CBM262153 CBM196484:CBM196617 CBM130948:CBM131081 CBM65412:CBM65545 BRQ982916:BRQ983049 BRQ917380:BRQ917513 BRQ851844:BRQ851977 BRQ786308:BRQ786441 BRQ720772:BRQ720905 BRQ655236:BRQ655369 BRQ589700:BRQ589833 BRQ524164:BRQ524297 BRQ458628:BRQ458761 BRQ393092:BRQ393225 BRQ327556:BRQ327689 BRQ262020:BRQ262153 BRQ196484:BRQ196617 BRQ130948:BRQ131081 BRQ65412:BRQ65545 BHU982916:BHU983049 BHU917380:BHU917513 BHU851844:BHU851977 BHU786308:BHU786441 BHU720772:BHU720905 BHU655236:BHU655369 BHU589700:BHU589833 BHU524164:BHU524297 BHU458628:BHU458761 BHU393092:BHU393225 BHU327556:BHU327689 BHU262020:BHU262153 BHU196484:BHU196617 BHU130948:BHU131081 BHU65412:BHU65545 AXY982916:AXY983049 AXY917380:AXY917513 AXY851844:AXY851977 AXY786308:AXY786441 AXY720772:AXY720905 AXY655236:AXY655369 AXY589700:AXY589833 AXY524164:AXY524297 AXY458628:AXY458761 AXY393092:AXY393225 AXY327556:AXY327689 AXY262020:AXY262153 AXY196484:AXY196617 AXY130948:AXY131081 AXY65412:AXY65545 AOC982916:AOC983049 AOC917380:AOC917513 AOC851844:AOC851977 AOC786308:AOC786441 AOC720772:AOC720905 AOC655236:AOC655369 AOC589700:AOC589833 AOC524164:AOC524297 AOC458628:AOC458761 AOC393092:AOC393225 AOC327556:AOC327689 AOC262020:AOC262153 AOC196484:AOC196617 AOC130948:AOC131081 AOC65412:AOC65545 AEG982916:AEG983049 AEG917380:AEG917513 AEG851844:AEG851977 AEG786308:AEG786441 AEG720772:AEG720905 AEG655236:AEG655369 AEG589700:AEG589833 AEG524164:AEG524297 AEG458628:AEG458761 AEG393092:AEG393225 AEG327556:AEG327689 AEG262020:AEG262153 AEG196484:AEG196617 AEG130948:AEG131081 AEG65412:AEG65545 UK982916:UK983049 UK917380:UK917513 UK851844:UK851977 UK786308:UK786441 UK720772:UK720905 UK655236:UK655369 UK589700:UK589833 UK524164:UK524297 UK458628:UK458761 UK393092:UK393225 UK327556:UK327689 UK262020:UK262153 UK196484:UK196617 UK130948:UK131081 UK65412:UK65545 KO982916:KO983049 KO917380:KO917513 KO851844:KO851977 KO786308:KO786441 KO720772:KO720905 KO655236:KO655369 KO589700:KO589833 KO524164:KO524297 KO458628:KO458761 KO393092:KO393225 KO327556:KO327689 KO262020:KO262153 KO196484:KO196617 KO130948:KO131081 KO65412:KO65545 AS982916:AS983049 AS917380:AS917513 AS851844:AS851977 AS786308:AS786441 AS720772:AS720905 AS655236:AS655369 AS589700:AS589833 AS524164:AS524297 AS458628:AS458761 AS393092:AS393225 AS327556:AS327689 AS262020:AS262153 AS196484:AS196617 AS130948:AS13108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25"/>
  <sheetViews>
    <sheetView topLeftCell="A6" zoomScale="60" zoomScaleNormal="60" workbookViewId="0">
      <pane xSplit="22" ySplit="3" topLeftCell="W9" activePane="bottomRight" state="frozen"/>
      <selection activeCell="A6" sqref="A6"/>
      <selection pane="topRight" activeCell="V6" sqref="V6"/>
      <selection pane="bottomLeft" activeCell="A9" sqref="A9"/>
      <selection pane="bottomRight" activeCell="W15" sqref="W15"/>
    </sheetView>
  </sheetViews>
  <sheetFormatPr defaultColWidth="9" defaultRowHeight="14.25" x14ac:dyDescent="0.2"/>
  <cols>
    <col min="1" max="1" width="5.875" style="2" customWidth="1"/>
    <col min="2" max="3" width="4.375" style="2" customWidth="1"/>
    <col min="4" max="4" width="4.875" style="2" hidden="1" customWidth="1"/>
    <col min="5" max="5" width="4.5" style="2" hidden="1" customWidth="1"/>
    <col min="6" max="6" width="8" style="2" hidden="1" customWidth="1"/>
    <col min="7" max="7" width="13.375" style="2" customWidth="1"/>
    <col min="8" max="8" width="12" style="2" customWidth="1"/>
    <col min="9" max="9" width="21.75" style="2" customWidth="1"/>
    <col min="10" max="10" width="12" style="15" customWidth="1"/>
    <col min="11" max="11" width="4.875" style="2" hidden="1" customWidth="1"/>
    <col min="12" max="12" width="5.25" style="2" hidden="1" customWidth="1"/>
    <col min="13" max="13" width="10.5" style="2" customWidth="1"/>
    <col min="14" max="14" width="11.75" style="114" hidden="1" customWidth="1"/>
    <col min="15" max="15" width="13.25" style="2" customWidth="1"/>
    <col min="16" max="16" width="8.125" style="115" hidden="1" customWidth="1"/>
    <col min="17" max="17" width="7.25" style="114" hidden="1" customWidth="1"/>
    <col min="18" max="18" width="5.625" style="114" customWidth="1"/>
    <col min="19" max="19" width="7.125" style="114" customWidth="1"/>
    <col min="20" max="20" width="12.375" style="114" customWidth="1"/>
    <col min="21" max="21" width="10.75" style="2" customWidth="1"/>
    <col min="22" max="22" width="10" style="116" customWidth="1"/>
    <col min="23" max="23" width="12.5" style="2" customWidth="1"/>
    <col min="24" max="24" width="15.5" style="2" customWidth="1"/>
    <col min="25" max="25" width="7.25" style="2" customWidth="1"/>
    <col min="26" max="26" width="13.125" style="2" customWidth="1"/>
    <col min="27" max="27" width="13.125" style="119" customWidth="1"/>
    <col min="28" max="16384" width="9" style="2"/>
  </cols>
  <sheetData>
    <row r="1" spans="1:27" ht="27.75" hidden="1" customHeight="1" x14ac:dyDescent="0.2">
      <c r="A1" s="36" t="s">
        <v>53</v>
      </c>
      <c r="B1" s="37"/>
      <c r="C1" s="37"/>
      <c r="D1" s="37"/>
      <c r="E1" s="37"/>
      <c r="F1" s="37"/>
      <c r="G1" s="37"/>
      <c r="H1" s="37"/>
      <c r="I1" s="38"/>
      <c r="J1" s="39" t="s">
        <v>54</v>
      </c>
      <c r="K1" s="40"/>
      <c r="L1" s="40"/>
      <c r="M1" s="40"/>
      <c r="N1" s="40"/>
      <c r="O1" s="40"/>
      <c r="P1" s="40"/>
      <c r="Q1" s="40"/>
      <c r="R1" s="40"/>
      <c r="S1" s="40"/>
      <c r="T1" s="40"/>
      <c r="U1" s="40"/>
      <c r="V1" s="40"/>
      <c r="W1" s="40"/>
      <c r="X1" s="40"/>
      <c r="Y1" s="41"/>
    </row>
    <row r="2" spans="1:27" ht="27" hidden="1" customHeight="1" x14ac:dyDescent="0.2">
      <c r="A2" s="42" t="s">
        <v>55</v>
      </c>
      <c r="B2" s="42"/>
      <c r="C2" s="42"/>
      <c r="D2" s="42"/>
      <c r="E2" s="42"/>
      <c r="F2" s="42"/>
      <c r="G2" s="42"/>
      <c r="H2" s="42"/>
      <c r="I2" s="43"/>
      <c r="J2" s="44"/>
      <c r="K2" s="45"/>
      <c r="L2" s="45"/>
      <c r="M2" s="45"/>
      <c r="N2" s="45"/>
      <c r="O2" s="45"/>
      <c r="P2" s="45"/>
      <c r="Q2" s="45"/>
      <c r="R2" s="45"/>
      <c r="S2" s="45"/>
      <c r="T2" s="45"/>
      <c r="U2" s="45"/>
      <c r="V2" s="45"/>
      <c r="W2" s="45"/>
      <c r="X2" s="45"/>
      <c r="Y2" s="46"/>
    </row>
    <row r="3" spans="1:27" ht="31.5" hidden="1" customHeight="1" x14ac:dyDescent="0.2">
      <c r="A3" s="47" t="s">
        <v>56</v>
      </c>
      <c r="B3" s="48"/>
      <c r="C3" s="48"/>
      <c r="D3" s="48"/>
      <c r="E3" s="48"/>
      <c r="F3" s="48"/>
      <c r="G3" s="48"/>
      <c r="H3" s="48"/>
      <c r="I3" s="49"/>
      <c r="J3" s="44"/>
      <c r="K3" s="45"/>
      <c r="L3" s="45"/>
      <c r="M3" s="45"/>
      <c r="N3" s="45"/>
      <c r="O3" s="45"/>
      <c r="P3" s="45"/>
      <c r="Q3" s="45"/>
      <c r="R3" s="45"/>
      <c r="S3" s="45"/>
      <c r="T3" s="45"/>
      <c r="U3" s="45"/>
      <c r="V3" s="45"/>
      <c r="W3" s="45"/>
      <c r="X3" s="45"/>
      <c r="Y3" s="46"/>
    </row>
    <row r="4" spans="1:27" ht="36.950000000000003" hidden="1" customHeight="1" x14ac:dyDescent="0.2">
      <c r="A4" s="50" t="s">
        <v>57</v>
      </c>
      <c r="B4" s="50"/>
      <c r="C4" s="50"/>
      <c r="D4" s="50"/>
      <c r="E4" s="50"/>
      <c r="F4" s="50"/>
      <c r="G4" s="50"/>
      <c r="H4" s="50"/>
      <c r="I4" s="51"/>
      <c r="J4" s="44"/>
      <c r="K4" s="45"/>
      <c r="L4" s="45"/>
      <c r="M4" s="45"/>
      <c r="N4" s="45"/>
      <c r="O4" s="45"/>
      <c r="P4" s="45"/>
      <c r="Q4" s="45"/>
      <c r="R4" s="45"/>
      <c r="S4" s="45"/>
      <c r="T4" s="45"/>
      <c r="U4" s="45"/>
      <c r="V4" s="45"/>
      <c r="W4" s="45"/>
      <c r="X4" s="45"/>
      <c r="Y4" s="46"/>
    </row>
    <row r="5" spans="1:27" ht="62.1" hidden="1" customHeight="1" x14ac:dyDescent="0.2">
      <c r="A5" s="52" t="s">
        <v>58</v>
      </c>
      <c r="B5" s="52"/>
      <c r="C5" s="52"/>
      <c r="D5" s="52"/>
      <c r="E5" s="52"/>
      <c r="F5" s="52"/>
      <c r="G5" s="52"/>
      <c r="H5" s="52"/>
      <c r="I5" s="52"/>
      <c r="J5" s="53"/>
      <c r="K5" s="54"/>
      <c r="L5" s="54"/>
      <c r="M5" s="54"/>
      <c r="N5" s="54"/>
      <c r="O5" s="54"/>
      <c r="P5" s="54"/>
      <c r="Q5" s="54"/>
      <c r="R5" s="54"/>
      <c r="S5" s="54"/>
      <c r="T5" s="54"/>
      <c r="U5" s="54"/>
      <c r="V5" s="54"/>
      <c r="W5" s="54"/>
      <c r="X5" s="54"/>
      <c r="Y5" s="55"/>
    </row>
    <row r="6" spans="1:27" ht="24.95" customHeight="1" x14ac:dyDescent="0.2">
      <c r="A6" s="56" t="s">
        <v>2</v>
      </c>
      <c r="B6" s="57" t="s">
        <v>59</v>
      </c>
      <c r="C6" s="57"/>
      <c r="D6" s="57"/>
      <c r="E6" s="57"/>
      <c r="F6" s="57" t="s">
        <v>60</v>
      </c>
      <c r="G6" s="58" t="s">
        <v>164</v>
      </c>
      <c r="H6" s="58" t="s">
        <v>61</v>
      </c>
      <c r="I6" s="57" t="s">
        <v>62</v>
      </c>
      <c r="J6" s="16" t="s">
        <v>63</v>
      </c>
      <c r="K6" s="57" t="s">
        <v>64</v>
      </c>
      <c r="L6" s="59" t="s">
        <v>65</v>
      </c>
      <c r="M6" s="57" t="s">
        <v>66</v>
      </c>
      <c r="N6" s="58" t="s">
        <v>67</v>
      </c>
      <c r="O6" s="60" t="s">
        <v>68</v>
      </c>
      <c r="P6" s="61" t="s">
        <v>69</v>
      </c>
      <c r="Q6" s="58" t="s">
        <v>70</v>
      </c>
      <c r="R6" s="62" t="s">
        <v>71</v>
      </c>
      <c r="S6" s="62" t="s">
        <v>72</v>
      </c>
      <c r="T6" s="63" t="s">
        <v>73</v>
      </c>
      <c r="U6" s="57" t="s">
        <v>74</v>
      </c>
      <c r="V6" s="64" t="s">
        <v>75</v>
      </c>
      <c r="W6" s="57" t="s">
        <v>76</v>
      </c>
      <c r="X6" s="65" t="s">
        <v>77</v>
      </c>
      <c r="Y6" s="57" t="s">
        <v>78</v>
      </c>
      <c r="Z6" s="57" t="s">
        <v>176</v>
      </c>
      <c r="AA6" s="120" t="s">
        <v>177</v>
      </c>
    </row>
    <row r="7" spans="1:27" s="78" customFormat="1" ht="21.95" customHeight="1" x14ac:dyDescent="0.2">
      <c r="A7" s="66"/>
      <c r="B7" s="67">
        <v>0</v>
      </c>
      <c r="C7" s="67">
        <v>1</v>
      </c>
      <c r="D7" s="67">
        <v>2</v>
      </c>
      <c r="E7" s="67">
        <v>3</v>
      </c>
      <c r="F7" s="68"/>
      <c r="G7" s="69"/>
      <c r="H7" s="69"/>
      <c r="I7" s="70"/>
      <c r="J7" s="71"/>
      <c r="K7" s="68"/>
      <c r="L7" s="72"/>
      <c r="M7" s="68"/>
      <c r="N7" s="69"/>
      <c r="O7" s="70"/>
      <c r="P7" s="73"/>
      <c r="Q7" s="69"/>
      <c r="R7" s="74"/>
      <c r="S7" s="74"/>
      <c r="T7" s="75"/>
      <c r="U7" s="68"/>
      <c r="V7" s="76"/>
      <c r="W7" s="68"/>
      <c r="X7" s="77"/>
      <c r="Y7" s="68"/>
      <c r="Z7" s="60"/>
      <c r="AA7" s="121"/>
    </row>
    <row r="8" spans="1:27" s="96" customFormat="1" ht="45" customHeight="1" x14ac:dyDescent="0.2">
      <c r="A8" s="79">
        <v>1</v>
      </c>
      <c r="B8" s="80">
        <v>0</v>
      </c>
      <c r="C8" s="80"/>
      <c r="D8" s="81"/>
      <c r="E8" s="81"/>
      <c r="F8" s="82" t="s">
        <v>79</v>
      </c>
      <c r="G8" s="83" t="s">
        <v>80</v>
      </c>
      <c r="H8" s="83" t="s">
        <v>80</v>
      </c>
      <c r="I8" s="84" t="s">
        <v>81</v>
      </c>
      <c r="J8" s="85" t="s">
        <v>82</v>
      </c>
      <c r="K8" s="86" t="s">
        <v>83</v>
      </c>
      <c r="L8" s="87" t="s">
        <v>84</v>
      </c>
      <c r="M8" s="88"/>
      <c r="N8" s="89" t="s">
        <v>83</v>
      </c>
      <c r="O8" s="83" t="s">
        <v>85</v>
      </c>
      <c r="P8" s="89" t="s">
        <v>83</v>
      </c>
      <c r="Q8" s="90" t="s">
        <v>86</v>
      </c>
      <c r="R8" s="90" t="s">
        <v>87</v>
      </c>
      <c r="S8" s="85" t="s">
        <v>88</v>
      </c>
      <c r="T8" s="91" t="s">
        <v>89</v>
      </c>
      <c r="U8" s="92" t="s">
        <v>90</v>
      </c>
      <c r="V8" s="93" t="s">
        <v>91</v>
      </c>
      <c r="W8" s="94" t="s">
        <v>91</v>
      </c>
      <c r="X8" s="95"/>
      <c r="Y8" s="85">
        <v>1</v>
      </c>
      <c r="Z8" s="117"/>
      <c r="AA8" s="122">
        <f>SUM(AA9:AA25)</f>
        <v>21.566990000000004</v>
      </c>
    </row>
    <row r="9" spans="1:27" s="96" customFormat="1" ht="45" customHeight="1" x14ac:dyDescent="0.2">
      <c r="A9" s="79">
        <v>2</v>
      </c>
      <c r="B9" s="81"/>
      <c r="C9" s="81">
        <v>1</v>
      </c>
      <c r="D9" s="81"/>
      <c r="E9" s="81"/>
      <c r="F9" s="82" t="s">
        <v>79</v>
      </c>
      <c r="G9" s="83" t="s">
        <v>92</v>
      </c>
      <c r="H9" s="83" t="s">
        <v>92</v>
      </c>
      <c r="I9" s="92" t="s">
        <v>93</v>
      </c>
      <c r="J9" s="97" t="s">
        <v>94</v>
      </c>
      <c r="K9" s="86" t="s">
        <v>83</v>
      </c>
      <c r="L9" s="87" t="s">
        <v>84</v>
      </c>
      <c r="M9" s="88"/>
      <c r="N9" s="89" t="s">
        <v>83</v>
      </c>
      <c r="O9" s="83" t="s">
        <v>92</v>
      </c>
      <c r="P9" s="89" t="s">
        <v>83</v>
      </c>
      <c r="Q9" s="98" t="s">
        <v>86</v>
      </c>
      <c r="R9" s="90" t="s">
        <v>87</v>
      </c>
      <c r="S9" s="97" t="s">
        <v>94</v>
      </c>
      <c r="T9" s="99" t="s">
        <v>95</v>
      </c>
      <c r="U9" s="92" t="s">
        <v>96</v>
      </c>
      <c r="V9" s="92">
        <v>5.0999999999999997E-2</v>
      </c>
      <c r="W9" s="99" t="s">
        <v>97</v>
      </c>
      <c r="X9" s="95"/>
      <c r="Y9" s="92">
        <v>1</v>
      </c>
      <c r="Z9" s="118">
        <f>V9*1.03*18*1.5</f>
        <v>1.41831</v>
      </c>
      <c r="AA9" s="123">
        <f>Z9*Y9</f>
        <v>1.41831</v>
      </c>
    </row>
    <row r="10" spans="1:27" s="96" customFormat="1" ht="50.25" customHeight="1" x14ac:dyDescent="0.2">
      <c r="A10" s="79">
        <v>3</v>
      </c>
      <c r="B10" s="81"/>
      <c r="C10" s="81">
        <v>1</v>
      </c>
      <c r="D10" s="81"/>
      <c r="E10" s="81"/>
      <c r="F10" s="82" t="s">
        <v>79</v>
      </c>
      <c r="G10" s="83" t="s">
        <v>98</v>
      </c>
      <c r="H10" s="83" t="s">
        <v>98</v>
      </c>
      <c r="I10" s="92" t="s">
        <v>99</v>
      </c>
      <c r="J10" s="97" t="s">
        <v>94</v>
      </c>
      <c r="K10" s="86" t="s">
        <v>83</v>
      </c>
      <c r="L10" s="87" t="s">
        <v>84</v>
      </c>
      <c r="M10" s="88"/>
      <c r="N10" s="89" t="s">
        <v>83</v>
      </c>
      <c r="O10" s="83" t="s">
        <v>98</v>
      </c>
      <c r="P10" s="89" t="s">
        <v>83</v>
      </c>
      <c r="Q10" s="98" t="s">
        <v>100</v>
      </c>
      <c r="R10" s="90" t="s">
        <v>101</v>
      </c>
      <c r="S10" s="97" t="s">
        <v>94</v>
      </c>
      <c r="T10" s="99" t="s">
        <v>95</v>
      </c>
      <c r="U10" s="92" t="s">
        <v>102</v>
      </c>
      <c r="V10" s="92">
        <v>3.5000000000000003E-2</v>
      </c>
      <c r="W10" s="99" t="s">
        <v>91</v>
      </c>
      <c r="X10" s="95" t="s">
        <v>103</v>
      </c>
      <c r="Y10" s="92">
        <v>1</v>
      </c>
      <c r="Z10" s="117">
        <v>3.68</v>
      </c>
      <c r="AA10" s="123">
        <f t="shared" ref="AA10:AA25" si="0">Z10*Y10</f>
        <v>3.68</v>
      </c>
    </row>
    <row r="11" spans="1:27" s="96" customFormat="1" ht="50.25" customHeight="1" x14ac:dyDescent="0.2">
      <c r="A11" s="79">
        <v>4</v>
      </c>
      <c r="B11" s="81"/>
      <c r="C11" s="81">
        <v>1</v>
      </c>
      <c r="D11" s="81"/>
      <c r="E11" s="81"/>
      <c r="F11" s="82" t="s">
        <v>79</v>
      </c>
      <c r="G11" s="83" t="s">
        <v>104</v>
      </c>
      <c r="H11" s="83" t="s">
        <v>104</v>
      </c>
      <c r="I11" s="92" t="s">
        <v>105</v>
      </c>
      <c r="J11" s="97" t="s">
        <v>94</v>
      </c>
      <c r="K11" s="86"/>
      <c r="L11" s="87"/>
      <c r="M11" s="88"/>
      <c r="N11" s="89" t="s">
        <v>106</v>
      </c>
      <c r="O11" s="83" t="s">
        <v>104</v>
      </c>
      <c r="P11" s="89" t="s">
        <v>106</v>
      </c>
      <c r="Q11" s="98" t="s">
        <v>100</v>
      </c>
      <c r="R11" s="90" t="s">
        <v>101</v>
      </c>
      <c r="S11" s="97" t="s">
        <v>94</v>
      </c>
      <c r="T11" s="99" t="s">
        <v>107</v>
      </c>
      <c r="U11" s="92" t="s">
        <v>108</v>
      </c>
      <c r="V11" s="92">
        <v>0.02</v>
      </c>
      <c r="W11" s="99" t="s">
        <v>91</v>
      </c>
      <c r="X11" s="95" t="s">
        <v>109</v>
      </c>
      <c r="Y11" s="92">
        <v>1</v>
      </c>
      <c r="Z11" s="117">
        <v>3.19</v>
      </c>
      <c r="AA11" s="123">
        <f t="shared" si="0"/>
        <v>3.19</v>
      </c>
    </row>
    <row r="12" spans="1:27" s="96" customFormat="1" ht="45" customHeight="1" x14ac:dyDescent="0.2">
      <c r="A12" s="79">
        <v>5</v>
      </c>
      <c r="B12" s="81"/>
      <c r="C12" s="81">
        <v>1</v>
      </c>
      <c r="D12" s="81"/>
      <c r="E12" s="81"/>
      <c r="F12" s="82" t="s">
        <v>110</v>
      </c>
      <c r="G12" s="83" t="s">
        <v>178</v>
      </c>
      <c r="H12" s="83" t="s">
        <v>111</v>
      </c>
      <c r="I12" s="92" t="s">
        <v>112</v>
      </c>
      <c r="J12" s="97" t="s">
        <v>113</v>
      </c>
      <c r="K12" s="86" t="s">
        <v>83</v>
      </c>
      <c r="L12" s="87" t="s">
        <v>84</v>
      </c>
      <c r="M12" s="88"/>
      <c r="N12" s="89" t="s">
        <v>83</v>
      </c>
      <c r="O12" s="83"/>
      <c r="P12" s="89" t="s">
        <v>83</v>
      </c>
      <c r="Q12" s="98" t="s">
        <v>87</v>
      </c>
      <c r="R12" s="90" t="s">
        <v>86</v>
      </c>
      <c r="S12" s="97" t="s">
        <v>113</v>
      </c>
      <c r="T12" s="99" t="s">
        <v>114</v>
      </c>
      <c r="U12" s="92" t="s">
        <v>91</v>
      </c>
      <c r="V12" s="99" t="s">
        <v>91</v>
      </c>
      <c r="W12" s="99" t="s">
        <v>91</v>
      </c>
      <c r="X12" s="95"/>
      <c r="Y12" s="92">
        <v>1</v>
      </c>
      <c r="Z12" s="118">
        <v>4.4827399999999997</v>
      </c>
      <c r="AA12" s="123">
        <f t="shared" si="0"/>
        <v>4.4827399999999997</v>
      </c>
    </row>
    <row r="13" spans="1:27" s="96" customFormat="1" ht="45" customHeight="1" x14ac:dyDescent="0.2">
      <c r="A13" s="79">
        <v>6</v>
      </c>
      <c r="B13" s="81"/>
      <c r="C13" s="81">
        <v>1</v>
      </c>
      <c r="D13" s="81"/>
      <c r="E13" s="81"/>
      <c r="F13" s="82" t="s">
        <v>110</v>
      </c>
      <c r="G13" s="100" t="s">
        <v>165</v>
      </c>
      <c r="H13" s="100" t="s">
        <v>115</v>
      </c>
      <c r="I13" s="100" t="s">
        <v>116</v>
      </c>
      <c r="J13" s="97" t="s">
        <v>94</v>
      </c>
      <c r="K13" s="86"/>
      <c r="L13" s="87"/>
      <c r="M13" s="88"/>
      <c r="N13" s="89" t="s">
        <v>106</v>
      </c>
      <c r="O13" s="83" t="s">
        <v>117</v>
      </c>
      <c r="P13" s="89" t="s">
        <v>106</v>
      </c>
      <c r="Q13" s="98" t="s">
        <v>87</v>
      </c>
      <c r="R13" s="90" t="s">
        <v>86</v>
      </c>
      <c r="S13" s="97" t="s">
        <v>94</v>
      </c>
      <c r="T13" s="101" t="s">
        <v>95</v>
      </c>
      <c r="U13" s="92" t="s">
        <v>91</v>
      </c>
      <c r="V13" s="99" t="s">
        <v>91</v>
      </c>
      <c r="W13" s="99" t="s">
        <v>91</v>
      </c>
      <c r="X13" s="102" t="s">
        <v>118</v>
      </c>
      <c r="Y13" s="92">
        <v>2</v>
      </c>
      <c r="Z13" s="117">
        <v>0.65</v>
      </c>
      <c r="AA13" s="123">
        <f t="shared" si="0"/>
        <v>1.3</v>
      </c>
    </row>
    <row r="14" spans="1:27" s="96" customFormat="1" ht="45" customHeight="1" x14ac:dyDescent="0.2">
      <c r="A14" s="79">
        <v>7</v>
      </c>
      <c r="B14" s="81"/>
      <c r="C14" s="81">
        <v>1</v>
      </c>
      <c r="D14" s="81"/>
      <c r="E14" s="81"/>
      <c r="F14" s="82" t="s">
        <v>110</v>
      </c>
      <c r="G14" s="83" t="s">
        <v>166</v>
      </c>
      <c r="H14" s="83" t="s">
        <v>119</v>
      </c>
      <c r="I14" s="92" t="s">
        <v>120</v>
      </c>
      <c r="J14" s="97" t="s">
        <v>94</v>
      </c>
      <c r="K14" s="86"/>
      <c r="L14" s="87"/>
      <c r="M14" s="88"/>
      <c r="N14" s="89"/>
      <c r="O14" s="83" t="s">
        <v>121</v>
      </c>
      <c r="P14" s="89" t="s">
        <v>83</v>
      </c>
      <c r="Q14" s="98" t="s">
        <v>87</v>
      </c>
      <c r="R14" s="90" t="s">
        <v>86</v>
      </c>
      <c r="S14" s="97" t="s">
        <v>94</v>
      </c>
      <c r="T14" s="101" t="s">
        <v>95</v>
      </c>
      <c r="U14" s="92" t="s">
        <v>122</v>
      </c>
      <c r="V14" s="99" t="s">
        <v>91</v>
      </c>
      <c r="W14" s="99" t="s">
        <v>91</v>
      </c>
      <c r="X14" s="102"/>
      <c r="Y14" s="92">
        <v>1</v>
      </c>
      <c r="Z14" s="117">
        <v>1.41</v>
      </c>
      <c r="AA14" s="123">
        <f t="shared" si="0"/>
        <v>1.41</v>
      </c>
    </row>
    <row r="15" spans="1:27" s="96" customFormat="1" ht="45" customHeight="1" x14ac:dyDescent="0.2">
      <c r="A15" s="79">
        <v>8</v>
      </c>
      <c r="B15" s="103"/>
      <c r="C15" s="81">
        <v>1</v>
      </c>
      <c r="D15" s="81"/>
      <c r="E15" s="104"/>
      <c r="F15" s="82" t="s">
        <v>110</v>
      </c>
      <c r="G15" s="100" t="s">
        <v>167</v>
      </c>
      <c r="H15" s="100" t="s">
        <v>123</v>
      </c>
      <c r="I15" s="100" t="s">
        <v>124</v>
      </c>
      <c r="J15" s="97" t="s">
        <v>94</v>
      </c>
      <c r="K15" s="82" t="s">
        <v>125</v>
      </c>
      <c r="L15" s="87" t="s">
        <v>126</v>
      </c>
      <c r="M15" s="105"/>
      <c r="N15" s="89" t="s">
        <v>83</v>
      </c>
      <c r="O15" s="83"/>
      <c r="P15" s="98" t="s">
        <v>83</v>
      </c>
      <c r="Q15" s="98" t="s">
        <v>87</v>
      </c>
      <c r="R15" s="90" t="s">
        <v>86</v>
      </c>
      <c r="S15" s="97" t="s">
        <v>94</v>
      </c>
      <c r="T15" s="99" t="s">
        <v>127</v>
      </c>
      <c r="U15" s="92" t="s">
        <v>91</v>
      </c>
      <c r="V15" s="92">
        <v>1.4E-2</v>
      </c>
      <c r="W15" s="99" t="s">
        <v>91</v>
      </c>
      <c r="X15" s="106" t="s">
        <v>128</v>
      </c>
      <c r="Y15" s="92">
        <v>1</v>
      </c>
      <c r="Z15" s="117">
        <v>0.30974000000000002</v>
      </c>
      <c r="AA15" s="123">
        <f t="shared" si="0"/>
        <v>0.30974000000000002</v>
      </c>
    </row>
    <row r="16" spans="1:27" s="96" customFormat="1" ht="45" customHeight="1" x14ac:dyDescent="0.2">
      <c r="A16" s="79">
        <v>9</v>
      </c>
      <c r="B16" s="103"/>
      <c r="C16" s="81">
        <v>1</v>
      </c>
      <c r="D16" s="81"/>
      <c r="E16" s="104"/>
      <c r="F16" s="82" t="s">
        <v>110</v>
      </c>
      <c r="G16" s="100" t="s">
        <v>168</v>
      </c>
      <c r="H16" s="100" t="s">
        <v>129</v>
      </c>
      <c r="I16" s="100" t="s">
        <v>130</v>
      </c>
      <c r="J16" s="97" t="s">
        <v>131</v>
      </c>
      <c r="K16" s="82" t="s">
        <v>125</v>
      </c>
      <c r="L16" s="87" t="s">
        <v>126</v>
      </c>
      <c r="M16" s="105"/>
      <c r="N16" s="89" t="s">
        <v>83</v>
      </c>
      <c r="O16" s="83"/>
      <c r="P16" s="98" t="s">
        <v>83</v>
      </c>
      <c r="Q16" s="98" t="s">
        <v>87</v>
      </c>
      <c r="R16" s="90" t="s">
        <v>86</v>
      </c>
      <c r="S16" s="97" t="s">
        <v>131</v>
      </c>
      <c r="T16" s="99" t="s">
        <v>132</v>
      </c>
      <c r="U16" s="92" t="s">
        <v>91</v>
      </c>
      <c r="V16" s="92">
        <v>8.0000000000000002E-3</v>
      </c>
      <c r="W16" s="99" t="s">
        <v>91</v>
      </c>
      <c r="X16" s="106"/>
      <c r="Y16" s="92">
        <v>1</v>
      </c>
      <c r="Z16" s="117">
        <v>0.35</v>
      </c>
      <c r="AA16" s="123">
        <f t="shared" si="0"/>
        <v>0.35</v>
      </c>
    </row>
    <row r="17" spans="1:27" s="96" customFormat="1" ht="45" customHeight="1" x14ac:dyDescent="0.2">
      <c r="A17" s="79">
        <v>10</v>
      </c>
      <c r="B17" s="103"/>
      <c r="C17" s="81">
        <v>1</v>
      </c>
      <c r="D17" s="81"/>
      <c r="E17" s="104"/>
      <c r="F17" s="82" t="s">
        <v>110</v>
      </c>
      <c r="G17" s="100" t="s">
        <v>169</v>
      </c>
      <c r="H17" s="100" t="s">
        <v>133</v>
      </c>
      <c r="I17" s="107" t="s">
        <v>134</v>
      </c>
      <c r="J17" s="97" t="s">
        <v>94</v>
      </c>
      <c r="K17" s="82" t="s">
        <v>83</v>
      </c>
      <c r="L17" s="87" t="s">
        <v>126</v>
      </c>
      <c r="M17" s="108"/>
      <c r="N17" s="89" t="s">
        <v>83</v>
      </c>
      <c r="O17" s="83" t="s">
        <v>135</v>
      </c>
      <c r="P17" s="98" t="s">
        <v>83</v>
      </c>
      <c r="Q17" s="98" t="s">
        <v>87</v>
      </c>
      <c r="R17" s="90" t="s">
        <v>86</v>
      </c>
      <c r="S17" s="97" t="s">
        <v>94</v>
      </c>
      <c r="T17" s="99" t="s">
        <v>136</v>
      </c>
      <c r="U17" s="92" t="s">
        <v>137</v>
      </c>
      <c r="V17" s="92" t="s">
        <v>91</v>
      </c>
      <c r="W17" s="99" t="s">
        <v>91</v>
      </c>
      <c r="X17" s="106"/>
      <c r="Y17" s="92">
        <v>1</v>
      </c>
      <c r="Z17" s="117">
        <v>0.22123999999999999</v>
      </c>
      <c r="AA17" s="123">
        <f t="shared" si="0"/>
        <v>0.22123999999999999</v>
      </c>
    </row>
    <row r="18" spans="1:27" s="111" customFormat="1" ht="39.950000000000003" customHeight="1" x14ac:dyDescent="0.2">
      <c r="A18" s="79">
        <v>11</v>
      </c>
      <c r="B18" s="109"/>
      <c r="C18" s="81">
        <v>1</v>
      </c>
      <c r="D18" s="81"/>
      <c r="E18" s="110"/>
      <c r="F18" s="82" t="s">
        <v>110</v>
      </c>
      <c r="G18" s="100" t="s">
        <v>170</v>
      </c>
      <c r="H18" s="100" t="s">
        <v>138</v>
      </c>
      <c r="I18" s="107" t="s">
        <v>139</v>
      </c>
      <c r="J18" s="97" t="s">
        <v>140</v>
      </c>
      <c r="K18" s="82"/>
      <c r="L18" s="87"/>
      <c r="M18" s="84"/>
      <c r="N18" s="89" t="s">
        <v>83</v>
      </c>
      <c r="O18" s="83" t="s">
        <v>141</v>
      </c>
      <c r="P18" s="98" t="s">
        <v>83</v>
      </c>
      <c r="Q18" s="98" t="s">
        <v>87</v>
      </c>
      <c r="R18" s="90" t="s">
        <v>86</v>
      </c>
      <c r="S18" s="97" t="s">
        <v>140</v>
      </c>
      <c r="T18" s="99" t="s">
        <v>114</v>
      </c>
      <c r="U18" s="92" t="s">
        <v>91</v>
      </c>
      <c r="V18" s="92">
        <v>0.02</v>
      </c>
      <c r="W18" s="99" t="s">
        <v>91</v>
      </c>
      <c r="X18" s="106"/>
      <c r="Y18" s="92">
        <v>1</v>
      </c>
      <c r="Z18" s="118">
        <v>0.47788000000000003</v>
      </c>
      <c r="AA18" s="123">
        <f t="shared" si="0"/>
        <v>0.47788000000000003</v>
      </c>
    </row>
    <row r="19" spans="1:27" s="111" customFormat="1" ht="39.950000000000003" customHeight="1" x14ac:dyDescent="0.2">
      <c r="A19" s="79">
        <v>12</v>
      </c>
      <c r="B19" s="109"/>
      <c r="C19" s="81">
        <v>1</v>
      </c>
      <c r="D19" s="81"/>
      <c r="E19" s="110"/>
      <c r="F19" s="82" t="s">
        <v>110</v>
      </c>
      <c r="G19" s="100" t="s">
        <v>171</v>
      </c>
      <c r="H19" s="100" t="s">
        <v>142</v>
      </c>
      <c r="I19" s="107" t="s">
        <v>143</v>
      </c>
      <c r="J19" s="97" t="s">
        <v>94</v>
      </c>
      <c r="K19" s="82" t="s">
        <v>125</v>
      </c>
      <c r="L19" s="87" t="s">
        <v>126</v>
      </c>
      <c r="M19" s="105"/>
      <c r="N19" s="89" t="s">
        <v>83</v>
      </c>
      <c r="O19" s="83" t="s">
        <v>144</v>
      </c>
      <c r="P19" s="98" t="s">
        <v>83</v>
      </c>
      <c r="Q19" s="98" t="s">
        <v>87</v>
      </c>
      <c r="R19" s="90" t="s">
        <v>86</v>
      </c>
      <c r="S19" s="97" t="s">
        <v>94</v>
      </c>
      <c r="T19" s="99" t="s">
        <v>136</v>
      </c>
      <c r="U19" s="92" t="s">
        <v>145</v>
      </c>
      <c r="V19" s="99" t="s">
        <v>91</v>
      </c>
      <c r="W19" s="99" t="s">
        <v>91</v>
      </c>
      <c r="X19" s="106"/>
      <c r="Y19" s="92">
        <v>1</v>
      </c>
      <c r="Z19" s="117">
        <v>0.18584000000000001</v>
      </c>
      <c r="AA19" s="123">
        <f t="shared" si="0"/>
        <v>0.18584000000000001</v>
      </c>
    </row>
    <row r="20" spans="1:27" s="111" customFormat="1" ht="39.950000000000003" customHeight="1" x14ac:dyDescent="0.2">
      <c r="A20" s="79">
        <v>13</v>
      </c>
      <c r="B20" s="109"/>
      <c r="C20" s="81">
        <v>1</v>
      </c>
      <c r="D20" s="81"/>
      <c r="E20" s="110"/>
      <c r="F20" s="82" t="s">
        <v>110</v>
      </c>
      <c r="G20" s="100" t="s">
        <v>172</v>
      </c>
      <c r="H20" s="100" t="s">
        <v>146</v>
      </c>
      <c r="I20" s="107" t="s">
        <v>147</v>
      </c>
      <c r="J20" s="97" t="s">
        <v>94</v>
      </c>
      <c r="K20" s="82" t="s">
        <v>125</v>
      </c>
      <c r="L20" s="87" t="s">
        <v>126</v>
      </c>
      <c r="M20" s="92"/>
      <c r="N20" s="89" t="s">
        <v>83</v>
      </c>
      <c r="O20" s="83" t="s">
        <v>148</v>
      </c>
      <c r="P20" s="98" t="s">
        <v>83</v>
      </c>
      <c r="Q20" s="98" t="s">
        <v>87</v>
      </c>
      <c r="R20" s="90" t="s">
        <v>86</v>
      </c>
      <c r="S20" s="97" t="s">
        <v>94</v>
      </c>
      <c r="T20" s="99" t="s">
        <v>136</v>
      </c>
      <c r="U20" s="92" t="s">
        <v>149</v>
      </c>
      <c r="V20" s="92">
        <v>2E-3</v>
      </c>
      <c r="W20" s="99" t="s">
        <v>91</v>
      </c>
      <c r="X20" s="106"/>
      <c r="Y20" s="92">
        <v>1</v>
      </c>
      <c r="Z20" s="117">
        <v>0.22123999999999999</v>
      </c>
      <c r="AA20" s="123">
        <f t="shared" si="0"/>
        <v>0.22123999999999999</v>
      </c>
    </row>
    <row r="21" spans="1:27" s="111" customFormat="1" ht="39.950000000000003" customHeight="1" x14ac:dyDescent="0.2">
      <c r="A21" s="79">
        <v>14</v>
      </c>
      <c r="B21" s="109"/>
      <c r="C21" s="81">
        <v>1</v>
      </c>
      <c r="D21" s="81"/>
      <c r="E21" s="110"/>
      <c r="F21" s="82" t="s">
        <v>110</v>
      </c>
      <c r="G21" s="100" t="s">
        <v>173</v>
      </c>
      <c r="H21" s="100" t="s">
        <v>150</v>
      </c>
      <c r="I21" s="107" t="s">
        <v>151</v>
      </c>
      <c r="J21" s="97" t="s">
        <v>152</v>
      </c>
      <c r="K21" s="82" t="s">
        <v>83</v>
      </c>
      <c r="L21" s="87" t="s">
        <v>126</v>
      </c>
      <c r="M21" s="112"/>
      <c r="N21" s="89" t="s">
        <v>83</v>
      </c>
      <c r="O21" s="83" t="s">
        <v>91</v>
      </c>
      <c r="P21" s="98" t="s">
        <v>83</v>
      </c>
      <c r="Q21" s="98" t="s">
        <v>87</v>
      </c>
      <c r="R21" s="90" t="s">
        <v>86</v>
      </c>
      <c r="S21" s="97" t="s">
        <v>152</v>
      </c>
      <c r="T21" s="99">
        <v>304</v>
      </c>
      <c r="U21" s="92" t="s">
        <v>91</v>
      </c>
      <c r="V21" s="92">
        <v>1E-3</v>
      </c>
      <c r="W21" s="99" t="s">
        <v>91</v>
      </c>
      <c r="X21" s="106"/>
      <c r="Y21" s="92">
        <v>1</v>
      </c>
      <c r="Z21" s="117">
        <v>0.05</v>
      </c>
      <c r="AA21" s="123">
        <f t="shared" si="0"/>
        <v>0.05</v>
      </c>
    </row>
    <row r="22" spans="1:27" s="111" customFormat="1" ht="39.950000000000003" customHeight="1" x14ac:dyDescent="0.2">
      <c r="A22" s="79">
        <v>15</v>
      </c>
      <c r="B22" s="109"/>
      <c r="C22" s="81">
        <v>1</v>
      </c>
      <c r="D22" s="81"/>
      <c r="E22" s="110"/>
      <c r="F22" s="82" t="s">
        <v>110</v>
      </c>
      <c r="G22" s="100" t="s">
        <v>174</v>
      </c>
      <c r="H22" s="100" t="s">
        <v>153</v>
      </c>
      <c r="I22" s="92" t="s">
        <v>154</v>
      </c>
      <c r="J22" s="97" t="s">
        <v>131</v>
      </c>
      <c r="K22" s="82"/>
      <c r="L22" s="87"/>
      <c r="M22" s="112"/>
      <c r="N22" s="89" t="s">
        <v>83</v>
      </c>
      <c r="O22" s="83"/>
      <c r="P22" s="98" t="s">
        <v>83</v>
      </c>
      <c r="Q22" s="98" t="s">
        <v>87</v>
      </c>
      <c r="R22" s="90" t="s">
        <v>86</v>
      </c>
      <c r="S22" s="97" t="s">
        <v>131</v>
      </c>
      <c r="T22" s="99" t="s">
        <v>132</v>
      </c>
      <c r="U22" s="92" t="s">
        <v>91</v>
      </c>
      <c r="V22" s="92" t="s">
        <v>91</v>
      </c>
      <c r="W22" s="99" t="s">
        <v>91</v>
      </c>
      <c r="X22" s="106"/>
      <c r="Y22" s="92">
        <v>2</v>
      </c>
      <c r="Z22" s="117">
        <v>0.1</v>
      </c>
      <c r="AA22" s="123">
        <f t="shared" si="0"/>
        <v>0.2</v>
      </c>
    </row>
    <row r="23" spans="1:27" s="111" customFormat="1" ht="39.950000000000003" customHeight="1" x14ac:dyDescent="0.2">
      <c r="A23" s="79">
        <v>16</v>
      </c>
      <c r="B23" s="109"/>
      <c r="C23" s="81">
        <v>1</v>
      </c>
      <c r="D23" s="104"/>
      <c r="E23" s="81"/>
      <c r="F23" s="82" t="s">
        <v>79</v>
      </c>
      <c r="G23" s="83" t="s">
        <v>155</v>
      </c>
      <c r="H23" s="83" t="s">
        <v>155</v>
      </c>
      <c r="I23" s="92" t="s">
        <v>156</v>
      </c>
      <c r="J23" s="97" t="s">
        <v>131</v>
      </c>
      <c r="K23" s="82"/>
      <c r="L23" s="87"/>
      <c r="M23" s="112"/>
      <c r="N23" s="89" t="s">
        <v>83</v>
      </c>
      <c r="O23" s="83" t="s">
        <v>155</v>
      </c>
      <c r="P23" s="98" t="s">
        <v>83</v>
      </c>
      <c r="Q23" s="98" t="s">
        <v>100</v>
      </c>
      <c r="R23" s="90" t="s">
        <v>101</v>
      </c>
      <c r="S23" s="97" t="s">
        <v>131</v>
      </c>
      <c r="T23" s="99" t="s">
        <v>132</v>
      </c>
      <c r="U23" s="113" t="s">
        <v>157</v>
      </c>
      <c r="V23" s="92" t="s">
        <v>91</v>
      </c>
      <c r="W23" s="99" t="s">
        <v>91</v>
      </c>
      <c r="X23" s="106"/>
      <c r="Y23" s="92">
        <v>1</v>
      </c>
      <c r="Z23" s="117">
        <v>0.17</v>
      </c>
      <c r="AA23" s="123">
        <f t="shared" si="0"/>
        <v>0.17</v>
      </c>
    </row>
    <row r="24" spans="1:27" s="111" customFormat="1" ht="39.950000000000003" customHeight="1" x14ac:dyDescent="0.2">
      <c r="A24" s="79">
        <v>17</v>
      </c>
      <c r="B24" s="109"/>
      <c r="C24" s="81">
        <v>1</v>
      </c>
      <c r="D24" s="104"/>
      <c r="E24" s="81"/>
      <c r="F24" s="82" t="s">
        <v>110</v>
      </c>
      <c r="G24" s="100" t="s">
        <v>175</v>
      </c>
      <c r="H24" s="100" t="s">
        <v>158</v>
      </c>
      <c r="I24" s="92" t="s">
        <v>159</v>
      </c>
      <c r="J24" s="97" t="s">
        <v>159</v>
      </c>
      <c r="K24" s="82"/>
      <c r="L24" s="87"/>
      <c r="M24" s="112"/>
      <c r="N24" s="89" t="s">
        <v>83</v>
      </c>
      <c r="O24" s="83" t="s">
        <v>160</v>
      </c>
      <c r="P24" s="98" t="s">
        <v>83</v>
      </c>
      <c r="Q24" s="98" t="s">
        <v>87</v>
      </c>
      <c r="R24" s="90" t="s">
        <v>86</v>
      </c>
      <c r="S24" s="97" t="s">
        <v>159</v>
      </c>
      <c r="T24" s="99" t="s">
        <v>132</v>
      </c>
      <c r="U24" s="92" t="s">
        <v>91</v>
      </c>
      <c r="V24" s="92">
        <v>6.3E-3</v>
      </c>
      <c r="W24" s="99" t="s">
        <v>91</v>
      </c>
      <c r="X24" s="106"/>
      <c r="Y24" s="92">
        <v>1</v>
      </c>
      <c r="Z24" s="117">
        <v>0.05</v>
      </c>
      <c r="AA24" s="123">
        <f t="shared" si="0"/>
        <v>0.05</v>
      </c>
    </row>
    <row r="25" spans="1:27" s="111" customFormat="1" ht="39.950000000000003" customHeight="1" x14ac:dyDescent="0.2">
      <c r="A25" s="79">
        <v>18</v>
      </c>
      <c r="B25" s="109"/>
      <c r="C25" s="81">
        <v>1</v>
      </c>
      <c r="D25" s="104"/>
      <c r="E25" s="81"/>
      <c r="F25" s="82" t="s">
        <v>79</v>
      </c>
      <c r="G25" s="83" t="s">
        <v>161</v>
      </c>
      <c r="H25" s="83" t="s">
        <v>161</v>
      </c>
      <c r="I25" s="92" t="s">
        <v>162</v>
      </c>
      <c r="J25" s="97" t="s">
        <v>163</v>
      </c>
      <c r="K25" s="82"/>
      <c r="L25" s="87"/>
      <c r="M25" s="112"/>
      <c r="N25" s="89" t="s">
        <v>83</v>
      </c>
      <c r="O25" s="83" t="s">
        <v>161</v>
      </c>
      <c r="P25" s="98" t="s">
        <v>83</v>
      </c>
      <c r="Q25" s="98" t="s">
        <v>100</v>
      </c>
      <c r="R25" s="90" t="s">
        <v>101</v>
      </c>
      <c r="S25" s="97" t="s">
        <v>163</v>
      </c>
      <c r="T25" s="99" t="s">
        <v>89</v>
      </c>
      <c r="U25" s="92" t="s">
        <v>91</v>
      </c>
      <c r="V25" s="92">
        <v>6.3E-3</v>
      </c>
      <c r="W25" s="99" t="s">
        <v>91</v>
      </c>
      <c r="X25" s="98"/>
      <c r="Y25" s="92">
        <v>1</v>
      </c>
      <c r="Z25" s="117">
        <v>3.85</v>
      </c>
      <c r="AA25" s="123">
        <f t="shared" si="0"/>
        <v>3.85</v>
      </c>
    </row>
  </sheetData>
  <autoFilter ref="A7:Y7"/>
  <mergeCells count="32">
    <mergeCell ref="Z6:Z7"/>
    <mergeCell ref="AA6:AA7"/>
    <mergeCell ref="W6:W7"/>
    <mergeCell ref="X6:X7"/>
    <mergeCell ref="Y6:Y7"/>
    <mergeCell ref="X13:X14"/>
    <mergeCell ref="X15:X24"/>
    <mergeCell ref="H6:H7"/>
    <mergeCell ref="Q6:Q7"/>
    <mergeCell ref="R6:R7"/>
    <mergeCell ref="S6:S7"/>
    <mergeCell ref="T6:T7"/>
    <mergeCell ref="U6:U7"/>
    <mergeCell ref="V6:V7"/>
    <mergeCell ref="K6:K7"/>
    <mergeCell ref="L6:L7"/>
    <mergeCell ref="M6:M7"/>
    <mergeCell ref="N6:N7"/>
    <mergeCell ref="O6:O7"/>
    <mergeCell ref="P6:P7"/>
    <mergeCell ref="A6:A7"/>
    <mergeCell ref="B6:E6"/>
    <mergeCell ref="F6:F7"/>
    <mergeCell ref="G6:G7"/>
    <mergeCell ref="I6:I7"/>
    <mergeCell ref="J6:J7"/>
    <mergeCell ref="A1:I1"/>
    <mergeCell ref="J1:Y5"/>
    <mergeCell ref="A2:I2"/>
    <mergeCell ref="A3:I3"/>
    <mergeCell ref="A4:I4"/>
    <mergeCell ref="A5:I5"/>
  </mergeCells>
  <phoneticPr fontId="10" type="noConversion"/>
  <conditionalFormatting sqref="G8">
    <cfRule type="duplicateValues" dxfId="183" priority="129"/>
    <cfRule type="duplicateValues" dxfId="182" priority="130"/>
    <cfRule type="duplicateValues" dxfId="181" priority="131"/>
    <cfRule type="duplicateValues" dxfId="180" priority="132"/>
    <cfRule type="duplicateValues" dxfId="179" priority="133" stopIfTrue="1"/>
  </conditionalFormatting>
  <conditionalFormatting sqref="J8">
    <cfRule type="duplicateValues" dxfId="178" priority="144"/>
    <cfRule type="duplicateValues" dxfId="177" priority="145"/>
    <cfRule type="duplicateValues" dxfId="176" priority="146"/>
    <cfRule type="duplicateValues" dxfId="175" priority="147"/>
  </conditionalFormatting>
  <conditionalFormatting sqref="O8">
    <cfRule type="duplicateValues" dxfId="174" priority="134"/>
    <cfRule type="duplicateValues" dxfId="173" priority="135"/>
    <cfRule type="duplicateValues" dxfId="172" priority="136"/>
    <cfRule type="duplicateValues" dxfId="171" priority="137"/>
    <cfRule type="duplicateValues" dxfId="170" priority="138" stopIfTrue="1"/>
  </conditionalFormatting>
  <conditionalFormatting sqref="G9">
    <cfRule type="duplicateValues" dxfId="169" priority="173"/>
    <cfRule type="duplicateValues" dxfId="168" priority="174"/>
    <cfRule type="duplicateValues" dxfId="167" priority="175"/>
    <cfRule type="duplicateValues" dxfId="166" priority="176"/>
    <cfRule type="duplicateValues" dxfId="165" priority="177" stopIfTrue="1"/>
  </conditionalFormatting>
  <conditionalFormatting sqref="G12">
    <cfRule type="duplicateValues" dxfId="164" priority="104"/>
    <cfRule type="duplicateValues" dxfId="163" priority="105"/>
    <cfRule type="duplicateValues" dxfId="162" priority="106"/>
    <cfRule type="duplicateValues" dxfId="161" priority="107"/>
    <cfRule type="duplicateValues" dxfId="160" priority="108" stopIfTrue="1"/>
  </conditionalFormatting>
  <conditionalFormatting sqref="G13">
    <cfRule type="duplicateValues" dxfId="159" priority="93"/>
    <cfRule type="duplicateValues" dxfId="158" priority="94"/>
    <cfRule type="duplicateValues" dxfId="157" priority="95"/>
    <cfRule type="duplicateValues" dxfId="156" priority="96"/>
    <cfRule type="duplicateValues" dxfId="155" priority="97"/>
    <cfRule type="duplicateValues" dxfId="154" priority="98"/>
  </conditionalFormatting>
  <conditionalFormatting sqref="G14">
    <cfRule type="duplicateValues" dxfId="153" priority="109"/>
    <cfRule type="duplicateValues" dxfId="152" priority="110"/>
    <cfRule type="duplicateValues" dxfId="151" priority="111"/>
    <cfRule type="duplicateValues" dxfId="150" priority="112"/>
    <cfRule type="duplicateValues" dxfId="149" priority="113" stopIfTrue="1"/>
  </conditionalFormatting>
  <conditionalFormatting sqref="O14">
    <cfRule type="duplicateValues" dxfId="148" priority="124"/>
    <cfRule type="duplicateValues" dxfId="147" priority="125"/>
    <cfRule type="duplicateValues" dxfId="146" priority="126"/>
    <cfRule type="duplicateValues" dxfId="145" priority="127"/>
    <cfRule type="duplicateValues" dxfId="144" priority="128" stopIfTrue="1"/>
  </conditionalFormatting>
  <conditionalFormatting sqref="G15">
    <cfRule type="duplicateValues" dxfId="143" priority="91"/>
    <cfRule type="duplicateValues" dxfId="142" priority="92"/>
  </conditionalFormatting>
  <conditionalFormatting sqref="O15">
    <cfRule type="duplicateValues" dxfId="141" priority="148"/>
    <cfRule type="duplicateValues" dxfId="140" priority="149"/>
    <cfRule type="duplicateValues" dxfId="139" priority="150"/>
    <cfRule type="duplicateValues" dxfId="138" priority="151"/>
    <cfRule type="duplicateValues" dxfId="137" priority="152" stopIfTrue="1"/>
  </conditionalFormatting>
  <conditionalFormatting sqref="G16">
    <cfRule type="duplicateValues" dxfId="136" priority="89"/>
    <cfRule type="duplicateValues" dxfId="135" priority="90"/>
  </conditionalFormatting>
  <conditionalFormatting sqref="G17">
    <cfRule type="duplicateValues" dxfId="134" priority="87"/>
    <cfRule type="duplicateValues" dxfId="133" priority="88"/>
  </conditionalFormatting>
  <conditionalFormatting sqref="G18">
    <cfRule type="duplicateValues" dxfId="132" priority="84"/>
    <cfRule type="duplicateValues" dxfId="131" priority="85"/>
    <cfRule type="duplicateValues" dxfId="130" priority="86"/>
  </conditionalFormatting>
  <conditionalFormatting sqref="I18">
    <cfRule type="duplicateValues" dxfId="129" priority="83"/>
  </conditionalFormatting>
  <conditionalFormatting sqref="O18">
    <cfRule type="duplicateValues" dxfId="128" priority="119"/>
    <cfRule type="duplicateValues" dxfId="127" priority="120"/>
    <cfRule type="duplicateValues" dxfId="126" priority="121"/>
    <cfRule type="duplicateValues" dxfId="125" priority="122"/>
    <cfRule type="duplicateValues" dxfId="124" priority="123" stopIfTrue="1"/>
  </conditionalFormatting>
  <conditionalFormatting sqref="G19">
    <cfRule type="duplicateValues" dxfId="123" priority="80"/>
    <cfRule type="duplicateValues" dxfId="122" priority="81"/>
    <cfRule type="duplicateValues" dxfId="121" priority="82"/>
  </conditionalFormatting>
  <conditionalFormatting sqref="I19">
    <cfRule type="duplicateValues" dxfId="120" priority="79"/>
  </conditionalFormatting>
  <conditionalFormatting sqref="G20">
    <cfRule type="duplicateValues" dxfId="119" priority="76"/>
    <cfRule type="duplicateValues" dxfId="118" priority="77"/>
    <cfRule type="duplicateValues" dxfId="117" priority="78"/>
  </conditionalFormatting>
  <conditionalFormatting sqref="I20">
    <cfRule type="duplicateValues" dxfId="116" priority="75"/>
  </conditionalFormatting>
  <conditionalFormatting sqref="G21">
    <cfRule type="duplicateValues" dxfId="115" priority="73"/>
    <cfRule type="duplicateValues" dxfId="114" priority="74"/>
  </conditionalFormatting>
  <conditionalFormatting sqref="G22">
    <cfRule type="duplicateValues" dxfId="113" priority="70"/>
    <cfRule type="duplicateValues" dxfId="112" priority="71"/>
    <cfRule type="duplicateValues" dxfId="111" priority="72"/>
  </conditionalFormatting>
  <conditionalFormatting sqref="G23">
    <cfRule type="duplicateValues" dxfId="110" priority="168"/>
    <cfRule type="duplicateValues" dxfId="109" priority="169"/>
    <cfRule type="duplicateValues" dxfId="108" priority="170"/>
    <cfRule type="duplicateValues" dxfId="107" priority="171"/>
    <cfRule type="duplicateValues" dxfId="106" priority="172" stopIfTrue="1"/>
  </conditionalFormatting>
  <conditionalFormatting sqref="O23">
    <cfRule type="duplicateValues" dxfId="105" priority="99"/>
    <cfRule type="duplicateValues" dxfId="104" priority="100"/>
    <cfRule type="duplicateValues" dxfId="103" priority="101"/>
    <cfRule type="duplicateValues" dxfId="102" priority="102"/>
    <cfRule type="duplicateValues" dxfId="101" priority="103" stopIfTrue="1"/>
  </conditionalFormatting>
  <conditionalFormatting sqref="G24">
    <cfRule type="duplicateValues" dxfId="100" priority="67"/>
    <cfRule type="duplicateValues" dxfId="99" priority="68"/>
    <cfRule type="duplicateValues" dxfId="98" priority="69"/>
  </conditionalFormatting>
  <conditionalFormatting sqref="G25">
    <cfRule type="duplicateValues" dxfId="97" priority="163"/>
    <cfRule type="duplicateValues" dxfId="96" priority="164"/>
    <cfRule type="duplicateValues" dxfId="95" priority="165"/>
    <cfRule type="duplicateValues" dxfId="94" priority="166"/>
    <cfRule type="duplicateValues" dxfId="93" priority="167" stopIfTrue="1"/>
  </conditionalFormatting>
  <conditionalFormatting sqref="O25">
    <cfRule type="duplicateValues" dxfId="92" priority="114"/>
    <cfRule type="duplicateValues" dxfId="91" priority="115"/>
    <cfRule type="duplicateValues" dxfId="90" priority="116"/>
    <cfRule type="duplicateValues" dxfId="89" priority="117"/>
    <cfRule type="duplicateValues" dxfId="88" priority="118" stopIfTrue="1"/>
  </conditionalFormatting>
  <conditionalFormatting sqref="G10:G11">
    <cfRule type="duplicateValues" dxfId="87" priority="139"/>
    <cfRule type="duplicateValues" dxfId="86" priority="140"/>
    <cfRule type="duplicateValues" dxfId="85" priority="141"/>
    <cfRule type="duplicateValues" dxfId="84" priority="142"/>
    <cfRule type="duplicateValues" dxfId="83" priority="143" stopIfTrue="1"/>
  </conditionalFormatting>
  <conditionalFormatting sqref="G26:G1048576">
    <cfRule type="duplicateValues" dxfId="82" priority="178"/>
  </conditionalFormatting>
  <conditionalFormatting sqref="O9:O12">
    <cfRule type="duplicateValues" dxfId="81" priority="158"/>
    <cfRule type="duplicateValues" dxfId="80" priority="159"/>
    <cfRule type="duplicateValues" dxfId="79" priority="160"/>
    <cfRule type="duplicateValues" dxfId="78" priority="161"/>
    <cfRule type="duplicateValues" dxfId="77" priority="162" stopIfTrue="1"/>
  </conditionalFormatting>
  <conditionalFormatting sqref="G26:G1048576 G2 G4:G7">
    <cfRule type="duplicateValues" dxfId="76" priority="179"/>
  </conditionalFormatting>
  <conditionalFormatting sqref="O13 O24 O21:O22 O16">
    <cfRule type="duplicateValues" dxfId="75" priority="153"/>
    <cfRule type="duplicateValues" dxfId="74" priority="154"/>
    <cfRule type="duplicateValues" dxfId="73" priority="155"/>
    <cfRule type="duplicateValues" dxfId="72" priority="156"/>
    <cfRule type="duplicateValues" dxfId="71" priority="157" stopIfTrue="1"/>
  </conditionalFormatting>
  <conditionalFormatting sqref="O17 O19:O20">
    <cfRule type="duplicateValues" dxfId="70" priority="180"/>
    <cfRule type="duplicateValues" dxfId="69" priority="181"/>
    <cfRule type="duplicateValues" dxfId="68" priority="182"/>
    <cfRule type="duplicateValues" dxfId="67" priority="183"/>
    <cfRule type="duplicateValues" dxfId="66" priority="184" stopIfTrue="1"/>
  </conditionalFormatting>
  <conditionalFormatting sqref="H8">
    <cfRule type="duplicateValues" dxfId="65" priority="40"/>
    <cfRule type="duplicateValues" dxfId="64" priority="41"/>
    <cfRule type="duplicateValues" dxfId="63" priority="42"/>
    <cfRule type="duplicateValues" dxfId="62" priority="43"/>
    <cfRule type="duplicateValues" dxfId="61" priority="44" stopIfTrue="1"/>
  </conditionalFormatting>
  <conditionalFormatting sqref="H9">
    <cfRule type="duplicateValues" dxfId="60" priority="60"/>
    <cfRule type="duplicateValues" dxfId="59" priority="61"/>
    <cfRule type="duplicateValues" dxfId="58" priority="62"/>
    <cfRule type="duplicateValues" dxfId="57" priority="63"/>
    <cfRule type="duplicateValues" dxfId="56" priority="64" stopIfTrue="1"/>
  </conditionalFormatting>
  <conditionalFormatting sqref="H12">
    <cfRule type="duplicateValues" dxfId="55" priority="30"/>
    <cfRule type="duplicateValues" dxfId="54" priority="31"/>
    <cfRule type="duplicateValues" dxfId="53" priority="32"/>
    <cfRule type="duplicateValues" dxfId="52" priority="33"/>
    <cfRule type="duplicateValues" dxfId="51" priority="34" stopIfTrue="1"/>
  </conditionalFormatting>
  <conditionalFormatting sqref="H13">
    <cfRule type="duplicateValues" dxfId="50" priority="24"/>
    <cfRule type="duplicateValues" dxfId="49" priority="25"/>
    <cfRule type="duplicateValues" dxfId="48" priority="26"/>
    <cfRule type="duplicateValues" dxfId="47" priority="27"/>
    <cfRule type="duplicateValues" dxfId="46" priority="28"/>
    <cfRule type="duplicateValues" dxfId="45" priority="29"/>
  </conditionalFormatting>
  <conditionalFormatting sqref="H14">
    <cfRule type="duplicateValues" dxfId="44" priority="35"/>
    <cfRule type="duplicateValues" dxfId="43" priority="36"/>
    <cfRule type="duplicateValues" dxfId="42" priority="37"/>
    <cfRule type="duplicateValues" dxfId="41" priority="38"/>
    <cfRule type="duplicateValues" dxfId="40" priority="39" stopIfTrue="1"/>
  </conditionalFormatting>
  <conditionalFormatting sqref="H15">
    <cfRule type="duplicateValues" dxfId="39" priority="22"/>
    <cfRule type="duplicateValues" dxfId="38" priority="23"/>
  </conditionalFormatting>
  <conditionalFormatting sqref="H16">
    <cfRule type="duplicateValues" dxfId="37" priority="20"/>
    <cfRule type="duplicateValues" dxfId="36" priority="21"/>
  </conditionalFormatting>
  <conditionalFormatting sqref="H17">
    <cfRule type="duplicateValues" dxfId="35" priority="18"/>
    <cfRule type="duplicateValues" dxfId="34" priority="19"/>
  </conditionalFormatting>
  <conditionalFormatting sqref="H18">
    <cfRule type="duplicateValues" dxfId="33" priority="15"/>
    <cfRule type="duplicateValues" dxfId="32" priority="16"/>
    <cfRule type="duplicateValues" dxfId="31" priority="17"/>
  </conditionalFormatting>
  <conditionalFormatting sqref="H19">
    <cfRule type="duplicateValues" dxfId="30" priority="12"/>
    <cfRule type="duplicateValues" dxfId="29" priority="13"/>
    <cfRule type="duplicateValues" dxfId="28" priority="14"/>
  </conditionalFormatting>
  <conditionalFormatting sqref="H20">
    <cfRule type="duplicateValues" dxfId="27" priority="9"/>
    <cfRule type="duplicateValues" dxfId="26" priority="10"/>
    <cfRule type="duplicateValues" dxfId="25" priority="11"/>
  </conditionalFormatting>
  <conditionalFormatting sqref="H21">
    <cfRule type="duplicateValues" dxfId="24" priority="7"/>
    <cfRule type="duplicateValues" dxfId="23" priority="8"/>
  </conditionalFormatting>
  <conditionalFormatting sqref="H22">
    <cfRule type="duplicateValues" dxfId="22" priority="4"/>
    <cfRule type="duplicateValues" dxfId="21" priority="5"/>
    <cfRule type="duplicateValues" dxfId="20" priority="6"/>
  </conditionalFormatting>
  <conditionalFormatting sqref="H23">
    <cfRule type="duplicateValues" dxfId="19" priority="55"/>
    <cfRule type="duplicateValues" dxfId="18" priority="56"/>
    <cfRule type="duplicateValues" dxfId="17" priority="57"/>
    <cfRule type="duplicateValues" dxfId="16" priority="58"/>
    <cfRule type="duplicateValues" dxfId="15" priority="59" stopIfTrue="1"/>
  </conditionalFormatting>
  <conditionalFormatting sqref="H24">
    <cfRule type="duplicateValues" dxfId="14" priority="1"/>
    <cfRule type="duplicateValues" dxfId="13" priority="2"/>
    <cfRule type="duplicateValues" dxfId="12" priority="3"/>
  </conditionalFormatting>
  <conditionalFormatting sqref="H25">
    <cfRule type="duplicateValues" dxfId="11" priority="50"/>
    <cfRule type="duplicateValues" dxfId="10" priority="51"/>
    <cfRule type="duplicateValues" dxfId="9" priority="52"/>
    <cfRule type="duplicateValues" dxfId="8" priority="53"/>
    <cfRule type="duplicateValues" dxfId="7" priority="54" stopIfTrue="1"/>
  </conditionalFormatting>
  <conditionalFormatting sqref="H10:H11">
    <cfRule type="duplicateValues" dxfId="6" priority="45"/>
    <cfRule type="duplicateValues" dxfId="5" priority="46"/>
    <cfRule type="duplicateValues" dxfId="4" priority="47"/>
    <cfRule type="duplicateValues" dxfId="3" priority="48"/>
    <cfRule type="duplicateValues" dxfId="2" priority="49" stopIfTrue="1"/>
  </conditionalFormatting>
  <conditionalFormatting sqref="H26:H1048576">
    <cfRule type="duplicateValues" dxfId="1" priority="65"/>
  </conditionalFormatting>
  <conditionalFormatting sqref="H26:H1048576 H2 H4:H7">
    <cfRule type="duplicateValues" dxfId="0" priority="66"/>
  </conditionalFormatting>
  <pageMargins left="0.7" right="0.7" top="0.51180555555555596" bottom="0.39305555555555599" header="0.3" footer="0.3"/>
  <pageSetup paperSize="9" scale="5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汇总表</vt:lpstr>
      <vt:lpstr>GR-61-00-06附表 差异件清单</vt:lpstr>
      <vt:lpstr>左舵升降调节机构总成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zzf</dc:creator>
  <cp:lastModifiedBy>zzf</cp:lastModifiedBy>
  <dcterms:created xsi:type="dcterms:W3CDTF">2022-11-09T08:59:00Z</dcterms:created>
  <dcterms:modified xsi:type="dcterms:W3CDTF">2023-09-06T08:13:45Z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DD4CA138575D45198FCC870C1275D2C3</vt:lpwstr>
  </property>
  <property fmtid="{D5CDD505-2E9C-101B-9397-08002B2CF9AE}" pid="3" name="KSOProductBuildVer">
    <vt:lpwstr>2052-11.1.0.12763</vt:lpwstr>
  </property>
</Properties>
</file>