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汇总明细" sheetId="1" r:id="rId1"/>
    <sheet name="SHT0016130报幕" sheetId="3" r:id="rId2"/>
    <sheet name="SHT0016129报幕" sheetId="4" r:id="rId3"/>
    <sheet name="SLT0011623报幕" sheetId="5" r:id="rId4"/>
    <sheet name="SLT0011737报幕" sheetId="6" r:id="rId5"/>
  </sheets>
  <calcPr calcId="144525"/>
</workbook>
</file>

<file path=xl/sharedStrings.xml><?xml version="1.0" encoding="utf-8"?>
<sst xmlns="http://schemas.openxmlformats.org/spreadsheetml/2006/main" count="219" uniqueCount="60">
  <si>
    <t>成都王牌泡沫内部价格审批明细</t>
  </si>
  <si>
    <t>QAD编码</t>
  </si>
  <si>
    <t>名称</t>
  </si>
  <si>
    <t>规格</t>
  </si>
  <si>
    <t>单位</t>
  </si>
  <si>
    <t>材料成本（未税）</t>
  </si>
  <si>
    <t>附加值</t>
  </si>
  <si>
    <t>附加值率</t>
  </si>
  <si>
    <t>销售价格（未税）</t>
  </si>
  <si>
    <t>备注</t>
  </si>
  <si>
    <t>SHT0016130</t>
  </si>
  <si>
    <t>主驾驶座垫泡沫总成非通风</t>
  </si>
  <si>
    <t>王牌</t>
  </si>
  <si>
    <t>件</t>
  </si>
  <si>
    <t>SHT0016129</t>
  </si>
  <si>
    <t>主驾驶座垫泡沫总成通风</t>
  </si>
  <si>
    <t>SLT0011623</t>
  </si>
  <si>
    <t>驾驶员座垫泡沫总成</t>
  </si>
  <si>
    <t>铁马</t>
  </si>
  <si>
    <t>SLT0011737</t>
  </si>
  <si>
    <t>坐垫软垫泡沫总成</t>
  </si>
  <si>
    <t>编制：罗让平</t>
  </si>
  <si>
    <t>日期：2023.9.22</t>
  </si>
  <si>
    <t>父级物料</t>
  </si>
  <si>
    <t>组件</t>
  </si>
  <si>
    <t xml:space="preserve">描述 </t>
  </si>
  <si>
    <t>参考</t>
  </si>
  <si>
    <t>状态</t>
  </si>
  <si>
    <t>采购/制造</t>
  </si>
  <si>
    <t>每件需求量</t>
  </si>
  <si>
    <t>单价</t>
  </si>
  <si>
    <t>合计金额</t>
  </si>
  <si>
    <t>SLT0000059</t>
  </si>
  <si>
    <t>钢丝2.5×250</t>
  </si>
  <si>
    <t/>
  </si>
  <si>
    <t>AC</t>
  </si>
  <si>
    <t>P</t>
  </si>
  <si>
    <t>SHT0016133</t>
  </si>
  <si>
    <t>主驾泡沫钢丝A</t>
  </si>
  <si>
    <t>TFT0000002</t>
  </si>
  <si>
    <t>白料</t>
  </si>
  <si>
    <t>WANEFLEX 527B</t>
  </si>
  <si>
    <t>L</t>
  </si>
  <si>
    <t>TFT0000034</t>
  </si>
  <si>
    <t>脱模剂</t>
  </si>
  <si>
    <t>CRTA-116</t>
  </si>
  <si>
    <t>TFT0000069</t>
  </si>
  <si>
    <t>黑料MDI-S3815</t>
  </si>
  <si>
    <t>SCS0004310</t>
  </si>
  <si>
    <t>钢丝2.5*330</t>
  </si>
  <si>
    <t>估价</t>
  </si>
  <si>
    <t>SLT0001093</t>
  </si>
  <si>
    <t>钢丝</t>
  </si>
  <si>
    <t>270mm</t>
  </si>
  <si>
    <t>SLT0011627</t>
  </si>
  <si>
    <t>驾驶员座垫泡沫无纺布</t>
  </si>
  <si>
    <t>SLT0011628</t>
  </si>
  <si>
    <t>坐垫钢丝焊接总成</t>
  </si>
  <si>
    <t>SLT0011739</t>
  </si>
  <si>
    <t>刺毛条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</si>
</sst>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##,###,##0.0########"/>
    <numFmt numFmtId="178" formatCode="0.000_);[Red]\(0.000\)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/>
    <xf numFmtId="0" fontId="26" fillId="0" borderId="0"/>
    <xf numFmtId="0" fontId="0" fillId="0" borderId="0">
      <alignment vertical="center"/>
    </xf>
    <xf numFmtId="0" fontId="26" fillId="0" borderId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3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9" fontId="5" fillId="2" borderId="5" xfId="3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9" fontId="5" fillId="2" borderId="8" xfId="0" applyNumberFormat="1" applyFont="1" applyFill="1" applyBorder="1" applyAlignment="1">
      <alignment horizontal="center" vertical="center"/>
    </xf>
    <xf numFmtId="9" fontId="5" fillId="2" borderId="8" xfId="3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58" fontId="1" fillId="2" borderId="10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Sheet1" xfId="50"/>
    <cellStyle name="常规 2" xfId="51"/>
    <cellStyle name="常规 2 2 6" xfId="52"/>
  </cellStyles>
  <tableStyles count="0" defaultTableStyle="TableStyleMedium2" defaultPivotStyle="PivotStyleLight16"/>
  <colors>
    <mruColors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I12" sqref="I12"/>
    </sheetView>
  </sheetViews>
  <sheetFormatPr defaultColWidth="9" defaultRowHeight="16.5" outlineLevelRow="6"/>
  <cols>
    <col min="1" max="1" width="12.875" style="9" customWidth="1"/>
    <col min="2" max="2" width="22.375" style="9" customWidth="1"/>
    <col min="3" max="3" width="18.625" style="9" customWidth="1"/>
    <col min="4" max="4" width="4.375" style="9" customWidth="1"/>
    <col min="5" max="5" width="11.625" style="9" customWidth="1"/>
    <col min="6" max="7" width="7.625" style="9" customWidth="1"/>
    <col min="8" max="8" width="10.25" style="9" customWidth="1"/>
    <col min="9" max="9" width="21" style="9" customWidth="1"/>
    <col min="10" max="10" width="14.125" style="9"/>
    <col min="11" max="11" width="10.75" style="9" customWidth="1"/>
    <col min="12" max="16384" width="9" style="9"/>
  </cols>
  <sheetData>
    <row r="1" s="9" customFormat="1" ht="29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="10" customFormat="1" ht="33" customHeight="1" spans="1:9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6" t="s">
        <v>7</v>
      </c>
      <c r="H2" s="14" t="s">
        <v>8</v>
      </c>
      <c r="I2" s="35" t="s">
        <v>9</v>
      </c>
    </row>
    <row r="3" s="9" customFormat="1" ht="26" customHeight="1" spans="1:10">
      <c r="A3" s="17" t="s">
        <v>10</v>
      </c>
      <c r="B3" s="18" t="s">
        <v>11</v>
      </c>
      <c r="C3" s="19" t="s">
        <v>12</v>
      </c>
      <c r="D3" s="19" t="s">
        <v>13</v>
      </c>
      <c r="E3" s="20">
        <v>13.39</v>
      </c>
      <c r="F3" s="19">
        <f>H3-E3</f>
        <v>5.73857142857143</v>
      </c>
      <c r="G3" s="21">
        <f>F3/H3</f>
        <v>0.3</v>
      </c>
      <c r="H3" s="20">
        <f>E3/0.7</f>
        <v>19.1285714285714</v>
      </c>
      <c r="I3" s="36"/>
      <c r="J3" s="37"/>
    </row>
    <row r="4" s="9" customFormat="1" ht="26" customHeight="1" spans="1:10">
      <c r="A4" s="22" t="s">
        <v>14</v>
      </c>
      <c r="B4" s="23" t="s">
        <v>15</v>
      </c>
      <c r="C4" s="24" t="s">
        <v>12</v>
      </c>
      <c r="D4" s="24" t="s">
        <v>13</v>
      </c>
      <c r="E4" s="25">
        <v>13.39</v>
      </c>
      <c r="F4" s="24">
        <f>H4-E4</f>
        <v>5.73857142857143</v>
      </c>
      <c r="G4" s="26">
        <f>F4/H4</f>
        <v>0.3</v>
      </c>
      <c r="H4" s="25">
        <f>E4/0.7</f>
        <v>19.1285714285714</v>
      </c>
      <c r="I4" s="38"/>
      <c r="J4" s="37"/>
    </row>
    <row r="5" s="9" customFormat="1" ht="26" customHeight="1" spans="1:10">
      <c r="A5" s="27" t="s">
        <v>16</v>
      </c>
      <c r="B5" s="28" t="s">
        <v>17</v>
      </c>
      <c r="C5" s="23" t="s">
        <v>18</v>
      </c>
      <c r="D5" s="24" t="s">
        <v>13</v>
      </c>
      <c r="E5" s="25">
        <v>35.84</v>
      </c>
      <c r="F5" s="24">
        <f>H5-E5</f>
        <v>15.36</v>
      </c>
      <c r="G5" s="26">
        <f>F5/H5</f>
        <v>0.3</v>
      </c>
      <c r="H5" s="25">
        <f>E5/0.7</f>
        <v>51.2</v>
      </c>
      <c r="I5" s="38"/>
      <c r="J5" s="37"/>
    </row>
    <row r="6" s="9" customFormat="1" ht="26" customHeight="1" spans="1:10">
      <c r="A6" s="29" t="s">
        <v>19</v>
      </c>
      <c r="B6" s="30" t="s">
        <v>20</v>
      </c>
      <c r="C6" s="31" t="s">
        <v>18</v>
      </c>
      <c r="D6" s="32" t="s">
        <v>13</v>
      </c>
      <c r="E6" s="33">
        <v>5.58</v>
      </c>
      <c r="F6" s="32">
        <f>H6-E6</f>
        <v>2.39142857142857</v>
      </c>
      <c r="G6" s="34">
        <f>F6/H6</f>
        <v>0.3</v>
      </c>
      <c r="H6" s="33">
        <f>E6/0.7</f>
        <v>7.97142857142857</v>
      </c>
      <c r="I6" s="39"/>
      <c r="J6" s="37"/>
    </row>
    <row r="7" s="11" customFormat="1" ht="27" customHeight="1" spans="1:9">
      <c r="A7" s="11" t="s">
        <v>21</v>
      </c>
      <c r="I7" s="11" t="s">
        <v>22</v>
      </c>
    </row>
  </sheetData>
  <mergeCells count="2">
    <mergeCell ref="A1:I1"/>
    <mergeCell ref="I3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J2" sqref="J2:J6"/>
    </sheetView>
  </sheetViews>
  <sheetFormatPr defaultColWidth="9" defaultRowHeight="13.5" outlineLevelRow="6"/>
  <cols>
    <col min="1" max="2" width="11.5" customWidth="1"/>
    <col min="3" max="3" width="23.375" customWidth="1"/>
    <col min="4" max="4" width="14.875" customWidth="1"/>
    <col min="5" max="5" width="6.375" customWidth="1"/>
    <col min="6" max="6" width="5.125" customWidth="1"/>
    <col min="7" max="7" width="9.875" customWidth="1"/>
    <col min="8" max="8" width="10.875" customWidth="1"/>
    <col min="10" max="10" width="10.125" customWidth="1"/>
  </cols>
  <sheetData>
    <row r="1" s="7" customFormat="1" ht="19" customHeight="1" spans="1:10">
      <c r="A1" s="8" t="s">
        <v>23</v>
      </c>
      <c r="B1" s="8" t="s">
        <v>24</v>
      </c>
      <c r="C1" s="8" t="s">
        <v>25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3" t="s">
        <v>30</v>
      </c>
      <c r="J1" s="3" t="s">
        <v>31</v>
      </c>
    </row>
    <row r="2" ht="19" customHeight="1" spans="1:10">
      <c r="A2" s="1" t="s">
        <v>10</v>
      </c>
      <c r="B2" s="1" t="s">
        <v>32</v>
      </c>
      <c r="C2" s="1" t="s">
        <v>33</v>
      </c>
      <c r="D2" s="1" t="s">
        <v>34</v>
      </c>
      <c r="E2" s="1" t="s">
        <v>34</v>
      </c>
      <c r="F2" s="1" t="s">
        <v>35</v>
      </c>
      <c r="G2" s="1" t="s">
        <v>36</v>
      </c>
      <c r="H2" s="2">
        <v>1</v>
      </c>
      <c r="I2" s="6">
        <v>0.11</v>
      </c>
      <c r="J2" s="4">
        <f>H2*I2</f>
        <v>0.11</v>
      </c>
    </row>
    <row r="3" ht="19" customHeight="1" spans="1:10">
      <c r="A3" s="1" t="s">
        <v>10</v>
      </c>
      <c r="B3" s="1" t="s">
        <v>37</v>
      </c>
      <c r="C3" s="1" t="s">
        <v>38</v>
      </c>
      <c r="D3" s="1" t="s">
        <v>34</v>
      </c>
      <c r="E3" s="1" t="s">
        <v>34</v>
      </c>
      <c r="F3" s="1" t="s">
        <v>35</v>
      </c>
      <c r="G3" s="1" t="s">
        <v>36</v>
      </c>
      <c r="H3" s="2">
        <v>2</v>
      </c>
      <c r="I3" s="1">
        <v>0.17</v>
      </c>
      <c r="J3" s="4">
        <f>H3*I3</f>
        <v>0.34</v>
      </c>
    </row>
    <row r="4" ht="19" customHeight="1" spans="1:10">
      <c r="A4" s="1" t="s">
        <v>10</v>
      </c>
      <c r="B4" s="1" t="s">
        <v>39</v>
      </c>
      <c r="C4" s="1" t="s">
        <v>40</v>
      </c>
      <c r="D4" s="1" t="s">
        <v>41</v>
      </c>
      <c r="E4" s="1" t="s">
        <v>34</v>
      </c>
      <c r="F4" s="1" t="s">
        <v>35</v>
      </c>
      <c r="G4" s="1" t="s">
        <v>42</v>
      </c>
      <c r="H4" s="2">
        <v>0.52</v>
      </c>
      <c r="I4" s="5">
        <v>14.2</v>
      </c>
      <c r="J4" s="4">
        <f>H4*I4</f>
        <v>7.384</v>
      </c>
    </row>
    <row r="5" ht="19" customHeight="1" spans="1:10">
      <c r="A5" s="1" t="s">
        <v>10</v>
      </c>
      <c r="B5" s="1" t="s">
        <v>43</v>
      </c>
      <c r="C5" s="1" t="s">
        <v>44</v>
      </c>
      <c r="D5" s="1" t="s">
        <v>45</v>
      </c>
      <c r="E5" s="1" t="s">
        <v>34</v>
      </c>
      <c r="F5" s="1" t="s">
        <v>35</v>
      </c>
      <c r="G5" s="1" t="s">
        <v>36</v>
      </c>
      <c r="H5" s="2">
        <v>0.03</v>
      </c>
      <c r="I5" s="4">
        <v>14.87</v>
      </c>
      <c r="J5" s="4">
        <f>H5*I5</f>
        <v>0.4461</v>
      </c>
    </row>
    <row r="6" ht="19" customHeight="1" spans="1:10">
      <c r="A6" s="1" t="s">
        <v>10</v>
      </c>
      <c r="B6" s="1" t="s">
        <v>46</v>
      </c>
      <c r="C6" s="1" t="s">
        <v>47</v>
      </c>
      <c r="D6" s="1" t="s">
        <v>34</v>
      </c>
      <c r="E6" s="1" t="s">
        <v>34</v>
      </c>
      <c r="F6" s="1" t="s">
        <v>35</v>
      </c>
      <c r="G6" s="1" t="s">
        <v>36</v>
      </c>
      <c r="H6" s="2">
        <v>0.26</v>
      </c>
      <c r="I6" s="5">
        <v>19.67</v>
      </c>
      <c r="J6" s="4">
        <f>H6*I6</f>
        <v>5.1142</v>
      </c>
    </row>
    <row r="7" spans="10:10">
      <c r="J7" s="4">
        <f>SUM(J2:J6)</f>
        <v>13.3943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J2" sqref="J2:J6"/>
    </sheetView>
  </sheetViews>
  <sheetFormatPr defaultColWidth="9" defaultRowHeight="13.5" outlineLevelRow="6"/>
  <cols>
    <col min="1" max="2" width="11.5" customWidth="1"/>
    <col min="3" max="3" width="14.625" customWidth="1"/>
    <col min="4" max="4" width="14.875" customWidth="1"/>
    <col min="5" max="5" width="6.375" customWidth="1"/>
    <col min="6" max="6" width="5.125" customWidth="1"/>
    <col min="7" max="7" width="9.875" customWidth="1"/>
    <col min="8" max="8" width="10.875" customWidth="1"/>
    <col min="10" max="10" width="9.375"/>
  </cols>
  <sheetData>
    <row r="1" ht="21" customHeight="1" spans="1:10">
      <c r="A1" s="1" t="s">
        <v>23</v>
      </c>
      <c r="B1" s="1" t="s">
        <v>24</v>
      </c>
      <c r="C1" s="1" t="s">
        <v>25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3" t="s">
        <v>30</v>
      </c>
      <c r="J1" s="3" t="s">
        <v>31</v>
      </c>
    </row>
    <row r="2" ht="21" customHeight="1" spans="1:10">
      <c r="A2" s="1" t="s">
        <v>14</v>
      </c>
      <c r="B2" s="1" t="s">
        <v>32</v>
      </c>
      <c r="C2" s="1" t="s">
        <v>33</v>
      </c>
      <c r="D2" s="1" t="s">
        <v>34</v>
      </c>
      <c r="E2" s="1" t="s">
        <v>34</v>
      </c>
      <c r="F2" s="1" t="s">
        <v>35</v>
      </c>
      <c r="G2" s="1" t="s">
        <v>36</v>
      </c>
      <c r="H2" s="2">
        <v>1</v>
      </c>
      <c r="I2" s="6">
        <v>0.11</v>
      </c>
      <c r="J2" s="4">
        <f>H2*I2</f>
        <v>0.11</v>
      </c>
    </row>
    <row r="3" ht="21" customHeight="1" spans="1:10">
      <c r="A3" s="1" t="s">
        <v>14</v>
      </c>
      <c r="B3" s="1" t="s">
        <v>37</v>
      </c>
      <c r="C3" s="1" t="s">
        <v>38</v>
      </c>
      <c r="D3" s="1" t="s">
        <v>34</v>
      </c>
      <c r="E3" s="1" t="s">
        <v>34</v>
      </c>
      <c r="F3" s="1" t="s">
        <v>35</v>
      </c>
      <c r="G3" s="1" t="s">
        <v>36</v>
      </c>
      <c r="H3" s="2">
        <v>2</v>
      </c>
      <c r="I3" s="1">
        <v>0.17</v>
      </c>
      <c r="J3" s="4">
        <f>H3*I3</f>
        <v>0.34</v>
      </c>
    </row>
    <row r="4" ht="21" customHeight="1" spans="1:10">
      <c r="A4" s="1" t="s">
        <v>14</v>
      </c>
      <c r="B4" s="1" t="s">
        <v>39</v>
      </c>
      <c r="C4" s="1" t="s">
        <v>40</v>
      </c>
      <c r="D4" s="1" t="s">
        <v>41</v>
      </c>
      <c r="E4" s="1" t="s">
        <v>34</v>
      </c>
      <c r="F4" s="1" t="s">
        <v>35</v>
      </c>
      <c r="G4" s="1" t="s">
        <v>42</v>
      </c>
      <c r="H4" s="2">
        <v>0.52</v>
      </c>
      <c r="I4" s="5">
        <v>14.2</v>
      </c>
      <c r="J4" s="4">
        <f>H4*I4</f>
        <v>7.384</v>
      </c>
    </row>
    <row r="5" ht="21" customHeight="1" spans="1:10">
      <c r="A5" s="1" t="s">
        <v>14</v>
      </c>
      <c r="B5" s="1" t="s">
        <v>43</v>
      </c>
      <c r="C5" s="1" t="s">
        <v>44</v>
      </c>
      <c r="D5" s="1" t="s">
        <v>45</v>
      </c>
      <c r="E5" s="1" t="s">
        <v>34</v>
      </c>
      <c r="F5" s="1" t="s">
        <v>35</v>
      </c>
      <c r="G5" s="1" t="s">
        <v>36</v>
      </c>
      <c r="H5" s="2">
        <v>0.03</v>
      </c>
      <c r="I5" s="4">
        <v>14.87</v>
      </c>
      <c r="J5" s="4">
        <f>H5*I5</f>
        <v>0.4461</v>
      </c>
    </row>
    <row r="6" ht="21" customHeight="1" spans="1:10">
      <c r="A6" s="1" t="s">
        <v>14</v>
      </c>
      <c r="B6" s="1" t="s">
        <v>46</v>
      </c>
      <c r="C6" s="1" t="s">
        <v>47</v>
      </c>
      <c r="D6" s="1" t="s">
        <v>34</v>
      </c>
      <c r="E6" s="1" t="s">
        <v>34</v>
      </c>
      <c r="F6" s="1" t="s">
        <v>35</v>
      </c>
      <c r="G6" s="1" t="s">
        <v>36</v>
      </c>
      <c r="H6" s="2">
        <v>0.26</v>
      </c>
      <c r="I6" s="5">
        <v>19.67</v>
      </c>
      <c r="J6" s="4">
        <f>H6*I6</f>
        <v>5.1142</v>
      </c>
    </row>
    <row r="7" spans="10:10">
      <c r="J7">
        <f>SUM(J2:J6)</f>
        <v>13.3943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J2" sqref="J2:J8"/>
    </sheetView>
  </sheetViews>
  <sheetFormatPr defaultColWidth="9" defaultRowHeight="13.5"/>
  <cols>
    <col min="1" max="2" width="11.5" customWidth="1"/>
    <col min="3" max="3" width="21.25" customWidth="1"/>
    <col min="4" max="4" width="14.875" customWidth="1"/>
    <col min="5" max="5" width="6.375" customWidth="1"/>
    <col min="6" max="6" width="5.125" customWidth="1"/>
    <col min="7" max="7" width="9.875" customWidth="1"/>
    <col min="8" max="8" width="10.875" customWidth="1"/>
    <col min="10" max="10" width="10.375"/>
  </cols>
  <sheetData>
    <row r="1" ht="22" customHeight="1" spans="1:10">
      <c r="A1" s="1" t="s">
        <v>23</v>
      </c>
      <c r="B1" s="1" t="s">
        <v>24</v>
      </c>
      <c r="C1" s="1" t="s">
        <v>25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3" t="s">
        <v>30</v>
      </c>
      <c r="J1" s="3" t="s">
        <v>31</v>
      </c>
    </row>
    <row r="2" ht="21" customHeight="1" spans="1:11">
      <c r="A2" s="1" t="s">
        <v>16</v>
      </c>
      <c r="B2" s="1" t="s">
        <v>48</v>
      </c>
      <c r="C2" s="1" t="s">
        <v>49</v>
      </c>
      <c r="D2" s="1" t="s">
        <v>34</v>
      </c>
      <c r="E2" s="1" t="s">
        <v>34</v>
      </c>
      <c r="F2" s="1" t="s">
        <v>35</v>
      </c>
      <c r="G2" s="1" t="s">
        <v>36</v>
      </c>
      <c r="H2" s="2">
        <v>2</v>
      </c>
      <c r="I2" s="4">
        <v>0.1</v>
      </c>
      <c r="J2" s="4">
        <f>H2*I2</f>
        <v>0.2</v>
      </c>
      <c r="K2" t="s">
        <v>50</v>
      </c>
    </row>
    <row r="3" ht="21" customHeight="1" spans="1:10">
      <c r="A3" s="1" t="s">
        <v>16</v>
      </c>
      <c r="B3" s="1" t="s">
        <v>51</v>
      </c>
      <c r="C3" s="1" t="s">
        <v>52</v>
      </c>
      <c r="D3" s="1" t="s">
        <v>53</v>
      </c>
      <c r="E3" s="1" t="s">
        <v>34</v>
      </c>
      <c r="F3" s="1" t="s">
        <v>35</v>
      </c>
      <c r="G3" s="1" t="s">
        <v>36</v>
      </c>
      <c r="H3" s="2">
        <v>2</v>
      </c>
      <c r="I3" s="4">
        <v>0.97</v>
      </c>
      <c r="J3" s="4">
        <f t="shared" ref="J3:J8" si="0">H3*I3</f>
        <v>1.94</v>
      </c>
    </row>
    <row r="4" ht="21" customHeight="1" spans="1:11">
      <c r="A4" s="1" t="s">
        <v>16</v>
      </c>
      <c r="B4" s="1" t="s">
        <v>54</v>
      </c>
      <c r="C4" s="1" t="s">
        <v>55</v>
      </c>
      <c r="D4" s="1" t="s">
        <v>34</v>
      </c>
      <c r="E4" s="1" t="s">
        <v>34</v>
      </c>
      <c r="F4" s="1" t="s">
        <v>35</v>
      </c>
      <c r="G4" s="1" t="s">
        <v>36</v>
      </c>
      <c r="H4" s="2">
        <v>1</v>
      </c>
      <c r="I4" s="4">
        <v>1</v>
      </c>
      <c r="J4" s="4">
        <f t="shared" si="0"/>
        <v>1</v>
      </c>
      <c r="K4" t="s">
        <v>50</v>
      </c>
    </row>
    <row r="5" ht="21" customHeight="1" spans="1:11">
      <c r="A5" s="1" t="s">
        <v>16</v>
      </c>
      <c r="B5" s="1" t="s">
        <v>56</v>
      </c>
      <c r="C5" s="1" t="s">
        <v>57</v>
      </c>
      <c r="D5" s="1" t="s">
        <v>34</v>
      </c>
      <c r="E5" s="1" t="s">
        <v>34</v>
      </c>
      <c r="F5" s="1" t="s">
        <v>35</v>
      </c>
      <c r="G5" s="1" t="s">
        <v>36</v>
      </c>
      <c r="H5" s="2">
        <v>1</v>
      </c>
      <c r="I5" s="4">
        <v>22.69</v>
      </c>
      <c r="J5" s="4">
        <f t="shared" si="0"/>
        <v>22.69</v>
      </c>
      <c r="K5" t="s">
        <v>50</v>
      </c>
    </row>
    <row r="6" ht="21" customHeight="1" spans="1:10">
      <c r="A6" s="1" t="s">
        <v>16</v>
      </c>
      <c r="B6" s="1" t="s">
        <v>39</v>
      </c>
      <c r="C6" s="1" t="s">
        <v>40</v>
      </c>
      <c r="D6" s="1" t="s">
        <v>41</v>
      </c>
      <c r="E6" s="1" t="s">
        <v>34</v>
      </c>
      <c r="F6" s="1" t="s">
        <v>35</v>
      </c>
      <c r="G6" s="1" t="s">
        <v>42</v>
      </c>
      <c r="H6" s="2">
        <v>0.3981</v>
      </c>
      <c r="I6" s="5">
        <v>14.2</v>
      </c>
      <c r="J6" s="4">
        <f t="shared" si="0"/>
        <v>5.65302</v>
      </c>
    </row>
    <row r="7" ht="21" customHeight="1" spans="1:10">
      <c r="A7" s="1" t="s">
        <v>16</v>
      </c>
      <c r="B7" s="1" t="s">
        <v>43</v>
      </c>
      <c r="C7" s="1" t="s">
        <v>44</v>
      </c>
      <c r="D7" s="1" t="s">
        <v>45</v>
      </c>
      <c r="E7" s="1" t="s">
        <v>34</v>
      </c>
      <c r="F7" s="1" t="s">
        <v>35</v>
      </c>
      <c r="G7" s="1" t="s">
        <v>36</v>
      </c>
      <c r="H7" s="2">
        <v>0.03</v>
      </c>
      <c r="I7" s="1">
        <v>14.87</v>
      </c>
      <c r="J7" s="4">
        <f t="shared" si="0"/>
        <v>0.4461</v>
      </c>
    </row>
    <row r="8" ht="21" customHeight="1" spans="1:10">
      <c r="A8" s="1" t="s">
        <v>16</v>
      </c>
      <c r="B8" s="1" t="s">
        <v>46</v>
      </c>
      <c r="C8" s="1" t="s">
        <v>47</v>
      </c>
      <c r="D8" s="1" t="s">
        <v>34</v>
      </c>
      <c r="E8" s="1" t="s">
        <v>34</v>
      </c>
      <c r="F8" s="1" t="s">
        <v>35</v>
      </c>
      <c r="G8" s="1" t="s">
        <v>36</v>
      </c>
      <c r="H8" s="2">
        <v>0.1991</v>
      </c>
      <c r="I8" s="5">
        <v>19.67</v>
      </c>
      <c r="J8" s="4">
        <f t="shared" si="0"/>
        <v>3.916297</v>
      </c>
    </row>
    <row r="9" spans="10:10">
      <c r="J9">
        <f>SUM(J2:J8)</f>
        <v>35.845417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J5" sqref="J5"/>
    </sheetView>
  </sheetViews>
  <sheetFormatPr defaultColWidth="9" defaultRowHeight="13.5" outlineLevelRow="5"/>
  <cols>
    <col min="1" max="2" width="11.5" customWidth="1"/>
    <col min="3" max="3" width="23.375" customWidth="1"/>
    <col min="4" max="4" width="14.875" customWidth="1"/>
    <col min="5" max="5" width="6.375" customWidth="1"/>
    <col min="6" max="6" width="5.125" customWidth="1"/>
    <col min="7" max="7" width="9.875" customWidth="1"/>
    <col min="8" max="8" width="10.875" customWidth="1"/>
    <col min="10" max="10" width="9.375"/>
  </cols>
  <sheetData>
    <row r="1" ht="21" customHeight="1" spans="1:10">
      <c r="A1" s="1" t="s">
        <v>23</v>
      </c>
      <c r="B1" s="1" t="s">
        <v>24</v>
      </c>
      <c r="C1" s="1" t="s">
        <v>25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3" t="s">
        <v>30</v>
      </c>
      <c r="J1" s="3" t="s">
        <v>31</v>
      </c>
    </row>
    <row r="2" ht="21" customHeight="1" spans="1:11">
      <c r="A2" s="1" t="s">
        <v>19</v>
      </c>
      <c r="B2" s="1" t="s">
        <v>58</v>
      </c>
      <c r="C2" s="1" t="s">
        <v>59</v>
      </c>
      <c r="D2" s="1" t="s">
        <v>34</v>
      </c>
      <c r="E2" s="1" t="s">
        <v>34</v>
      </c>
      <c r="F2" s="1" t="s">
        <v>35</v>
      </c>
      <c r="G2" s="1" t="s">
        <v>36</v>
      </c>
      <c r="H2" s="2">
        <v>1</v>
      </c>
      <c r="I2" s="4">
        <v>0.5</v>
      </c>
      <c r="J2" s="4">
        <f>H2*I2</f>
        <v>0.5</v>
      </c>
      <c r="K2" t="s">
        <v>50</v>
      </c>
    </row>
    <row r="3" ht="21" customHeight="1" spans="1:10">
      <c r="A3" s="1" t="s">
        <v>19</v>
      </c>
      <c r="B3" s="1" t="s">
        <v>39</v>
      </c>
      <c r="C3" s="1" t="s">
        <v>40</v>
      </c>
      <c r="D3" s="1" t="s">
        <v>41</v>
      </c>
      <c r="E3" s="1" t="s">
        <v>34</v>
      </c>
      <c r="F3" s="1" t="s">
        <v>35</v>
      </c>
      <c r="G3" s="1" t="s">
        <v>42</v>
      </c>
      <c r="H3" s="2">
        <v>0.193</v>
      </c>
      <c r="I3" s="5">
        <v>14.2</v>
      </c>
      <c r="J3" s="4">
        <f>H3*I3</f>
        <v>2.7406</v>
      </c>
    </row>
    <row r="4" ht="21" customHeight="1" spans="1:10">
      <c r="A4" s="1" t="s">
        <v>19</v>
      </c>
      <c r="B4" s="1" t="s">
        <v>43</v>
      </c>
      <c r="C4" s="1" t="s">
        <v>44</v>
      </c>
      <c r="D4" s="1" t="s">
        <v>45</v>
      </c>
      <c r="E4" s="1" t="s">
        <v>34</v>
      </c>
      <c r="F4" s="1" t="s">
        <v>35</v>
      </c>
      <c r="G4" s="1" t="s">
        <v>36</v>
      </c>
      <c r="H4" s="2">
        <v>0.03</v>
      </c>
      <c r="I4" s="4">
        <v>14.87</v>
      </c>
      <c r="J4" s="4">
        <f>H4*I4</f>
        <v>0.4461</v>
      </c>
    </row>
    <row r="5" ht="21" customHeight="1" spans="1:10">
      <c r="A5" s="1" t="s">
        <v>19</v>
      </c>
      <c r="B5" s="1" t="s">
        <v>46</v>
      </c>
      <c r="C5" s="1" t="s">
        <v>47</v>
      </c>
      <c r="D5" s="1" t="s">
        <v>34</v>
      </c>
      <c r="E5" s="1" t="s">
        <v>34</v>
      </c>
      <c r="F5" s="1" t="s">
        <v>35</v>
      </c>
      <c r="G5" s="1" t="s">
        <v>36</v>
      </c>
      <c r="H5" s="2">
        <v>0.0967</v>
      </c>
      <c r="I5" s="5">
        <v>19.67</v>
      </c>
      <c r="J5" s="4">
        <f>H5*I5</f>
        <v>1.902089</v>
      </c>
    </row>
    <row r="6" spans="10:10">
      <c r="J6" s="4">
        <f>SUM(J2:J5)</f>
        <v>5.588789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汇总明细</vt:lpstr>
      <vt:lpstr>SHT0016130报幕</vt:lpstr>
      <vt:lpstr>SHT0016129报幕</vt:lpstr>
      <vt:lpstr>SLT0011623报幕</vt:lpstr>
      <vt:lpstr>SLT0011737报幕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2022-10-24T05:05:00Z</dcterms:created>
  <dcterms:modified xsi:type="dcterms:W3CDTF">2023-09-22T08:01:53Z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0B9DC70BE9DC4924BD0D4C300E3B1051</vt:lpwstr>
  </property>
</Properties>
</file>