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正祥\"/>
    </mc:Choice>
  </mc:AlternateContent>
  <xr:revisionPtr revIDLastSave="0" documentId="13_ncr:1_{3C98D3BC-10E5-4A28-B451-9A73503F7E1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冲压工序费" sheetId="5" state="hidden" r:id="rId1"/>
    <sheet name="冲压件核价" sheetId="6" r:id="rId2"/>
  </sheets>
  <definedNames>
    <definedName name="_xlnm._FilterDatabase" localSheetId="1" hidden="1">冲压件核价!$A$3:$AF$10</definedName>
  </definedNames>
  <calcPr calcId="191029"/>
</workbook>
</file>

<file path=xl/calcChain.xml><?xml version="1.0" encoding="utf-8"?>
<calcChain xmlns="http://schemas.openxmlformats.org/spreadsheetml/2006/main">
  <c r="Z4" i="6" l="1"/>
  <c r="X5" i="6"/>
  <c r="X6" i="6"/>
  <c r="O4" i="6"/>
  <c r="Q4" i="6" l="1"/>
  <c r="X4" i="6"/>
  <c r="X10" i="6" l="1"/>
  <c r="R4" i="6"/>
  <c r="R10" i="6" s="1"/>
  <c r="AC4" i="6" l="1"/>
  <c r="AD4" i="6" s="1"/>
</calcChain>
</file>

<file path=xl/sharedStrings.xml><?xml version="1.0" encoding="utf-8"?>
<sst xmlns="http://schemas.openxmlformats.org/spreadsheetml/2006/main" count="92" uniqueCount="69">
  <si>
    <t>类别</t>
  </si>
  <si>
    <t>冲压机</t>
  </si>
  <si>
    <t>工序费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</si>
  <si>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</si>
  <si>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</si>
  <si>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</si>
  <si>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</si>
  <si>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</si>
  <si>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</si>
  <si>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</si>
  <si>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</si>
  <si>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</si>
  <si>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</si>
  <si>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</si>
  <si>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</si>
  <si>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</si>
  <si>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</si>
  <si>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</si>
  <si>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</si>
  <si>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液压机</t>
  </si>
  <si>
    <t>315T</t>
  </si>
  <si>
    <t>500T</t>
  </si>
  <si>
    <t>焊接</t>
  </si>
  <si>
    <t>1CM</t>
  </si>
  <si>
    <t>焊螺母</t>
  </si>
  <si>
    <t>1个</t>
  </si>
  <si>
    <t>冲压件核价</t>
  </si>
  <si>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</si>
  <si>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</si>
  <si>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</si>
  <si>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</si>
  <si>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</si>
  <si>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</si>
  <si>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</si>
  <si>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</si>
  <si>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</si>
  <si>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下料尺寸</t>
  </si>
  <si>
    <t>重量</t>
  </si>
  <si>
    <t>材料费</t>
  </si>
  <si>
    <t>加工成本</t>
  </si>
  <si>
    <t>系数</t>
  </si>
  <si>
    <t>未税模具费</t>
  </si>
  <si>
    <t>摊销件数</t>
  </si>
  <si>
    <t>含模摊未税单价</t>
  </si>
  <si>
    <t>最终未税定价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</si>
  <si>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</si>
  <si>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</si>
  <si>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</si>
  <si>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</si>
  <si>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</si>
  <si>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</si>
  <si>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</si>
  <si>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</si>
  <si>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</si>
  <si>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</si>
  <si>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出件数</t>
  </si>
  <si>
    <t>合计</t>
  </si>
  <si>
    <t>落料</t>
  </si>
  <si>
    <t>材料合计：</t>
  </si>
  <si>
    <t>加工费合计：</t>
  </si>
  <si>
    <t>冲孔</t>
    <phoneticPr fontId="9" type="noConversion"/>
  </si>
  <si>
    <t>照片</t>
    <phoneticPr fontId="9" type="noConversion"/>
  </si>
  <si>
    <t>正祥</t>
    <phoneticPr fontId="9" type="noConversion"/>
  </si>
  <si>
    <t>SHT0012232</t>
    <phoneticPr fontId="9" type="noConversion"/>
  </si>
  <si>
    <t>旋转座框纵向支撑钣金T5</t>
    <phoneticPr fontId="9" type="noConversion"/>
  </si>
  <si>
    <t>SAPH440</t>
    <phoneticPr fontId="9" type="noConversion"/>
  </si>
  <si>
    <t>未税单价</t>
    <phoneticPr fontId="9" type="noConversion"/>
  </si>
  <si>
    <t>成型</t>
    <phoneticPr fontId="9" type="noConversion"/>
  </si>
  <si>
    <t>未税价格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</si>
</sst>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.000_);[Red]\(0.000\)"/>
    <numFmt numFmtId="179" formatCode="0.000_ "/>
    <numFmt numFmtId="180" formatCode="0.0000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7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/>
    </xf>
    <xf numFmtId="177" fontId="0" fillId="0" borderId="7" xfId="0" applyNumberForma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177" fontId="0" fillId="2" borderId="7" xfId="0" applyNumberForma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79" fontId="0" fillId="2" borderId="7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</cellXfs>
  <cellStyles count="7">
    <cellStyle name="BOM_Level_Below3" xfId="1" xr:uid="{00000000-0005-0000-0000-000009000000}"/>
    <cellStyle name="百分比" xfId="2" builtinId="5"/>
    <cellStyle name="百分比 2" xfId="3" xr:uid="{00000000-0005-0000-0000-00000E000000}"/>
    <cellStyle name="常规" xfId="0" builtinId="0"/>
    <cellStyle name="常规 2" xfId="5" xr:uid="{00000000-0005-0000-0000-000034000000}"/>
    <cellStyle name="常规 2 2 6" xfId="4" xr:uid="{00000000-0005-0000-0000-000023000000}"/>
    <cellStyle name="常规 3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217714</xdr:colOff>
      <xdr:row>3</xdr:row>
      <xdr:rowOff>97971</xdr:rowOff>
    </xdr:from>
    <xdr:to>
      <xdr:col>30</xdr:col>
      <xdr:colOff>1012574</xdr:colOff>
      <xdr:row>9</xdr:row>
      <xdr:rowOff>89400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945C40B-EE40-7764-AE39-8FB34C6FE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50343" y="794657"/>
          <a:ext cx="79486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A4" sqref="A4:XFD4"/>
    </sheetView>
  </sheetViews>
  <sheetFormatPr defaultColWidth="9" defaultRowHeight="14.4" x14ac:dyDescent="0.25"/>
  <cols>
    <col min="1" max="1" width="10.33203125" style="2" customWidth="1"/>
    <col min="2" max="2" width="11.21875" style="2" customWidth="1"/>
    <col min="3" max="3" width="13.109375" style="2" customWidth="1"/>
    <col min="4" max="17" width="7" customWidth="1"/>
  </cols>
  <sheetData>
    <row r="1" spans="1:3" x14ac:dyDescent="0.25">
      <c r="A1" s="22" t="s">
        <v>0</v>
      </c>
      <c r="B1" s="22" t="s">
        <v>1</v>
      </c>
      <c r="C1" s="22" t="s">
        <v>2</v>
      </c>
    </row>
    <row r="2" spans="1:3" ht="13.5" customHeight="1" x14ac:dyDescent="0.25">
      <c r="A2" s="19" t="s">
        <v>3</v>
      </c>
      <c r="B2" s="19" t="s">
        <v>4</v>
      </c>
      <c r="C2" s="23">
        <v>0.03</v>
      </c>
    </row>
    <row r="3" spans="1:3" ht="13.5" customHeight="1" x14ac:dyDescent="0.25">
      <c r="A3" s="19" t="s">
        <v>3</v>
      </c>
      <c r="B3" s="19" t="s">
        <v>5</v>
      </c>
      <c r="C3" s="23">
        <v>0.03</v>
      </c>
    </row>
    <row r="4" spans="1:3" ht="13.5" customHeight="1" x14ac:dyDescent="0.25">
      <c r="A4" s="19" t="s">
        <v>3</v>
      </c>
      <c r="B4" s="19" t="s">
        <v>6</v>
      </c>
      <c r="C4" s="23">
        <v>0.03</v>
      </c>
    </row>
    <row r="5" spans="1:3" ht="13.5" customHeight="1" x14ac:dyDescent="0.25">
      <c r="A5" s="19" t="s">
        <v>3</v>
      </c>
      <c r="B5" s="19" t="s">
        <v>7</v>
      </c>
      <c r="C5" s="23">
        <v>0.04</v>
      </c>
    </row>
    <row r="6" spans="1:3" ht="13.5" customHeight="1" x14ac:dyDescent="0.25">
      <c r="A6" s="19" t="s">
        <v>3</v>
      </c>
      <c r="B6" s="19" t="s">
        <v>8</v>
      </c>
      <c r="C6" s="23">
        <v>0.04</v>
      </c>
    </row>
    <row r="7" spans="1:3" ht="13.5" customHeight="1" x14ac:dyDescent="0.25">
      <c r="A7" s="19" t="s">
        <v>3</v>
      </c>
      <c r="B7" s="19" t="s">
        <v>9</v>
      </c>
      <c r="C7" s="23">
        <v>0.04</v>
      </c>
    </row>
    <row r="8" spans="1:3" ht="13.5" customHeight="1" x14ac:dyDescent="0.25">
      <c r="A8" s="19" t="s">
        <v>3</v>
      </c>
      <c r="B8" s="19" t="s">
        <v>10</v>
      </c>
      <c r="C8" s="23">
        <v>0.05</v>
      </c>
    </row>
    <row r="9" spans="1:3" ht="13.5" customHeight="1" x14ac:dyDescent="0.25">
      <c r="A9" s="19" t="s">
        <v>3</v>
      </c>
      <c r="B9" s="19" t="s">
        <v>11</v>
      </c>
      <c r="C9" s="23">
        <v>7.0000000000000007E-2</v>
      </c>
    </row>
    <row r="10" spans="1:3" ht="13.5" customHeight="1" x14ac:dyDescent="0.25">
      <c r="A10" s="19" t="s">
        <v>3</v>
      </c>
      <c r="B10" s="19" t="s">
        <v>12</v>
      </c>
      <c r="C10" s="23">
        <v>7.4999999999999997E-2</v>
      </c>
    </row>
    <row r="11" spans="1:3" ht="13.5" customHeight="1" x14ac:dyDescent="0.25">
      <c r="A11" s="19" t="s">
        <v>3</v>
      </c>
      <c r="B11" s="19" t="s">
        <v>13</v>
      </c>
      <c r="C11" s="23">
        <v>0.08</v>
      </c>
    </row>
    <row r="12" spans="1:3" ht="13.5" customHeight="1" x14ac:dyDescent="0.25">
      <c r="A12" s="19" t="s">
        <v>3</v>
      </c>
      <c r="B12" s="19" t="s">
        <v>14</v>
      </c>
      <c r="C12" s="23">
        <v>0.1</v>
      </c>
    </row>
    <row r="13" spans="1:3" ht="13.5" customHeight="1" x14ac:dyDescent="0.25">
      <c r="A13" s="19" t="s">
        <v>3</v>
      </c>
      <c r="B13" s="19" t="s">
        <v>15</v>
      </c>
      <c r="C13" s="24">
        <v>0.15</v>
      </c>
    </row>
    <row r="14" spans="1:3" ht="13.5" customHeight="1" x14ac:dyDescent="0.25">
      <c r="A14" s="19" t="s">
        <v>3</v>
      </c>
      <c r="B14" s="19" t="s">
        <v>16</v>
      </c>
      <c r="C14" s="23">
        <v>0.18</v>
      </c>
    </row>
    <row r="15" spans="1:3" ht="13.5" customHeight="1" x14ac:dyDescent="0.25">
      <c r="A15" s="19" t="s">
        <v>3</v>
      </c>
      <c r="B15" s="19" t="s">
        <v>17</v>
      </c>
      <c r="C15" s="24">
        <v>0.28000000000000003</v>
      </c>
    </row>
    <row r="16" spans="1:3" ht="13.5" customHeight="1" x14ac:dyDescent="0.25">
      <c r="A16" s="19" t="s">
        <v>3</v>
      </c>
      <c r="B16" s="19" t="s">
        <v>18</v>
      </c>
      <c r="C16" s="24"/>
    </row>
    <row r="17" spans="1:3" ht="13.5" customHeight="1" x14ac:dyDescent="0.25">
      <c r="A17" s="19" t="s">
        <v>19</v>
      </c>
      <c r="B17" s="19" t="s">
        <v>14</v>
      </c>
      <c r="C17" s="24"/>
    </row>
    <row r="18" spans="1:3" x14ac:dyDescent="0.25">
      <c r="A18" s="19" t="s">
        <v>19</v>
      </c>
      <c r="B18" s="19" t="s">
        <v>15</v>
      </c>
      <c r="C18" s="24">
        <v>0.2</v>
      </c>
    </row>
    <row r="19" spans="1:3" x14ac:dyDescent="0.25">
      <c r="A19" s="19" t="s">
        <v>19</v>
      </c>
      <c r="B19" s="19" t="s">
        <v>20</v>
      </c>
      <c r="C19" s="24">
        <v>0.25</v>
      </c>
    </row>
    <row r="20" spans="1:3" x14ac:dyDescent="0.25">
      <c r="A20" s="19" t="s">
        <v>19</v>
      </c>
      <c r="B20" s="19" t="s">
        <v>21</v>
      </c>
      <c r="C20" s="24">
        <v>0.53</v>
      </c>
    </row>
    <row r="21" spans="1:3" x14ac:dyDescent="0.25">
      <c r="A21" s="19" t="s">
        <v>22</v>
      </c>
      <c r="B21" s="19" t="s">
        <v>23</v>
      </c>
      <c r="C21" s="24">
        <v>0.04</v>
      </c>
    </row>
    <row r="22" spans="1:3" x14ac:dyDescent="0.25">
      <c r="A22" s="19" t="s">
        <v>24</v>
      </c>
      <c r="B22" s="19" t="s">
        <v>25</v>
      </c>
      <c r="C22" s="19">
        <v>7.0000000000000007E-2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"/>
  <sheetViews>
    <sheetView tabSelected="1" zoomScale="70" zoomScaleNormal="70" workbookViewId="0">
      <pane xSplit="9" ySplit="3" topLeftCell="J4" activePane="bottomRight" state="frozen"/>
      <selection pane="topRight"/>
      <selection pane="bottomLeft"/>
      <selection pane="bottomRight" activeCell="AA16" sqref="AA16"/>
    </sheetView>
  </sheetViews>
  <sheetFormatPr defaultColWidth="9" defaultRowHeight="14.4" x14ac:dyDescent="0.25"/>
  <cols>
    <col min="1" max="1" width="3.44140625" customWidth="1"/>
    <col min="2" max="2" width="5.77734375" customWidth="1"/>
    <col min="3" max="3" width="12.21875" customWidth="1"/>
    <col min="4" max="4" width="8.88671875" customWidth="1"/>
    <col min="5" max="5" width="8.6640625" style="1" customWidth="1"/>
    <col min="6" max="6" width="9.21875" style="1" customWidth="1"/>
    <col min="7" max="7" width="10.21875" style="2" customWidth="1"/>
    <col min="8" max="8" width="8.6640625" style="2" customWidth="1"/>
    <col min="9" max="9" width="4.21875" style="2" customWidth="1"/>
    <col min="10" max="10" width="6.109375" style="27" customWidth="1"/>
    <col min="11" max="11" width="6.33203125" style="27" customWidth="1"/>
    <col min="12" max="12" width="6.109375" style="27" customWidth="1"/>
    <col min="13" max="13" width="8.88671875" style="3" customWidth="1"/>
    <col min="14" max="14" width="7" style="3" customWidth="1"/>
    <col min="15" max="15" width="7.6640625" style="4" customWidth="1"/>
    <col min="16" max="16" width="8.6640625" style="4" customWidth="1"/>
    <col min="17" max="17" width="7.88671875" style="4" customWidth="1"/>
    <col min="18" max="18" width="8" style="3" customWidth="1"/>
    <col min="19" max="19" width="9.77734375" customWidth="1"/>
    <col min="20" max="20" width="6.21875" style="2" customWidth="1"/>
    <col min="21" max="21" width="7.5546875" style="2" customWidth="1"/>
    <col min="22" max="22" width="7.44140625" style="5" customWidth="1"/>
    <col min="23" max="23" width="6.44140625" style="2" customWidth="1"/>
    <col min="24" max="24" width="7.88671875" style="5" customWidth="1"/>
    <col min="25" max="25" width="6.77734375" style="5" customWidth="1"/>
    <col min="26" max="26" width="6.5546875" style="5" customWidth="1"/>
    <col min="27" max="27" width="8.21875" customWidth="1"/>
    <col min="28" max="28" width="9.6640625" customWidth="1"/>
    <col min="29" max="29" width="8.77734375" customWidth="1"/>
    <col min="30" max="30" width="11.44140625" customWidth="1"/>
    <col min="31" max="31" width="22.44140625" customWidth="1"/>
  </cols>
  <sheetData>
    <row r="1" spans="1:31" ht="17.399999999999999" x14ac:dyDescent="0.2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31" ht="13.5" customHeight="1" x14ac:dyDescent="0.25">
      <c r="A2" s="6" t="s">
        <v>27</v>
      </c>
      <c r="B2" s="50" t="s">
        <v>28</v>
      </c>
      <c r="C2" s="50" t="s">
        <v>29</v>
      </c>
      <c r="D2" s="50" t="s">
        <v>30</v>
      </c>
      <c r="E2" s="48" t="s">
        <v>31</v>
      </c>
      <c r="F2" s="35" t="s">
        <v>32</v>
      </c>
      <c r="G2" s="59" t="s">
        <v>33</v>
      </c>
      <c r="H2" s="76" t="s">
        <v>34</v>
      </c>
      <c r="I2" s="59" t="s">
        <v>35</v>
      </c>
      <c r="J2" s="68" t="s">
        <v>36</v>
      </c>
      <c r="K2" s="69"/>
      <c r="L2" s="69"/>
      <c r="M2" s="79" t="s">
        <v>66</v>
      </c>
      <c r="N2" s="71"/>
      <c r="O2" s="72" t="s">
        <v>37</v>
      </c>
      <c r="P2" s="73"/>
      <c r="Q2" s="74"/>
      <c r="R2" s="44" t="s">
        <v>38</v>
      </c>
      <c r="S2" s="70" t="s">
        <v>39</v>
      </c>
      <c r="T2" s="75"/>
      <c r="U2" s="75"/>
      <c r="V2" s="75"/>
      <c r="W2" s="75"/>
      <c r="X2" s="71"/>
      <c r="Y2" s="39" t="s">
        <v>40</v>
      </c>
      <c r="Z2" s="36" t="s">
        <v>68</v>
      </c>
      <c r="AA2" s="29" t="s">
        <v>41</v>
      </c>
      <c r="AB2" s="34" t="s">
        <v>42</v>
      </c>
      <c r="AC2" s="29" t="s">
        <v>43</v>
      </c>
      <c r="AD2" s="29" t="s">
        <v>44</v>
      </c>
      <c r="AE2" s="63" t="s">
        <v>61</v>
      </c>
    </row>
    <row r="3" spans="1:31" ht="25.5" customHeight="1" x14ac:dyDescent="0.25">
      <c r="A3" s="7" t="s">
        <v>45</v>
      </c>
      <c r="B3" s="66"/>
      <c r="C3" s="51"/>
      <c r="D3" s="51"/>
      <c r="E3" s="49"/>
      <c r="F3" s="33"/>
      <c r="G3" s="77"/>
      <c r="H3" s="77"/>
      <c r="I3" s="60"/>
      <c r="J3" s="26" t="s">
        <v>46</v>
      </c>
      <c r="K3" s="26" t="s">
        <v>47</v>
      </c>
      <c r="L3" s="26" t="s">
        <v>48</v>
      </c>
      <c r="M3" s="14" t="s">
        <v>38</v>
      </c>
      <c r="N3" s="10" t="s">
        <v>49</v>
      </c>
      <c r="O3" s="11" t="s">
        <v>50</v>
      </c>
      <c r="P3" s="11" t="s">
        <v>51</v>
      </c>
      <c r="Q3" s="11" t="s">
        <v>49</v>
      </c>
      <c r="R3" s="45"/>
      <c r="S3" s="10" t="s">
        <v>52</v>
      </c>
      <c r="T3" s="10" t="s">
        <v>53</v>
      </c>
      <c r="U3" s="14" t="s">
        <v>54</v>
      </c>
      <c r="V3" s="10" t="s">
        <v>2</v>
      </c>
      <c r="W3" s="15" t="s">
        <v>55</v>
      </c>
      <c r="X3" s="20" t="s">
        <v>56</v>
      </c>
      <c r="Y3" s="40"/>
      <c r="Z3" s="37"/>
      <c r="AA3" s="33"/>
      <c r="AB3" s="35"/>
      <c r="AC3" s="33"/>
      <c r="AD3" s="30"/>
      <c r="AE3" s="32"/>
    </row>
    <row r="4" spans="1:31" ht="13.5" customHeight="1" x14ac:dyDescent="0.25">
      <c r="A4" s="64">
        <v>1</v>
      </c>
      <c r="B4" s="29" t="s">
        <v>62</v>
      </c>
      <c r="C4" s="78">
        <v>45195</v>
      </c>
      <c r="D4" s="52" t="s">
        <v>63</v>
      </c>
      <c r="E4" s="34"/>
      <c r="F4" s="34" t="s">
        <v>64</v>
      </c>
      <c r="G4" s="34" t="s">
        <v>64</v>
      </c>
      <c r="H4" s="57" t="s">
        <v>65</v>
      </c>
      <c r="I4" s="29">
        <v>1</v>
      </c>
      <c r="J4" s="34">
        <v>362.5</v>
      </c>
      <c r="K4" s="58">
        <v>91.5</v>
      </c>
      <c r="L4" s="58">
        <v>3</v>
      </c>
      <c r="M4" s="57">
        <v>4.5999999999999996</v>
      </c>
      <c r="N4" s="38">
        <v>2.6</v>
      </c>
      <c r="O4" s="46">
        <f>J4*K4*L4*7.85/1000000</f>
        <v>0.78112406249999999</v>
      </c>
      <c r="P4" s="46">
        <v>0.38</v>
      </c>
      <c r="Q4" s="46">
        <f>O4-P4</f>
        <v>0.40112406249999999</v>
      </c>
      <c r="R4" s="46">
        <f>(M4*O4-N4*Q4)*I4</f>
        <v>2.5502481249999995</v>
      </c>
      <c r="S4" s="16" t="s">
        <v>57</v>
      </c>
      <c r="T4" s="17">
        <v>160</v>
      </c>
      <c r="U4" s="17">
        <v>1</v>
      </c>
      <c r="V4" s="13">
        <v>0.1</v>
      </c>
      <c r="W4" s="8">
        <v>1</v>
      </c>
      <c r="X4" s="13">
        <f>U4*V4/W4</f>
        <v>0.1</v>
      </c>
      <c r="Y4" s="41">
        <v>1.1200000000000001</v>
      </c>
      <c r="Z4" s="38">
        <f>(R10+X10)*Y4</f>
        <v>3.1250779</v>
      </c>
      <c r="AA4" s="32">
        <v>9000</v>
      </c>
      <c r="AB4" s="32">
        <v>10000</v>
      </c>
      <c r="AC4" s="31">
        <f>Z4+AA4/AB4</f>
        <v>4.0250779000000003</v>
      </c>
      <c r="AD4" s="31">
        <f>AC4</f>
        <v>4.0250779000000003</v>
      </c>
      <c r="AE4" s="64"/>
    </row>
    <row r="5" spans="1:31" x14ac:dyDescent="0.25">
      <c r="A5" s="65"/>
      <c r="B5" s="33"/>
      <c r="C5" s="65"/>
      <c r="D5" s="53"/>
      <c r="E5" s="34"/>
      <c r="F5" s="34"/>
      <c r="G5" s="34"/>
      <c r="H5" s="38"/>
      <c r="I5" s="61"/>
      <c r="J5" s="58"/>
      <c r="K5" s="58"/>
      <c r="L5" s="58"/>
      <c r="M5" s="38"/>
      <c r="N5" s="38"/>
      <c r="O5" s="46"/>
      <c r="P5" s="46"/>
      <c r="Q5" s="46"/>
      <c r="R5" s="46"/>
      <c r="S5" s="16" t="s">
        <v>67</v>
      </c>
      <c r="T5" s="17">
        <v>125</v>
      </c>
      <c r="U5" s="17">
        <v>1</v>
      </c>
      <c r="V5" s="13">
        <v>7.0000000000000007E-2</v>
      </c>
      <c r="W5" s="8">
        <v>1</v>
      </c>
      <c r="X5" s="13">
        <f t="shared" ref="X5:X6" si="0">U5*V5/W5</f>
        <v>7.0000000000000007E-2</v>
      </c>
      <c r="Y5" s="42"/>
      <c r="Z5" s="38"/>
      <c r="AA5" s="32"/>
      <c r="AB5" s="32"/>
      <c r="AC5" s="31"/>
      <c r="AD5" s="32"/>
      <c r="AE5" s="65"/>
    </row>
    <row r="6" spans="1:31" x14ac:dyDescent="0.25">
      <c r="A6" s="65"/>
      <c r="B6" s="33"/>
      <c r="C6" s="65"/>
      <c r="D6" s="53"/>
      <c r="E6" s="34"/>
      <c r="F6" s="34"/>
      <c r="G6" s="34"/>
      <c r="H6" s="38"/>
      <c r="I6" s="61"/>
      <c r="J6" s="58"/>
      <c r="K6" s="58"/>
      <c r="L6" s="58"/>
      <c r="M6" s="38"/>
      <c r="N6" s="38"/>
      <c r="O6" s="46"/>
      <c r="P6" s="46"/>
      <c r="Q6" s="46"/>
      <c r="R6" s="46"/>
      <c r="S6" s="18" t="s">
        <v>60</v>
      </c>
      <c r="T6" s="17">
        <v>125</v>
      </c>
      <c r="U6" s="17">
        <v>1</v>
      </c>
      <c r="V6" s="13">
        <v>7.0000000000000007E-2</v>
      </c>
      <c r="W6" s="8">
        <v>1</v>
      </c>
      <c r="X6" s="13">
        <f t="shared" si="0"/>
        <v>7.0000000000000007E-2</v>
      </c>
      <c r="Y6" s="42"/>
      <c r="Z6" s="38"/>
      <c r="AA6" s="32"/>
      <c r="AB6" s="32"/>
      <c r="AC6" s="31"/>
      <c r="AD6" s="32"/>
      <c r="AE6" s="65"/>
    </row>
    <row r="7" spans="1:31" x14ac:dyDescent="0.25">
      <c r="A7" s="65"/>
      <c r="B7" s="33"/>
      <c r="C7" s="65"/>
      <c r="D7" s="53"/>
      <c r="E7" s="34"/>
      <c r="F7" s="34"/>
      <c r="G7" s="34"/>
      <c r="H7" s="38"/>
      <c r="I7" s="62"/>
      <c r="J7" s="58"/>
      <c r="K7" s="58"/>
      <c r="L7" s="58"/>
      <c r="M7" s="38"/>
      <c r="N7" s="38"/>
      <c r="O7" s="46"/>
      <c r="P7" s="46"/>
      <c r="Q7" s="46"/>
      <c r="R7" s="46"/>
      <c r="S7" s="18"/>
      <c r="T7" s="17"/>
      <c r="U7" s="17"/>
      <c r="V7" s="13"/>
      <c r="W7" s="8"/>
      <c r="X7" s="13"/>
      <c r="Y7" s="42"/>
      <c r="Z7" s="38"/>
      <c r="AA7" s="32"/>
      <c r="AB7" s="32"/>
      <c r="AC7" s="31"/>
      <c r="AD7" s="32"/>
      <c r="AE7" s="65"/>
    </row>
    <row r="8" spans="1:31" x14ac:dyDescent="0.25">
      <c r="A8" s="65"/>
      <c r="B8" s="33"/>
      <c r="C8" s="65"/>
      <c r="D8" s="53"/>
      <c r="E8" s="34"/>
      <c r="F8" s="34"/>
      <c r="G8" s="8"/>
      <c r="H8" s="9"/>
      <c r="I8" s="9"/>
      <c r="J8" s="9"/>
      <c r="K8" s="9"/>
      <c r="L8" s="9"/>
      <c r="M8" s="12"/>
      <c r="N8" s="12"/>
      <c r="O8" s="8"/>
      <c r="P8" s="8"/>
      <c r="Q8" s="8"/>
      <c r="R8" s="12"/>
      <c r="S8" s="18"/>
      <c r="T8" s="8"/>
      <c r="U8" s="8"/>
      <c r="V8" s="13"/>
      <c r="W8" s="8"/>
      <c r="X8" s="13"/>
      <c r="Y8" s="42"/>
      <c r="Z8" s="38"/>
      <c r="AA8" s="32"/>
      <c r="AB8" s="32"/>
      <c r="AC8" s="31"/>
      <c r="AD8" s="32"/>
      <c r="AE8" s="65"/>
    </row>
    <row r="9" spans="1:31" x14ac:dyDescent="0.25">
      <c r="A9" s="65"/>
      <c r="B9" s="33"/>
      <c r="C9" s="65"/>
      <c r="D9" s="53"/>
      <c r="E9" s="34"/>
      <c r="F9" s="34"/>
      <c r="G9" s="8"/>
      <c r="H9" s="9"/>
      <c r="I9" s="9"/>
      <c r="J9" s="9"/>
      <c r="K9" s="9"/>
      <c r="L9" s="9"/>
      <c r="M9" s="12"/>
      <c r="N9" s="12"/>
      <c r="O9" s="8"/>
      <c r="P9" s="8"/>
      <c r="Q9" s="8"/>
      <c r="R9" s="12"/>
      <c r="S9" s="18"/>
      <c r="T9" s="8"/>
      <c r="U9" s="8"/>
      <c r="V9" s="13"/>
      <c r="W9" s="8"/>
      <c r="X9" s="13"/>
      <c r="Y9" s="42"/>
      <c r="Z9" s="38"/>
      <c r="AA9" s="32"/>
      <c r="AB9" s="32"/>
      <c r="AC9" s="31"/>
      <c r="AD9" s="32"/>
      <c r="AE9" s="65"/>
    </row>
    <row r="10" spans="1:31" x14ac:dyDescent="0.25">
      <c r="A10" s="66"/>
      <c r="B10" s="30"/>
      <c r="C10" s="66"/>
      <c r="D10" s="54"/>
      <c r="E10" s="34"/>
      <c r="F10" s="34"/>
      <c r="G10" s="55" t="s">
        <v>58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28">
        <f>SUM(R4:R9)</f>
        <v>2.5502481249999995</v>
      </c>
      <c r="S10" s="47" t="s">
        <v>59</v>
      </c>
      <c r="T10" s="47"/>
      <c r="U10" s="47"/>
      <c r="V10" s="47"/>
      <c r="W10" s="47"/>
      <c r="X10" s="21">
        <f>SUM(X4:X9)</f>
        <v>0.24000000000000002</v>
      </c>
      <c r="Y10" s="43"/>
      <c r="Z10" s="38"/>
      <c r="AA10" s="32"/>
      <c r="AB10" s="32"/>
      <c r="AC10" s="31"/>
      <c r="AD10" s="32"/>
      <c r="AE10" s="66"/>
    </row>
    <row r="11" spans="1:31" x14ac:dyDescent="0.25">
      <c r="AC11" s="25"/>
    </row>
    <row r="12" spans="1:31" x14ac:dyDescent="0.25">
      <c r="AC12" s="25"/>
    </row>
    <row r="13" spans="1:31" x14ac:dyDescent="0.25">
      <c r="AC13" s="25"/>
    </row>
    <row r="14" spans="1:31" x14ac:dyDescent="0.25">
      <c r="AC14" s="25"/>
    </row>
    <row r="15" spans="1:31" x14ac:dyDescent="0.25">
      <c r="AC15" s="25"/>
    </row>
    <row r="16" spans="1:31" x14ac:dyDescent="0.25">
      <c r="AC16" s="25"/>
    </row>
    <row r="17" spans="29:29" x14ac:dyDescent="0.25">
      <c r="AC17" s="25"/>
    </row>
    <row r="18" spans="29:29" x14ac:dyDescent="0.25">
      <c r="AC18" s="25"/>
    </row>
    <row r="19" spans="29:29" x14ac:dyDescent="0.25">
      <c r="AC19" s="25"/>
    </row>
    <row r="20" spans="29:29" x14ac:dyDescent="0.25">
      <c r="AC20" s="25"/>
    </row>
    <row r="21" spans="29:29" x14ac:dyDescent="0.25">
      <c r="AC21" s="25"/>
    </row>
    <row r="22" spans="29:29" x14ac:dyDescent="0.25">
      <c r="AC22" s="25"/>
    </row>
    <row r="23" spans="29:29" x14ac:dyDescent="0.25">
      <c r="AC23" s="25"/>
    </row>
    <row r="24" spans="29:29" x14ac:dyDescent="0.25">
      <c r="AC24" s="25"/>
    </row>
    <row r="25" spans="29:29" x14ac:dyDescent="0.25">
      <c r="AC25" s="25"/>
    </row>
    <row r="26" spans="29:29" x14ac:dyDescent="0.25">
      <c r="AC26" s="25"/>
    </row>
    <row r="27" spans="29:29" x14ac:dyDescent="0.25">
      <c r="AC27" s="25"/>
    </row>
    <row r="28" spans="29:29" x14ac:dyDescent="0.25">
      <c r="AC28" s="25"/>
    </row>
  </sheetData>
  <autoFilter ref="A3:AF10" xr:uid="{00000000-0009-0000-0000-000001000000}"/>
  <mergeCells count="48">
    <mergeCell ref="AE2:AE3"/>
    <mergeCell ref="AE4:AE10"/>
    <mergeCell ref="A1:Z1"/>
    <mergeCell ref="J2:L2"/>
    <mergeCell ref="M2:N2"/>
    <mergeCell ref="O2:Q2"/>
    <mergeCell ref="S2:X2"/>
    <mergeCell ref="F2:F3"/>
    <mergeCell ref="H2:H3"/>
    <mergeCell ref="C2:C3"/>
    <mergeCell ref="C4:C10"/>
    <mergeCell ref="B2:B3"/>
    <mergeCell ref="B4:B10"/>
    <mergeCell ref="A4:A10"/>
    <mergeCell ref="G2:G3"/>
    <mergeCell ref="G4:G7"/>
    <mergeCell ref="E2:E3"/>
    <mergeCell ref="E4:E10"/>
    <mergeCell ref="D2:D3"/>
    <mergeCell ref="D4:D10"/>
    <mergeCell ref="G10:Q10"/>
    <mergeCell ref="F4:F10"/>
    <mergeCell ref="H4:H7"/>
    <mergeCell ref="K4:K7"/>
    <mergeCell ref="M4:M7"/>
    <mergeCell ref="O4:O7"/>
    <mergeCell ref="P4:P7"/>
    <mergeCell ref="N4:N7"/>
    <mergeCell ref="L4:L7"/>
    <mergeCell ref="J4:J7"/>
    <mergeCell ref="I2:I3"/>
    <mergeCell ref="I4:I7"/>
    <mergeCell ref="Y2:Y3"/>
    <mergeCell ref="Y4:Y10"/>
    <mergeCell ref="R2:R3"/>
    <mergeCell ref="R4:R7"/>
    <mergeCell ref="Q4:Q7"/>
    <mergeCell ref="S10:W10"/>
    <mergeCell ref="AA2:AA3"/>
    <mergeCell ref="AA4:AA10"/>
    <mergeCell ref="Z2:Z3"/>
    <mergeCell ref="Z4:Z10"/>
    <mergeCell ref="AD2:AD3"/>
    <mergeCell ref="AD4:AD10"/>
    <mergeCell ref="AC2:AC3"/>
    <mergeCell ref="AC4:AC10"/>
    <mergeCell ref="AB2:AB3"/>
    <mergeCell ref="AB4:AB10"/>
  </mergeCells>
  <phoneticPr fontId="9" type="noConversion"/>
  <pageMargins left="0.7" right="0.31458333333333299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冲压工序费</vt:lpstr>
      <vt:lpstr>冲压件核价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英格 吴</cp:lastModifiedBy>
  <cp:lastPrinted>2021-03-21T00:34:00Z</cp:lastPrinted>
  <dcterms:created xsi:type="dcterms:W3CDTF">2020-10-23T02:57:00Z</dcterms:created>
  <dcterms:modified xsi:type="dcterms:W3CDTF">2023-09-26T11:45:00Z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