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球头弹卡" sheetId="1" r:id="rId1"/>
    <sheet name="手柄弹簧" sheetId="2" r:id="rId2"/>
  </sheets>
  <calcPr calcId="144525"/>
</workbook>
</file>

<file path=xl/sharedStrings.xml><?xml version="1.0" encoding="utf-8"?>
<sst xmlns="http://schemas.openxmlformats.org/spreadsheetml/2006/main" count="208" uniqueCount="88">
  <si>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</si>
  <si>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</si>
  <si>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</si>
  <si>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</si>
  <si>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</si>
  <si>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</si>
  <si>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</si>
  <si>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</si>
  <si>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</si>
  <si>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</si>
  <si>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2023.09.07</t>
  </si>
  <si>
    <t>计量单位</t>
  </si>
  <si>
    <t>件</t>
  </si>
  <si>
    <t>产品名称</t>
  </si>
  <si>
    <t>3GD内后视镜球头弹卡</t>
  </si>
  <si>
    <t>产品毛重</t>
  </si>
  <si>
    <t>图    号</t>
  </si>
  <si>
    <t>8201110X1003A</t>
  </si>
  <si>
    <t>产品净重</t>
  </si>
  <si>
    <t>0.00015Kg</t>
  </si>
  <si>
    <t>序号</t>
  </si>
  <si>
    <t>变更申请号</t>
  </si>
  <si>
    <t>变更原因</t>
  </si>
  <si>
    <t>变更日期</t>
  </si>
  <si>
    <t>报价表编号</t>
  </si>
  <si>
    <t>物 料 号</t>
  </si>
  <si>
    <t>RIM0000009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</si>
  <si>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</si>
  <si>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</si>
  <si>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</si>
  <si>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</si>
  <si>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</si>
  <si>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</si>
  <si>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</si>
  <si>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</si>
  <si>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</si>
  <si>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</si>
  <si>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</si>
  <si>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</si>
  <si>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</si>
  <si>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50CrVa</t>
  </si>
  <si>
    <t>Kg</t>
  </si>
  <si>
    <t>电  机</t>
  </si>
  <si>
    <t>10kw.h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</si>
  <si>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</si>
  <si>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</si>
  <si>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</si>
  <si>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</si>
  <si>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</si>
  <si>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</si>
  <si>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</si>
  <si>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合   计</t>
  </si>
  <si>
    <t>蒸  汽</t>
  </si>
  <si>
    <t>专用费用</t>
  </si>
  <si>
    <t>外购外协分析</t>
  </si>
  <si>
    <t>合    计</t>
  </si>
  <si>
    <t>黑色达克罗</t>
  </si>
  <si>
    <t>包装费</t>
  </si>
  <si>
    <t>运输费</t>
  </si>
  <si>
    <t>财务费用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</si>
  <si>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</si>
  <si>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</si>
  <si>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</si>
  <si>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</si>
  <si>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</si>
  <si>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</si>
  <si>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</si>
  <si>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</si>
  <si>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</si>
  <si>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</si>
  <si>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</si>
  <si>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</si>
  <si>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</si>
  <si>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</si>
  <si>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</si>
  <si>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</si>
  <si>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成型</t>
  </si>
  <si>
    <t>不含税价格</t>
  </si>
  <si>
    <t>回火</t>
  </si>
  <si>
    <t>税    金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</si>
  <si>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</si>
  <si>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</si>
  <si>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</si>
  <si>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3GD内后视镜手柄弹簧</t>
  </si>
  <si>
    <t>8201111X1003A</t>
  </si>
  <si>
    <t>RIM0000010</t>
  </si>
  <si>
    <t>65Mn/φ1.5</t>
  </si>
  <si>
    <t>镀锌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</si>
</sst>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_ "/>
    <numFmt numFmtId="178" formatCode="0.00_ "/>
    <numFmt numFmtId="179" formatCode="0.000_ "/>
    <numFmt numFmtId="180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" fillId="0" borderId="0">
      <alignment vertical="center"/>
    </xf>
  </cellStyleXfs>
  <cellXfs count="8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1" fillId="0" borderId="4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5" xfId="49" applyFont="1" applyFill="1" applyBorder="1" applyAlignment="1">
      <alignment horizontal="center" vertical="center" shrinkToFit="1"/>
    </xf>
    <xf numFmtId="0" fontId="1" fillId="0" borderId="6" xfId="49" applyFont="1" applyFill="1" applyBorder="1" applyAlignment="1">
      <alignment horizontal="center" vertical="center" shrinkToFit="1"/>
    </xf>
    <xf numFmtId="0" fontId="1" fillId="0" borderId="7" xfId="49" applyFont="1" applyFill="1" applyBorder="1" applyAlignment="1">
      <alignment horizontal="center" vertical="center" shrinkToFit="1"/>
    </xf>
    <xf numFmtId="0" fontId="1" fillId="0" borderId="8" xfId="49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3" fillId="0" borderId="9" xfId="50" applyFont="1" applyFill="1" applyBorder="1" applyAlignment="1">
      <alignment horizontal="center" vertical="center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7" fontId="2" fillId="0" borderId="9" xfId="50" applyNumberFormat="1" applyFill="1" applyBorder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179" fontId="2" fillId="0" borderId="9" xfId="5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 vertical="center" textRotation="255"/>
    </xf>
    <xf numFmtId="179" fontId="2" fillId="0" borderId="9" xfId="50" applyNumberFormat="1" applyFill="1" applyBorder="1" applyAlignment="1">
      <alignment horizontal="right"/>
    </xf>
    <xf numFmtId="179" fontId="2" fillId="0" borderId="9" xfId="5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textRotation="255"/>
    </xf>
    <xf numFmtId="179" fontId="2" fillId="0" borderId="9" xfId="50" applyNumberFormat="1" applyFill="1" applyBorder="1">
      <alignment vertical="center"/>
    </xf>
    <xf numFmtId="0" fontId="4" fillId="0" borderId="9" xfId="0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shrinkToFit="1"/>
    </xf>
    <xf numFmtId="0" fontId="5" fillId="0" borderId="10" xfId="49" applyFont="1" applyFill="1" applyBorder="1" applyAlignment="1">
      <alignment horizontal="center" vertical="center" shrinkToFit="1"/>
    </xf>
    <xf numFmtId="0" fontId="5" fillId="0" borderId="11" xfId="49" applyFont="1" applyFill="1" applyBorder="1" applyAlignment="1">
      <alignment horizontal="center" vertical="center" shrinkToFit="1"/>
    </xf>
    <xf numFmtId="0" fontId="5" fillId="0" borderId="12" xfId="49" applyFont="1" applyFill="1" applyBorder="1" applyAlignment="1">
      <alignment horizontal="center" vertical="center" shrinkToFit="1"/>
    </xf>
    <xf numFmtId="0" fontId="6" fillId="0" borderId="9" xfId="6" applyFont="1" applyFill="1" applyBorder="1" applyAlignment="1" applyProtection="1">
      <alignment horizontal="center" vertical="center" shrinkToFit="1"/>
    </xf>
    <xf numFmtId="0" fontId="6" fillId="0" borderId="10" xfId="6" applyFont="1" applyFill="1" applyBorder="1" applyAlignment="1" applyProtection="1">
      <alignment horizontal="center" vertical="center" shrinkToFit="1"/>
    </xf>
    <xf numFmtId="0" fontId="6" fillId="0" borderId="11" xfId="6" applyFont="1" applyFill="1" applyBorder="1" applyAlignment="1" applyProtection="1">
      <alignment horizontal="center" vertical="center" shrinkToFit="1"/>
    </xf>
    <xf numFmtId="0" fontId="6" fillId="0" borderId="12" xfId="6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80" fontId="2" fillId="0" borderId="11" xfId="50" applyNumberFormat="1" applyFont="1" applyFill="1" applyBorder="1" applyAlignment="1">
      <alignment horizontal="center" vertical="center" wrapText="1"/>
    </xf>
    <xf numFmtId="180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79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79" fontId="2" fillId="2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K23" sqref="K23:O23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9" width="9.375" style="1"/>
    <col min="10" max="11" width="9" style="1"/>
    <col min="12" max="12" width="9.375" style="1"/>
    <col min="13" max="13" width="17.25" style="1" customWidth="1"/>
    <col min="14" max="14" width="9" style="1"/>
    <col min="15" max="15" width="11" style="1" customWidth="1"/>
    <col min="16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5" t="s">
        <v>1</v>
      </c>
      <c r="J1" s="56"/>
      <c r="K1" s="56"/>
      <c r="L1" s="56"/>
      <c r="M1" s="56"/>
      <c r="N1" s="56"/>
      <c r="O1" s="57"/>
    </row>
    <row r="2" spans="1:15">
      <c r="A2" s="5"/>
      <c r="B2" s="6"/>
      <c r="C2" s="6"/>
      <c r="D2" s="6"/>
      <c r="E2" s="6"/>
      <c r="F2" s="6"/>
      <c r="G2" s="6"/>
      <c r="H2" s="7"/>
      <c r="I2" s="58" t="s">
        <v>2</v>
      </c>
      <c r="J2" s="59" t="s">
        <v>3</v>
      </c>
      <c r="K2" s="60"/>
      <c r="L2" s="60"/>
      <c r="M2" s="60"/>
      <c r="N2" s="60"/>
      <c r="O2" s="61"/>
    </row>
    <row r="3" spans="1:15">
      <c r="A3" s="5"/>
      <c r="B3" s="6"/>
      <c r="C3" s="6"/>
      <c r="D3" s="6"/>
      <c r="E3" s="6"/>
      <c r="F3" s="6"/>
      <c r="G3" s="6"/>
      <c r="H3" s="7"/>
      <c r="I3" s="58" t="s">
        <v>4</v>
      </c>
      <c r="J3" s="59" t="s">
        <v>5</v>
      </c>
      <c r="K3" s="60"/>
      <c r="L3" s="60"/>
      <c r="M3" s="60"/>
      <c r="N3" s="60"/>
      <c r="O3" s="61"/>
    </row>
    <row r="4" spans="1:15">
      <c r="A4" s="8"/>
      <c r="B4" s="9"/>
      <c r="C4" s="9"/>
      <c r="D4" s="9"/>
      <c r="E4" s="9"/>
      <c r="F4" s="9"/>
      <c r="G4" s="9"/>
      <c r="H4" s="10"/>
      <c r="I4" s="58" t="s">
        <v>6</v>
      </c>
      <c r="J4" s="62" t="s">
        <v>7</v>
      </c>
      <c r="K4" s="62"/>
      <c r="L4" s="58" t="s">
        <v>8</v>
      </c>
      <c r="M4" s="63">
        <v>13313276238</v>
      </c>
      <c r="N4" s="64"/>
      <c r="O4" s="65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6"/>
      <c r="K5" s="67" t="s">
        <v>9</v>
      </c>
      <c r="L5" s="68" t="s">
        <v>10</v>
      </c>
      <c r="M5" s="67"/>
      <c r="N5" s="16" t="s">
        <v>11</v>
      </c>
      <c r="O5" s="69" t="s">
        <v>12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6"/>
      <c r="K6" s="14" t="s">
        <v>13</v>
      </c>
      <c r="L6" s="70" t="s">
        <v>14</v>
      </c>
      <c r="M6" s="71"/>
      <c r="N6" s="24" t="s">
        <v>15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6"/>
      <c r="K7" s="24" t="s">
        <v>16</v>
      </c>
      <c r="L7" s="72" t="s">
        <v>17</v>
      </c>
      <c r="M7" s="73"/>
      <c r="N7" s="24" t="s">
        <v>18</v>
      </c>
      <c r="O7" s="74" t="s">
        <v>19</v>
      </c>
    </row>
    <row r="8" spans="1:15">
      <c r="A8" s="16" t="s">
        <v>20</v>
      </c>
      <c r="B8" s="16" t="s">
        <v>21</v>
      </c>
      <c r="C8" s="17" t="s">
        <v>22</v>
      </c>
      <c r="D8" s="17"/>
      <c r="E8" s="17"/>
      <c r="F8" s="12" t="s">
        <v>23</v>
      </c>
      <c r="G8" s="14"/>
      <c r="H8" s="18" t="s">
        <v>24</v>
      </c>
      <c r="I8" s="23"/>
      <c r="J8" s="75"/>
      <c r="K8" s="19" t="s">
        <v>25</v>
      </c>
      <c r="L8" s="12" t="s">
        <v>26</v>
      </c>
      <c r="M8" s="14"/>
      <c r="N8" s="24" t="s">
        <v>27</v>
      </c>
      <c r="O8" s="76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7"/>
      <c r="K9" s="13"/>
      <c r="L9" s="13"/>
      <c r="M9" s="13"/>
      <c r="N9" s="13"/>
      <c r="O9" s="78"/>
    </row>
    <row r="10" spans="1:15">
      <c r="A10" s="19" t="s">
        <v>20</v>
      </c>
      <c r="B10" s="20" t="s">
        <v>28</v>
      </c>
      <c r="C10" s="21" t="s">
        <v>29</v>
      </c>
      <c r="D10" s="21" t="s">
        <v>20</v>
      </c>
      <c r="E10" s="22" t="s">
        <v>30</v>
      </c>
      <c r="F10" s="13"/>
      <c r="G10" s="13"/>
      <c r="H10" s="13"/>
      <c r="I10" s="14"/>
      <c r="J10" s="21" t="s">
        <v>20</v>
      </c>
      <c r="K10" s="22" t="s">
        <v>31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32</v>
      </c>
      <c r="F11" s="16" t="s">
        <v>33</v>
      </c>
      <c r="G11" s="16" t="s">
        <v>34</v>
      </c>
      <c r="H11" s="16" t="s">
        <v>35</v>
      </c>
      <c r="I11" s="16" t="s">
        <v>29</v>
      </c>
      <c r="J11" s="17"/>
      <c r="K11" s="24" t="s">
        <v>36</v>
      </c>
      <c r="L11" s="24" t="s">
        <v>37</v>
      </c>
      <c r="M11" s="16" t="s">
        <v>33</v>
      </c>
      <c r="N11" s="16" t="s">
        <v>38</v>
      </c>
      <c r="O11" s="16" t="s">
        <v>29</v>
      </c>
    </row>
    <row r="12" spans="1:15">
      <c r="A12" s="16">
        <v>1</v>
      </c>
      <c r="B12" s="24" t="s">
        <v>39</v>
      </c>
      <c r="C12" s="25">
        <f>I16</f>
        <v>0.039</v>
      </c>
      <c r="D12" s="16">
        <v>1</v>
      </c>
      <c r="E12" s="26" t="s">
        <v>40</v>
      </c>
      <c r="F12" s="24" t="s">
        <v>41</v>
      </c>
      <c r="G12" s="27">
        <v>0.0015</v>
      </c>
      <c r="H12" s="28">
        <v>26</v>
      </c>
      <c r="I12" s="28">
        <f>G12*H12</f>
        <v>0.039</v>
      </c>
      <c r="J12" s="16">
        <v>1</v>
      </c>
      <c r="K12" s="24" t="s">
        <v>42</v>
      </c>
      <c r="L12" s="79">
        <v>1</v>
      </c>
      <c r="M12" s="24" t="s">
        <v>43</v>
      </c>
      <c r="N12" s="80">
        <f>H27+H28</f>
        <v>0.0044</v>
      </c>
      <c r="O12" s="80">
        <f>10*L12/(1/H27)</f>
        <v>0.034</v>
      </c>
    </row>
    <row r="13" spans="1:15">
      <c r="A13" s="16">
        <v>2</v>
      </c>
      <c r="B13" s="16" t="s">
        <v>44</v>
      </c>
      <c r="C13" s="25">
        <f>I22</f>
        <v>0.033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45</v>
      </c>
      <c r="L13" s="81"/>
      <c r="M13" s="16"/>
      <c r="N13" s="16"/>
      <c r="O13" s="81"/>
    </row>
    <row r="14" spans="1:15">
      <c r="A14" s="16">
        <v>3</v>
      </c>
      <c r="B14" s="16" t="s">
        <v>46</v>
      </c>
      <c r="C14" s="25">
        <f>O22</f>
        <v>0.034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47</v>
      </c>
      <c r="L14" s="81"/>
      <c r="M14" s="16"/>
      <c r="N14" s="16"/>
      <c r="O14" s="81"/>
    </row>
    <row r="15" spans="1:15">
      <c r="A15" s="16">
        <v>4</v>
      </c>
      <c r="B15" s="24" t="s">
        <v>48</v>
      </c>
      <c r="C15" s="25">
        <f>I26</f>
        <v>0.11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49</v>
      </c>
      <c r="L15" s="81"/>
      <c r="M15" s="16"/>
      <c r="N15" s="16"/>
      <c r="O15" s="81"/>
    </row>
    <row r="16" spans="1:15">
      <c r="A16" s="16">
        <v>5</v>
      </c>
      <c r="B16" s="16" t="s">
        <v>50</v>
      </c>
      <c r="C16" s="25">
        <f>I34</f>
        <v>0.044</v>
      </c>
      <c r="D16" s="16">
        <v>5</v>
      </c>
      <c r="E16" s="24" t="s">
        <v>51</v>
      </c>
      <c r="F16" s="15"/>
      <c r="G16" s="15"/>
      <c r="H16" s="30"/>
      <c r="I16" s="82">
        <f>I12+I13</f>
        <v>0.039</v>
      </c>
      <c r="J16" s="16">
        <v>5</v>
      </c>
      <c r="K16" s="24" t="s">
        <v>52</v>
      </c>
      <c r="L16" s="81"/>
      <c r="M16" s="16"/>
      <c r="N16" s="16"/>
      <c r="O16" s="81"/>
    </row>
    <row r="17" spans="1:15">
      <c r="A17" s="16">
        <v>6</v>
      </c>
      <c r="B17" s="16" t="s">
        <v>53</v>
      </c>
      <c r="C17" s="25">
        <f>N34</f>
        <v>0</v>
      </c>
      <c r="D17" s="15"/>
      <c r="E17" s="12" t="s">
        <v>54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32</v>
      </c>
      <c r="F18" s="16" t="s">
        <v>33</v>
      </c>
      <c r="G18" s="16" t="s">
        <v>34</v>
      </c>
      <c r="H18" s="16" t="s">
        <v>35</v>
      </c>
      <c r="I18" s="16" t="s">
        <v>29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55</v>
      </c>
      <c r="C19" s="32">
        <f>C12+C13+C14+C15+C16+C17</f>
        <v>0.26</v>
      </c>
      <c r="D19" s="16">
        <v>1</v>
      </c>
      <c r="E19" s="24" t="s">
        <v>56</v>
      </c>
      <c r="F19" s="24"/>
      <c r="G19" s="27"/>
      <c r="H19" s="33"/>
      <c r="I19" s="28">
        <v>0.033</v>
      </c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57</v>
      </c>
      <c r="C20" s="31">
        <v>0.01</v>
      </c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58</v>
      </c>
      <c r="C21" s="34">
        <v>0.001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59</v>
      </c>
      <c r="C22" s="34">
        <f>C19*3%</f>
        <v>0.0078</v>
      </c>
      <c r="D22" s="15"/>
      <c r="E22" s="24" t="s">
        <v>51</v>
      </c>
      <c r="F22" s="15"/>
      <c r="G22" s="15"/>
      <c r="H22" s="30"/>
      <c r="I22" s="82">
        <v>0.033</v>
      </c>
      <c r="J22" s="15"/>
      <c r="K22" s="16" t="s">
        <v>60</v>
      </c>
      <c r="L22" s="30"/>
      <c r="M22" s="15"/>
      <c r="N22" s="15"/>
      <c r="O22" s="82">
        <f>O12</f>
        <v>0.034</v>
      </c>
    </row>
    <row r="23" spans="1:15">
      <c r="A23" s="16">
        <v>12</v>
      </c>
      <c r="B23" s="19" t="s">
        <v>61</v>
      </c>
      <c r="C23" s="34">
        <f>C19*3%</f>
        <v>0.0078</v>
      </c>
      <c r="D23" s="19" t="s">
        <v>20</v>
      </c>
      <c r="E23" s="35" t="s">
        <v>62</v>
      </c>
      <c r="F23" s="18"/>
      <c r="G23" s="18"/>
      <c r="H23" s="18"/>
      <c r="I23" s="23"/>
      <c r="J23" s="19" t="s">
        <v>20</v>
      </c>
      <c r="K23" s="22" t="s">
        <v>63</v>
      </c>
      <c r="L23" s="13"/>
      <c r="M23" s="13"/>
      <c r="N23" s="13"/>
      <c r="O23" s="14"/>
    </row>
    <row r="24" spans="1:15">
      <c r="A24" s="16">
        <v>13</v>
      </c>
      <c r="B24" s="36"/>
      <c r="C24" s="37"/>
      <c r="D24" s="38"/>
      <c r="E24" s="39" t="s">
        <v>64</v>
      </c>
      <c r="F24" s="40" t="s">
        <v>65</v>
      </c>
      <c r="G24" s="19" t="s">
        <v>66</v>
      </c>
      <c r="H24" s="19" t="s">
        <v>67</v>
      </c>
      <c r="I24" s="19" t="s">
        <v>29</v>
      </c>
      <c r="J24" s="38"/>
      <c r="K24" s="39" t="s">
        <v>68</v>
      </c>
      <c r="L24" s="19" t="s">
        <v>35</v>
      </c>
      <c r="M24" s="19" t="s">
        <v>69</v>
      </c>
      <c r="N24" s="19" t="s">
        <v>29</v>
      </c>
      <c r="O24" s="19" t="s">
        <v>70</v>
      </c>
    </row>
    <row r="25" spans="1:15">
      <c r="A25" s="16">
        <v>14</v>
      </c>
      <c r="B25" s="36"/>
      <c r="C25" s="37"/>
      <c r="D25" s="17"/>
      <c r="E25" s="17"/>
      <c r="F25" s="41" t="s">
        <v>71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72</v>
      </c>
      <c r="C26" s="32">
        <f>C19+C20+C21+C22+C23</f>
        <v>0.2866</v>
      </c>
      <c r="D26" s="16">
        <v>1</v>
      </c>
      <c r="E26" s="24" t="s">
        <v>73</v>
      </c>
      <c r="F26" s="15"/>
      <c r="G26" s="15"/>
      <c r="H26" s="15"/>
      <c r="I26" s="83">
        <f>I27+I28+I29+I30</f>
        <v>0.11</v>
      </c>
      <c r="J26" s="16">
        <v>1</v>
      </c>
      <c r="K26" s="24"/>
      <c r="L26" s="33"/>
      <c r="M26" s="27"/>
      <c r="N26" s="47">
        <v>0</v>
      </c>
      <c r="O26" s="15"/>
    </row>
    <row r="27" spans="1:15">
      <c r="A27" s="16">
        <v>16</v>
      </c>
      <c r="B27" s="24" t="s">
        <v>74</v>
      </c>
      <c r="C27" s="34">
        <f>C26*5%</f>
        <v>0.01433</v>
      </c>
      <c r="D27" s="42" t="s">
        <v>75</v>
      </c>
      <c r="E27" s="43" t="s">
        <v>76</v>
      </c>
      <c r="F27" s="27">
        <v>25</v>
      </c>
      <c r="G27" s="27"/>
      <c r="H27" s="44">
        <v>0.0034</v>
      </c>
      <c r="I27" s="33">
        <f t="shared" ref="I27:I31" si="0">F27*H27</f>
        <v>0.085</v>
      </c>
      <c r="J27" s="16">
        <v>2</v>
      </c>
      <c r="K27" s="24"/>
      <c r="L27" s="84"/>
      <c r="M27" s="27"/>
      <c r="N27" s="47"/>
      <c r="O27" s="15"/>
    </row>
    <row r="28" spans="1:15">
      <c r="A28" s="16">
        <v>17</v>
      </c>
      <c r="B28" s="24" t="s">
        <v>77</v>
      </c>
      <c r="C28" s="32">
        <f>C26+C27</f>
        <v>0.30093</v>
      </c>
      <c r="D28" s="45"/>
      <c r="E28" s="24" t="s">
        <v>78</v>
      </c>
      <c r="F28" s="15">
        <v>25</v>
      </c>
      <c r="G28" s="15"/>
      <c r="H28" s="46">
        <v>0.001</v>
      </c>
      <c r="I28" s="33">
        <f t="shared" si="0"/>
        <v>0.025</v>
      </c>
      <c r="J28" s="16">
        <v>3</v>
      </c>
      <c r="K28" s="24"/>
      <c r="L28" s="33"/>
      <c r="M28" s="27"/>
      <c r="N28" s="47"/>
      <c r="O28" s="15"/>
    </row>
    <row r="29" spans="1:15">
      <c r="A29" s="16">
        <v>18</v>
      </c>
      <c r="B29" s="24" t="s">
        <v>79</v>
      </c>
      <c r="C29" s="31">
        <f>C28*0.13</f>
        <v>0.0391209</v>
      </c>
      <c r="D29" s="45"/>
      <c r="E29" s="24"/>
      <c r="F29" s="27"/>
      <c r="G29" s="27"/>
      <c r="H29" s="4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27</v>
      </c>
      <c r="C30" s="25">
        <f>C28+C29</f>
        <v>0.3400509</v>
      </c>
      <c r="D30" s="48"/>
      <c r="E30" s="24"/>
      <c r="F30" s="15"/>
      <c r="G30" s="15"/>
      <c r="H30" s="49"/>
      <c r="I30" s="33">
        <f t="shared" si="0"/>
        <v>0</v>
      </c>
      <c r="J30" s="15"/>
      <c r="K30" s="16"/>
      <c r="L30" s="30"/>
      <c r="M30" s="15"/>
      <c r="N30" s="30"/>
      <c r="O30" s="15"/>
    </row>
    <row r="31" spans="1:15">
      <c r="A31" s="50"/>
      <c r="B31" s="36"/>
      <c r="C31" s="30"/>
      <c r="D31" s="16">
        <v>2</v>
      </c>
      <c r="E31" s="16" t="s">
        <v>50</v>
      </c>
      <c r="F31" s="27">
        <v>10</v>
      </c>
      <c r="G31" s="27"/>
      <c r="H31" s="47">
        <f>H27+H28</f>
        <v>0.0044</v>
      </c>
      <c r="I31" s="33">
        <f t="shared" si="0"/>
        <v>0.044</v>
      </c>
      <c r="J31" s="15"/>
      <c r="K31" s="16"/>
      <c r="L31" s="30"/>
      <c r="M31" s="15"/>
      <c r="N31" s="30"/>
      <c r="O31" s="15"/>
    </row>
    <row r="32" spans="1:15">
      <c r="A32" s="50"/>
      <c r="B32" s="36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50"/>
      <c r="B33" s="36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51</v>
      </c>
      <c r="F34" s="15"/>
      <c r="G34" s="15"/>
      <c r="H34" s="15"/>
      <c r="I34" s="82">
        <f>I31</f>
        <v>0.044</v>
      </c>
      <c r="J34" s="15"/>
      <c r="K34" s="24" t="s">
        <v>51</v>
      </c>
      <c r="L34" s="30"/>
      <c r="M34" s="15"/>
      <c r="N34" s="82">
        <f>N26+N27+N28+N29+N30+N31+N32+N33</f>
        <v>0</v>
      </c>
      <c r="O34" s="15"/>
    </row>
    <row r="35" spans="1:15">
      <c r="A35" s="51" t="s">
        <v>80</v>
      </c>
      <c r="B35" s="52"/>
      <c r="C35" s="51"/>
      <c r="D35" s="51"/>
      <c r="E35" s="51"/>
      <c r="F35" s="51"/>
      <c r="G35" s="51"/>
      <c r="H35" s="51"/>
      <c r="I35" s="51"/>
      <c r="J35" s="51"/>
      <c r="K35" s="85"/>
      <c r="L35" s="86"/>
      <c r="M35" s="86"/>
      <c r="N35" s="86"/>
      <c r="O35" s="86"/>
    </row>
    <row r="36" spans="1:15">
      <c r="A36" s="53" t="s">
        <v>81</v>
      </c>
      <c r="B36" s="52"/>
      <c r="C36" s="51"/>
      <c r="D36" s="51"/>
      <c r="E36" s="51"/>
      <c r="F36" s="51"/>
      <c r="G36" s="51"/>
      <c r="H36" s="54"/>
      <c r="I36" s="51"/>
      <c r="J36" s="51"/>
      <c r="K36" s="85"/>
      <c r="L36" s="86"/>
      <c r="M36" s="86"/>
      <c r="N36" s="86"/>
      <c r="O36" s="86"/>
    </row>
    <row r="37" spans="1:15">
      <c r="A37" s="53" t="s">
        <v>82</v>
      </c>
      <c r="B37" s="52"/>
      <c r="C37" s="51"/>
      <c r="D37" s="51"/>
      <c r="E37" s="51"/>
      <c r="F37" s="51"/>
      <c r="G37" s="51"/>
      <c r="H37" s="51"/>
      <c r="I37" s="51"/>
      <c r="J37" s="51"/>
      <c r="K37" s="85"/>
      <c r="L37" s="86"/>
      <c r="M37" s="86"/>
      <c r="N37" s="86"/>
      <c r="O37" s="86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Q18" sqref="L8:M8 Q18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9" width="9.375" style="1"/>
    <col min="10" max="11" width="9" style="1"/>
    <col min="12" max="12" width="9.375" style="1"/>
    <col min="13" max="13" width="17.25" style="1" customWidth="1"/>
    <col min="14" max="14" width="9" style="1"/>
    <col min="15" max="15" width="11" style="1" customWidth="1"/>
    <col min="16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5" t="s">
        <v>1</v>
      </c>
      <c r="J1" s="56"/>
      <c r="K1" s="56"/>
      <c r="L1" s="56"/>
      <c r="M1" s="56"/>
      <c r="N1" s="56"/>
      <c r="O1" s="57"/>
    </row>
    <row r="2" spans="1:15">
      <c r="A2" s="5"/>
      <c r="B2" s="6"/>
      <c r="C2" s="6"/>
      <c r="D2" s="6"/>
      <c r="E2" s="6"/>
      <c r="F2" s="6"/>
      <c r="G2" s="6"/>
      <c r="H2" s="7"/>
      <c r="I2" s="58" t="s">
        <v>2</v>
      </c>
      <c r="J2" s="59" t="s">
        <v>3</v>
      </c>
      <c r="K2" s="60"/>
      <c r="L2" s="60"/>
      <c r="M2" s="60"/>
      <c r="N2" s="60"/>
      <c r="O2" s="61"/>
    </row>
    <row r="3" spans="1:15">
      <c r="A3" s="5"/>
      <c r="B3" s="6"/>
      <c r="C3" s="6"/>
      <c r="D3" s="6"/>
      <c r="E3" s="6"/>
      <c r="F3" s="6"/>
      <c r="G3" s="6"/>
      <c r="H3" s="7"/>
      <c r="I3" s="58" t="s">
        <v>4</v>
      </c>
      <c r="J3" s="59" t="s">
        <v>5</v>
      </c>
      <c r="K3" s="60"/>
      <c r="L3" s="60"/>
      <c r="M3" s="60"/>
      <c r="N3" s="60"/>
      <c r="O3" s="61"/>
    </row>
    <row r="4" spans="1:15">
      <c r="A4" s="8"/>
      <c r="B4" s="9"/>
      <c r="C4" s="9"/>
      <c r="D4" s="9"/>
      <c r="E4" s="9"/>
      <c r="F4" s="9"/>
      <c r="G4" s="9"/>
      <c r="H4" s="10"/>
      <c r="I4" s="58" t="s">
        <v>6</v>
      </c>
      <c r="J4" s="62" t="s">
        <v>7</v>
      </c>
      <c r="K4" s="62"/>
      <c r="L4" s="58" t="s">
        <v>8</v>
      </c>
      <c r="M4" s="63">
        <v>13313276238</v>
      </c>
      <c r="N4" s="64"/>
      <c r="O4" s="65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6"/>
      <c r="K5" s="67" t="s">
        <v>9</v>
      </c>
      <c r="L5" s="68" t="s">
        <v>10</v>
      </c>
      <c r="M5" s="67"/>
      <c r="N5" s="16" t="s">
        <v>11</v>
      </c>
      <c r="O5" s="69" t="s">
        <v>12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6"/>
      <c r="K6" s="14" t="s">
        <v>13</v>
      </c>
      <c r="L6" s="70" t="s">
        <v>83</v>
      </c>
      <c r="M6" s="71"/>
      <c r="N6" s="24" t="s">
        <v>15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6"/>
      <c r="K7" s="24" t="s">
        <v>16</v>
      </c>
      <c r="L7" s="72" t="s">
        <v>84</v>
      </c>
      <c r="M7" s="73"/>
      <c r="N7" s="24" t="s">
        <v>18</v>
      </c>
      <c r="O7" s="74" t="s">
        <v>19</v>
      </c>
    </row>
    <row r="8" spans="1:15">
      <c r="A8" s="16" t="s">
        <v>20</v>
      </c>
      <c r="B8" s="16" t="s">
        <v>21</v>
      </c>
      <c r="C8" s="17" t="s">
        <v>22</v>
      </c>
      <c r="D8" s="17"/>
      <c r="E8" s="17"/>
      <c r="F8" s="12" t="s">
        <v>23</v>
      </c>
      <c r="G8" s="14"/>
      <c r="H8" s="18" t="s">
        <v>24</v>
      </c>
      <c r="I8" s="23"/>
      <c r="J8" s="75"/>
      <c r="K8" s="19" t="s">
        <v>25</v>
      </c>
      <c r="L8" s="12" t="s">
        <v>85</v>
      </c>
      <c r="M8" s="14"/>
      <c r="N8" s="24" t="s">
        <v>27</v>
      </c>
      <c r="O8" s="76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7"/>
      <c r="K9" s="13"/>
      <c r="L9" s="13"/>
      <c r="M9" s="13"/>
      <c r="N9" s="13"/>
      <c r="O9" s="78"/>
    </row>
    <row r="10" spans="1:15">
      <c r="A10" s="19" t="s">
        <v>20</v>
      </c>
      <c r="B10" s="20" t="s">
        <v>28</v>
      </c>
      <c r="C10" s="21" t="s">
        <v>29</v>
      </c>
      <c r="D10" s="21" t="s">
        <v>20</v>
      </c>
      <c r="E10" s="22" t="s">
        <v>30</v>
      </c>
      <c r="F10" s="13"/>
      <c r="G10" s="13"/>
      <c r="H10" s="13"/>
      <c r="I10" s="14"/>
      <c r="J10" s="21" t="s">
        <v>20</v>
      </c>
      <c r="K10" s="22" t="s">
        <v>31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32</v>
      </c>
      <c r="F11" s="16" t="s">
        <v>33</v>
      </c>
      <c r="G11" s="16" t="s">
        <v>34</v>
      </c>
      <c r="H11" s="16" t="s">
        <v>35</v>
      </c>
      <c r="I11" s="16" t="s">
        <v>29</v>
      </c>
      <c r="J11" s="17"/>
      <c r="K11" s="24" t="s">
        <v>36</v>
      </c>
      <c r="L11" s="24" t="s">
        <v>37</v>
      </c>
      <c r="M11" s="16" t="s">
        <v>33</v>
      </c>
      <c r="N11" s="16" t="s">
        <v>38</v>
      </c>
      <c r="O11" s="16" t="s">
        <v>29</v>
      </c>
    </row>
    <row r="12" spans="1:15">
      <c r="A12" s="16">
        <v>1</v>
      </c>
      <c r="B12" s="24" t="s">
        <v>39</v>
      </c>
      <c r="C12" s="25">
        <f>I16</f>
        <v>0.015</v>
      </c>
      <c r="D12" s="16">
        <v>1</v>
      </c>
      <c r="E12" s="26" t="s">
        <v>86</v>
      </c>
      <c r="F12" s="24" t="s">
        <v>41</v>
      </c>
      <c r="G12" s="27">
        <v>0.0015</v>
      </c>
      <c r="H12" s="28">
        <v>10</v>
      </c>
      <c r="I12" s="28">
        <f>G12*H12</f>
        <v>0.015</v>
      </c>
      <c r="J12" s="16">
        <v>1</v>
      </c>
      <c r="K12" s="24" t="s">
        <v>42</v>
      </c>
      <c r="L12" s="79">
        <v>1</v>
      </c>
      <c r="M12" s="24" t="s">
        <v>43</v>
      </c>
      <c r="N12" s="80">
        <f>H27+H28</f>
        <v>0.0021</v>
      </c>
      <c r="O12" s="80">
        <f>10*L12/(1/H27)</f>
        <v>0.015</v>
      </c>
    </row>
    <row r="13" spans="1:15">
      <c r="A13" s="16">
        <v>2</v>
      </c>
      <c r="B13" s="16" t="s">
        <v>44</v>
      </c>
      <c r="C13" s="25">
        <f>I22</f>
        <v>0.005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45</v>
      </c>
      <c r="L13" s="81"/>
      <c r="M13" s="16"/>
      <c r="N13" s="16"/>
      <c r="O13" s="81"/>
    </row>
    <row r="14" spans="1:15">
      <c r="A14" s="16">
        <v>3</v>
      </c>
      <c r="B14" s="16" t="s">
        <v>46</v>
      </c>
      <c r="C14" s="25">
        <f>O22</f>
        <v>0.015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47</v>
      </c>
      <c r="L14" s="81"/>
      <c r="M14" s="16"/>
      <c r="N14" s="16"/>
      <c r="O14" s="81"/>
    </row>
    <row r="15" spans="1:15">
      <c r="A15" s="16">
        <v>4</v>
      </c>
      <c r="B15" s="24" t="s">
        <v>48</v>
      </c>
      <c r="C15" s="25">
        <f>I26</f>
        <v>0.0525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49</v>
      </c>
      <c r="L15" s="81"/>
      <c r="M15" s="16"/>
      <c r="N15" s="16"/>
      <c r="O15" s="81"/>
    </row>
    <row r="16" spans="1:15">
      <c r="A16" s="16">
        <v>5</v>
      </c>
      <c r="B16" s="16" t="s">
        <v>50</v>
      </c>
      <c r="C16" s="25">
        <f>I34</f>
        <v>0.021</v>
      </c>
      <c r="D16" s="16">
        <v>5</v>
      </c>
      <c r="E16" s="24" t="s">
        <v>51</v>
      </c>
      <c r="F16" s="15"/>
      <c r="G16" s="15"/>
      <c r="H16" s="30"/>
      <c r="I16" s="82">
        <f>I12+I13</f>
        <v>0.015</v>
      </c>
      <c r="J16" s="16">
        <v>5</v>
      </c>
      <c r="K16" s="24" t="s">
        <v>52</v>
      </c>
      <c r="L16" s="81"/>
      <c r="M16" s="16"/>
      <c r="N16" s="16"/>
      <c r="O16" s="81"/>
    </row>
    <row r="17" spans="1:15">
      <c r="A17" s="16">
        <v>6</v>
      </c>
      <c r="B17" s="16" t="s">
        <v>53</v>
      </c>
      <c r="C17" s="25">
        <f>N34</f>
        <v>0</v>
      </c>
      <c r="D17" s="15"/>
      <c r="E17" s="12" t="s">
        <v>54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32</v>
      </c>
      <c r="F18" s="16" t="s">
        <v>33</v>
      </c>
      <c r="G18" s="16" t="s">
        <v>34</v>
      </c>
      <c r="H18" s="16" t="s">
        <v>35</v>
      </c>
      <c r="I18" s="16" t="s">
        <v>29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55</v>
      </c>
      <c r="C19" s="32">
        <f>C12+C13+C14+C15+C16+C17</f>
        <v>0.1085</v>
      </c>
      <c r="D19" s="16">
        <v>1</v>
      </c>
      <c r="E19" s="24" t="s">
        <v>87</v>
      </c>
      <c r="F19" s="24"/>
      <c r="G19" s="27"/>
      <c r="H19" s="33"/>
      <c r="I19" s="28">
        <v>0.01</v>
      </c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57</v>
      </c>
      <c r="C20" s="31">
        <v>0.01</v>
      </c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58</v>
      </c>
      <c r="C21" s="34">
        <v>0.001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59</v>
      </c>
      <c r="C22" s="34">
        <f>C19*3%</f>
        <v>0.003255</v>
      </c>
      <c r="D22" s="15"/>
      <c r="E22" s="24" t="s">
        <v>51</v>
      </c>
      <c r="F22" s="15"/>
      <c r="G22" s="15"/>
      <c r="H22" s="30"/>
      <c r="I22" s="82">
        <v>0.005</v>
      </c>
      <c r="J22" s="15"/>
      <c r="K22" s="16" t="s">
        <v>60</v>
      </c>
      <c r="L22" s="30"/>
      <c r="M22" s="15"/>
      <c r="N22" s="15"/>
      <c r="O22" s="82">
        <f>O12</f>
        <v>0.015</v>
      </c>
    </row>
    <row r="23" spans="1:15">
      <c r="A23" s="16">
        <v>12</v>
      </c>
      <c r="B23" s="19" t="s">
        <v>61</v>
      </c>
      <c r="C23" s="34">
        <f>C19*3%</f>
        <v>0.003255</v>
      </c>
      <c r="D23" s="19" t="s">
        <v>20</v>
      </c>
      <c r="E23" s="35" t="s">
        <v>62</v>
      </c>
      <c r="F23" s="18"/>
      <c r="G23" s="18"/>
      <c r="H23" s="18"/>
      <c r="I23" s="23"/>
      <c r="J23" s="19" t="s">
        <v>20</v>
      </c>
      <c r="K23" s="22" t="s">
        <v>63</v>
      </c>
      <c r="L23" s="13"/>
      <c r="M23" s="13"/>
      <c r="N23" s="13"/>
      <c r="O23" s="14"/>
    </row>
    <row r="24" spans="1:15">
      <c r="A24" s="16">
        <v>13</v>
      </c>
      <c r="B24" s="36"/>
      <c r="C24" s="37"/>
      <c r="D24" s="38"/>
      <c r="E24" s="39" t="s">
        <v>64</v>
      </c>
      <c r="F24" s="40" t="s">
        <v>65</v>
      </c>
      <c r="G24" s="19" t="s">
        <v>66</v>
      </c>
      <c r="H24" s="19" t="s">
        <v>67</v>
      </c>
      <c r="I24" s="19" t="s">
        <v>29</v>
      </c>
      <c r="J24" s="38"/>
      <c r="K24" s="39" t="s">
        <v>68</v>
      </c>
      <c r="L24" s="19" t="s">
        <v>35</v>
      </c>
      <c r="M24" s="19" t="s">
        <v>69</v>
      </c>
      <c r="N24" s="19" t="s">
        <v>29</v>
      </c>
      <c r="O24" s="19" t="s">
        <v>70</v>
      </c>
    </row>
    <row r="25" spans="1:15">
      <c r="A25" s="16">
        <v>14</v>
      </c>
      <c r="B25" s="36"/>
      <c r="C25" s="37"/>
      <c r="D25" s="17"/>
      <c r="E25" s="17"/>
      <c r="F25" s="41" t="s">
        <v>71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72</v>
      </c>
      <c r="C26" s="32">
        <f>C19+C20+C21+C22+C23</f>
        <v>0.12601</v>
      </c>
      <c r="D26" s="16">
        <v>1</v>
      </c>
      <c r="E26" s="24" t="s">
        <v>73</v>
      </c>
      <c r="F26" s="15"/>
      <c r="G26" s="15"/>
      <c r="H26" s="15"/>
      <c r="I26" s="83">
        <f>I27+I28+I29+I30</f>
        <v>0.0525</v>
      </c>
      <c r="J26" s="16">
        <v>1</v>
      </c>
      <c r="K26" s="24"/>
      <c r="L26" s="33"/>
      <c r="M26" s="27"/>
      <c r="N26" s="47">
        <v>0</v>
      </c>
      <c r="O26" s="15"/>
    </row>
    <row r="27" spans="1:15">
      <c r="A27" s="16">
        <v>16</v>
      </c>
      <c r="B27" s="24" t="s">
        <v>74</v>
      </c>
      <c r="C27" s="34">
        <f>C26*5%</f>
        <v>0.0063005</v>
      </c>
      <c r="D27" s="42" t="s">
        <v>75</v>
      </c>
      <c r="E27" s="43" t="s">
        <v>76</v>
      </c>
      <c r="F27" s="27">
        <v>25</v>
      </c>
      <c r="G27" s="27"/>
      <c r="H27" s="44">
        <v>0.0015</v>
      </c>
      <c r="I27" s="33">
        <f t="shared" ref="I27:I31" si="0">F27*H27</f>
        <v>0.0375</v>
      </c>
      <c r="J27" s="16">
        <v>2</v>
      </c>
      <c r="K27" s="24"/>
      <c r="L27" s="84"/>
      <c r="M27" s="27"/>
      <c r="N27" s="47"/>
      <c r="O27" s="15"/>
    </row>
    <row r="28" spans="1:15">
      <c r="A28" s="16">
        <v>17</v>
      </c>
      <c r="B28" s="24" t="s">
        <v>77</v>
      </c>
      <c r="C28" s="32">
        <f>C26+C27</f>
        <v>0.1323105</v>
      </c>
      <c r="D28" s="45"/>
      <c r="E28" s="24" t="s">
        <v>78</v>
      </c>
      <c r="F28" s="15">
        <v>25</v>
      </c>
      <c r="G28" s="15"/>
      <c r="H28" s="46">
        <v>0.0006</v>
      </c>
      <c r="I28" s="33">
        <f t="shared" si="0"/>
        <v>0.015</v>
      </c>
      <c r="J28" s="16">
        <v>3</v>
      </c>
      <c r="K28" s="24"/>
      <c r="L28" s="33"/>
      <c r="M28" s="27"/>
      <c r="N28" s="47"/>
      <c r="O28" s="15"/>
    </row>
    <row r="29" spans="1:15">
      <c r="A29" s="16">
        <v>18</v>
      </c>
      <c r="B29" s="24" t="s">
        <v>79</v>
      </c>
      <c r="C29" s="31">
        <f>C28*0.13</f>
        <v>0.017200365</v>
      </c>
      <c r="D29" s="45"/>
      <c r="E29" s="24"/>
      <c r="F29" s="27"/>
      <c r="G29" s="27"/>
      <c r="H29" s="4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27</v>
      </c>
      <c r="C30" s="25">
        <f>C28+C29</f>
        <v>0.149510865</v>
      </c>
      <c r="D30" s="48"/>
      <c r="E30" s="24"/>
      <c r="F30" s="15"/>
      <c r="G30" s="15"/>
      <c r="H30" s="49"/>
      <c r="I30" s="33">
        <f t="shared" si="0"/>
        <v>0</v>
      </c>
      <c r="J30" s="15"/>
      <c r="K30" s="16"/>
      <c r="L30" s="30"/>
      <c r="M30" s="15"/>
      <c r="N30" s="30"/>
      <c r="O30" s="15"/>
    </row>
    <row r="31" spans="1:15">
      <c r="A31" s="50"/>
      <c r="B31" s="36"/>
      <c r="C31" s="30"/>
      <c r="D31" s="16">
        <v>2</v>
      </c>
      <c r="E31" s="16" t="s">
        <v>50</v>
      </c>
      <c r="F31" s="27">
        <v>10</v>
      </c>
      <c r="G31" s="27"/>
      <c r="H31" s="47">
        <f>H27+H28</f>
        <v>0.0021</v>
      </c>
      <c r="I31" s="33">
        <f t="shared" si="0"/>
        <v>0.021</v>
      </c>
      <c r="J31" s="15"/>
      <c r="K31" s="16"/>
      <c r="L31" s="30"/>
      <c r="M31" s="15"/>
      <c r="N31" s="30"/>
      <c r="O31" s="15"/>
    </row>
    <row r="32" spans="1:15">
      <c r="A32" s="50"/>
      <c r="B32" s="36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50"/>
      <c r="B33" s="36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51</v>
      </c>
      <c r="F34" s="15"/>
      <c r="G34" s="15"/>
      <c r="H34" s="15"/>
      <c r="I34" s="82">
        <f>I31</f>
        <v>0.021</v>
      </c>
      <c r="J34" s="15"/>
      <c r="K34" s="24" t="s">
        <v>51</v>
      </c>
      <c r="L34" s="30"/>
      <c r="M34" s="15"/>
      <c r="N34" s="82">
        <f>N26+N27+N28+N29+N30+N31+N32+N33</f>
        <v>0</v>
      </c>
      <c r="O34" s="15"/>
    </row>
    <row r="35" spans="1:15">
      <c r="A35" s="51" t="s">
        <v>80</v>
      </c>
      <c r="B35" s="52"/>
      <c r="C35" s="51"/>
      <c r="D35" s="51"/>
      <c r="E35" s="51"/>
      <c r="F35" s="51"/>
      <c r="G35" s="51"/>
      <c r="H35" s="51"/>
      <c r="I35" s="51"/>
      <c r="J35" s="51"/>
      <c r="K35" s="85"/>
      <c r="L35" s="86"/>
      <c r="M35" s="86"/>
      <c r="N35" s="86"/>
      <c r="O35" s="86"/>
    </row>
    <row r="36" spans="1:15">
      <c r="A36" s="53" t="s">
        <v>81</v>
      </c>
      <c r="B36" s="52"/>
      <c r="C36" s="51"/>
      <c r="D36" s="51"/>
      <c r="E36" s="51"/>
      <c r="F36" s="51"/>
      <c r="G36" s="51"/>
      <c r="H36" s="54"/>
      <c r="I36" s="51"/>
      <c r="J36" s="51"/>
      <c r="K36" s="85"/>
      <c r="L36" s="86"/>
      <c r="M36" s="86"/>
      <c r="N36" s="86"/>
      <c r="O36" s="86"/>
    </row>
    <row r="37" spans="1:15">
      <c r="A37" s="53" t="s">
        <v>82</v>
      </c>
      <c r="B37" s="52"/>
      <c r="C37" s="51"/>
      <c r="D37" s="51"/>
      <c r="E37" s="51"/>
      <c r="F37" s="51"/>
      <c r="G37" s="51"/>
      <c r="H37" s="51"/>
      <c r="I37" s="51"/>
      <c r="J37" s="51"/>
      <c r="K37" s="85"/>
      <c r="L37" s="86"/>
      <c r="M37" s="86"/>
      <c r="N37" s="86"/>
      <c r="O37" s="86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球头弹卡</vt:lpstr>
      <vt:lpstr>手柄弹簧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2023-09-07T06:34:00Z</dcterms:created>
  <dcterms:modified xsi:type="dcterms:W3CDTF">2023-09-07T08:22:04Z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2F2456A598274B25B6EC018B4918785B_11</vt:lpwstr>
  </property>
  <property fmtid="{D5CDD505-2E9C-101B-9397-08002B2CF9AE}" pid="3" name="KSOProductBuildVer">
    <vt:lpwstr>2052-12.1.0.15120</vt:lpwstr>
  </property>
</Properties>
</file>