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H1" authorId="0">
      <text>
        <r>
          <rPr>
            <sz val="9"/>
            <rFont val="宋体"/>
            <charset val="134"/>
          </rPr>
          <t xml:space="preserve">
系数1.3</t>
        </r>
      </text>
    </comment>
    <comment ref="M1" authorId="0">
      <text>
        <r>
          <rPr>
            <sz val="9"/>
            <rFont val="宋体"/>
            <charset val="134"/>
          </rPr>
          <t>未成系数</t>
        </r>
      </text>
    </comment>
  </commentList>
</comments>
</file>

<file path=xl/sharedStrings.xml><?xml version="1.0" encoding="utf-8"?>
<sst xmlns="http://schemas.openxmlformats.org/spreadsheetml/2006/main" count="32" uniqueCount="26">
  <si>
    <t>客户</t>
  </si>
  <si>
    <t>项目</t>
  </si>
  <si>
    <t>产品</t>
  </si>
  <si>
    <t>QAD码</t>
  </si>
  <si>
    <t>现销售未税单价</t>
  </si>
  <si>
    <t>外购原材料金额</t>
  </si>
  <si>
    <t>自制原材料金额</t>
  </si>
  <si>
    <t>原材料金额合计</t>
  </si>
  <si>
    <t>附加值</t>
  </si>
  <si>
    <t>材料金额合计</t>
  </si>
  <si>
    <t>前工序直接人工</t>
  </si>
  <si>
    <t>水电气</t>
  </si>
  <si>
    <t>焊接直接人工</t>
  </si>
  <si>
    <t>底座直接人工</t>
  </si>
  <si>
    <t>电泳直接人工</t>
  </si>
  <si>
    <t>小计</t>
  </si>
  <si>
    <t>料工费合计*1.18费用</t>
  </si>
  <si>
    <t>包装</t>
  </si>
  <si>
    <t>运费</t>
  </si>
  <si>
    <t>外购件*1.03费用</t>
  </si>
  <si>
    <t>建议未税销价</t>
  </si>
  <si>
    <t>附加值率</t>
  </si>
  <si>
    <t>成都</t>
  </si>
  <si>
    <t>铁马</t>
  </si>
  <si>
    <t>坐垫横梁喷涂总成</t>
  </si>
  <si>
    <t>SLT0011643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</si>
</sst>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0.00_ "/>
    <numFmt numFmtId="178" formatCode="0.00_);[Red]\(0.00\)"/>
  </numFmts>
  <fonts count="26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2"/>
      <name val="微软雅黑"/>
      <family val="2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vertical="center"/>
    </xf>
    <xf numFmtId="9" fontId="2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"/>
  <sheetViews>
    <sheetView tabSelected="1" workbookViewId="0">
      <selection activeCell="F12" sqref="F12"/>
    </sheetView>
  </sheetViews>
  <sheetFormatPr defaultColWidth="9" defaultRowHeight="13.5" outlineLevelRow="1"/>
  <cols>
    <col min="1" max="1" width="5.375" customWidth="1"/>
    <col min="2" max="2" width="7.375" customWidth="1"/>
    <col min="3" max="3" width="23.25" customWidth="1"/>
    <col min="4" max="4" width="12.75" customWidth="1"/>
    <col min="6" max="9" width="8.125" customWidth="1"/>
    <col min="10" max="10" width="6.25" customWidth="1"/>
    <col min="11" max="13" width="8.125" customWidth="1"/>
    <col min="14" max="14" width="8.875" customWidth="1"/>
    <col min="15" max="15" width="6.875" customWidth="1"/>
    <col min="16" max="16" width="8.875" customWidth="1"/>
    <col min="17" max="17" width="6.875" customWidth="1"/>
    <col min="18" max="18" width="8.875" customWidth="1"/>
    <col min="19" max="19" width="6.875" customWidth="1"/>
    <col min="20" max="20" width="8.875" customWidth="1"/>
    <col min="21" max="21" width="6.875" customWidth="1"/>
    <col min="22" max="22" width="7" customWidth="1"/>
    <col min="23" max="23" width="8.875" customWidth="1"/>
    <col min="24" max="24" width="5.875" customWidth="1"/>
    <col min="25" max="25" width="7" customWidth="1"/>
    <col min="26" max="26" width="8.25" customWidth="1"/>
    <col min="27" max="27" width="8.875" customWidth="1"/>
    <col min="28" max="28" width="7" customWidth="1"/>
    <col min="29" max="29" width="8.125" customWidth="1"/>
  </cols>
  <sheetData>
    <row r="1" ht="54" spans="1:29">
      <c r="A1" s="1" t="s">
        <v>0</v>
      </c>
      <c r="B1" s="1" t="s">
        <v>1</v>
      </c>
      <c r="C1" s="1" t="s">
        <v>2</v>
      </c>
      <c r="D1" s="1" t="s">
        <v>3</v>
      </c>
      <c r="E1" s="2"/>
      <c r="F1" s="3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1" t="s">
        <v>5</v>
      </c>
      <c r="L1" s="1" t="s">
        <v>6</v>
      </c>
      <c r="M1" s="1" t="s">
        <v>9</v>
      </c>
      <c r="N1" s="8" t="s">
        <v>10</v>
      </c>
      <c r="O1" s="8" t="s">
        <v>11</v>
      </c>
      <c r="P1" s="8" t="s">
        <v>12</v>
      </c>
      <c r="Q1" s="8" t="s">
        <v>11</v>
      </c>
      <c r="R1" s="8" t="s">
        <v>13</v>
      </c>
      <c r="S1" s="8" t="s">
        <v>11</v>
      </c>
      <c r="T1" s="8" t="s">
        <v>14</v>
      </c>
      <c r="U1" s="8" t="s">
        <v>11</v>
      </c>
      <c r="V1" s="8" t="s">
        <v>15</v>
      </c>
      <c r="W1" s="8" t="s">
        <v>16</v>
      </c>
      <c r="X1" s="8" t="s">
        <v>17</v>
      </c>
      <c r="Y1" s="8" t="s">
        <v>18</v>
      </c>
      <c r="Z1" s="8" t="s">
        <v>19</v>
      </c>
      <c r="AA1" s="9" t="s">
        <v>20</v>
      </c>
      <c r="AB1" s="10" t="s">
        <v>8</v>
      </c>
      <c r="AC1" s="10" t="s">
        <v>21</v>
      </c>
    </row>
    <row r="2" ht="17.25" spans="1:29">
      <c r="A2" s="4" t="s">
        <v>22</v>
      </c>
      <c r="B2" s="4" t="s">
        <v>23</v>
      </c>
      <c r="C2" s="5" t="s">
        <v>24</v>
      </c>
      <c r="D2" s="6" t="s">
        <v>25</v>
      </c>
      <c r="E2" s="7"/>
      <c r="F2" s="7"/>
      <c r="G2" s="7"/>
      <c r="H2" s="7"/>
      <c r="I2" s="7"/>
      <c r="J2" s="7"/>
      <c r="K2" s="7">
        <v>25.4</v>
      </c>
      <c r="L2" s="7">
        <v>0</v>
      </c>
      <c r="M2" s="7">
        <f>K2+L2</f>
        <v>25.4</v>
      </c>
      <c r="N2" s="7">
        <v>0</v>
      </c>
      <c r="O2" s="7">
        <v>0</v>
      </c>
      <c r="P2" s="7">
        <v>4.33644166666667</v>
      </c>
      <c r="Q2" s="7">
        <v>1.37362823761261</v>
      </c>
      <c r="R2" s="7">
        <v>0</v>
      </c>
      <c r="S2" s="7">
        <v>0</v>
      </c>
      <c r="T2" s="7">
        <v>0</v>
      </c>
      <c r="U2" s="7">
        <v>0</v>
      </c>
      <c r="V2" s="7">
        <f>SUM(N2:U2)</f>
        <v>5.71006990427928</v>
      </c>
      <c r="W2" s="7">
        <f>(L2+V2)*1.18</f>
        <v>6.73788248704955</v>
      </c>
      <c r="X2" s="7">
        <v>0.07</v>
      </c>
      <c r="Y2" s="7">
        <v>1.92</v>
      </c>
      <c r="Z2" s="7">
        <f>K2*1.03</f>
        <v>26.162</v>
      </c>
      <c r="AA2" s="7">
        <f>Z2+Y2+X2+W2</f>
        <v>34.8898824870495</v>
      </c>
      <c r="AB2" s="11">
        <f>AA2-M2</f>
        <v>9.48988248704955</v>
      </c>
      <c r="AC2" s="12">
        <f>AB2/AA2</f>
        <v>0.271995255087833</v>
      </c>
    </row>
  </sheetData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LiuZenglian</dc:creator>
  <cp:lastModifiedBy>LiuZenglian</cp:lastModifiedBy>
  <dcterms:created xsi:type="dcterms:W3CDTF">2023-05-12T11:15:00Z</dcterms:created>
  <dcterms:modified xsi:type="dcterms:W3CDTF">2023-10-08T06:03:24Z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