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<sst xmlns="http://schemas.openxmlformats.org/spreadsheetml/2006/main" count="107" uniqueCount="55">
  <si>
    <t>汇铭报价单</t>
  </si>
  <si>
    <t>产品名称：X3000四向头枕骨架       QAD代码：SHT0011893</t>
  </si>
  <si>
    <t>序号</t>
  </si>
  <si>
    <t>项目名称</t>
  </si>
  <si>
    <t>物料名称</t>
  </si>
  <si>
    <t>规格型号</t>
  </si>
  <si>
    <t>数量</t>
  </si>
  <si>
    <t>单价（元）</t>
  </si>
  <si>
    <t>小计（元）</t>
  </si>
  <si>
    <t>备注</t>
  </si>
  <si>
    <t>荣昌定价</t>
  </si>
  <si>
    <t>外购件</t>
  </si>
  <si>
    <t>头枕杆</t>
  </si>
  <si>
    <t>SHT0011888</t>
  </si>
  <si>
    <t>益海五金</t>
  </si>
  <si>
    <t>头枕杆压紧钣金件</t>
  </si>
  <si>
    <t>SHT0011891</t>
  </si>
  <si>
    <t>卫华五金</t>
  </si>
  <si>
    <t>M6台阶压紧螺栓</t>
  </si>
  <si>
    <t>SHT0011892</t>
  </si>
  <si>
    <t>北京三浦</t>
  </si>
  <si>
    <t>注塑件（自制）</t>
  </si>
  <si>
    <t>四向头枕塑料件（25度行程）</t>
  </si>
  <si>
    <t>SHT0011889</t>
  </si>
  <si>
    <t>材料费用</t>
  </si>
  <si>
    <t>PP+GF30长纤</t>
  </si>
  <si>
    <t>烘干费用</t>
  </si>
  <si>
    <t>人工费用</t>
  </si>
  <si>
    <t>一出一</t>
  </si>
  <si>
    <t>开模周期</t>
  </si>
  <si>
    <t>38模/小时</t>
  </si>
  <si>
    <t>色粉/色母</t>
  </si>
  <si>
    <t>黑色</t>
  </si>
  <si>
    <t>电费（电机/电加热）</t>
  </si>
  <si>
    <t>机械耗材及折旧费用</t>
  </si>
  <si>
    <t>冷却费用</t>
  </si>
  <si>
    <t>修边、打包费用</t>
  </si>
  <si>
    <t>包装费用</t>
  </si>
  <si>
    <t>模具摊销</t>
  </si>
  <si>
    <t>水煮</t>
  </si>
  <si>
    <t>标识印刷费用</t>
  </si>
  <si>
    <t>运输费用</t>
  </si>
  <si>
    <t>组装费用</t>
  </si>
  <si>
    <t>小计</t>
  </si>
  <si>
    <t>管理费用4%</t>
  </si>
  <si>
    <t>财务费用3%</t>
  </si>
  <si>
    <t>利润8%</t>
  </si>
  <si>
    <t>报价合计（不含税）</t>
  </si>
  <si>
    <t>最终报价（含税）</t>
  </si>
  <si>
    <t xml:space="preserve">     编制：王新建                              日期：2023年3月21日</t>
  </si>
  <si>
    <t>西安工厂使用</t>
  </si>
  <si>
    <t>使用量400-500件</t>
  </si>
  <si>
    <t>管理费用</t>
  </si>
  <si>
    <t>财务费用</t>
  </si>
  <si>
    <t>利润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</si>
</sst>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3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selection activeCell="J6" sqref="J6"/>
    </sheetView>
  </sheetViews>
  <sheetFormatPr defaultColWidth="9.02654867256637" defaultRowHeight="13.5"/>
  <cols>
    <col min="1" max="1" width="4.19469026548673" customWidth="1"/>
    <col min="2" max="2" width="21.3805309734513" style="2" customWidth="1"/>
    <col min="3" max="3" width="15.8053097345133" style="3" customWidth="1"/>
    <col min="4" max="4" width="14.4778761061947" customWidth="1"/>
    <col min="5" max="5" width="12.4778761061947" customWidth="1"/>
    <col min="6" max="6" width="13.5398230088496" customWidth="1"/>
    <col min="7" max="7" width="14.5398230088496" style="4" customWidth="1"/>
    <col min="8" max="8" width="13.7522123893805" customWidth="1"/>
    <col min="9" max="9" width="12.7964601769912" style="3"/>
    <col min="10" max="10" width="13.858407079646"/>
    <col min="11" max="11" width="12.7964601769912"/>
  </cols>
  <sheetData>
    <row r="1" ht="39" customHeight="1" spans="1:8">
      <c r="A1" s="5" t="s">
        <v>0</v>
      </c>
      <c r="B1" s="5"/>
      <c r="C1" s="5"/>
      <c r="D1" s="5"/>
      <c r="E1" s="5"/>
      <c r="F1" s="5"/>
      <c r="G1" s="6"/>
      <c r="H1" s="5"/>
    </row>
    <row r="2" ht="26" customHeight="1" spans="1:8">
      <c r="A2" s="7" t="s">
        <v>1</v>
      </c>
      <c r="B2" s="7"/>
      <c r="C2" s="8"/>
      <c r="D2" s="7"/>
      <c r="E2" s="7"/>
      <c r="F2" s="7"/>
      <c r="G2" s="9"/>
      <c r="H2" s="7"/>
    </row>
    <row r="3" s="1" customFormat="1" ht="22" customHeight="1" spans="1:9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2" t="s">
        <v>8</v>
      </c>
      <c r="H3" s="10" t="s">
        <v>9</v>
      </c>
      <c r="I3" s="24" t="s">
        <v>10</v>
      </c>
    </row>
    <row r="4" ht="22" customHeight="1" spans="1:9">
      <c r="A4" s="8"/>
      <c r="B4" s="7" t="s">
        <v>11</v>
      </c>
      <c r="C4" s="8" t="s">
        <v>12</v>
      </c>
      <c r="D4" s="8" t="s">
        <v>13</v>
      </c>
      <c r="E4" s="8">
        <v>1</v>
      </c>
      <c r="F4" s="8">
        <v>9</v>
      </c>
      <c r="G4" s="16">
        <v>8.19</v>
      </c>
      <c r="H4" s="8" t="s">
        <v>14</v>
      </c>
      <c r="I4" s="13">
        <f>F4/1.13</f>
        <v>7.96460176991151</v>
      </c>
    </row>
    <row r="5" ht="22" customHeight="1" spans="1:9">
      <c r="A5" s="8"/>
      <c r="B5" s="7" t="s">
        <v>11</v>
      </c>
      <c r="C5" s="8" t="s">
        <v>15</v>
      </c>
      <c r="D5" s="8" t="s">
        <v>16</v>
      </c>
      <c r="E5" s="8">
        <v>1</v>
      </c>
      <c r="F5" s="8">
        <v>1.6</v>
      </c>
      <c r="G5" s="16">
        <v>1.6</v>
      </c>
      <c r="H5" s="8" t="s">
        <v>17</v>
      </c>
      <c r="I5" s="14">
        <v>1.35</v>
      </c>
    </row>
    <row r="6" ht="22" customHeight="1" spans="1:9">
      <c r="A6" s="8"/>
      <c r="B6" s="7" t="s">
        <v>11</v>
      </c>
      <c r="C6" s="8" t="s">
        <v>18</v>
      </c>
      <c r="D6" s="8" t="s">
        <v>19</v>
      </c>
      <c r="E6" s="8">
        <v>1</v>
      </c>
      <c r="F6" s="8">
        <v>0.84</v>
      </c>
      <c r="G6" s="8">
        <v>0.84</v>
      </c>
      <c r="H6" s="8" t="s">
        <v>20</v>
      </c>
      <c r="I6" s="25">
        <v>0.84</v>
      </c>
    </row>
    <row r="7" ht="37" customHeight="1" spans="1:9">
      <c r="A7" s="8"/>
      <c r="B7" s="7" t="s">
        <v>21</v>
      </c>
      <c r="C7" s="15" t="s">
        <v>22</v>
      </c>
      <c r="D7" s="8" t="s">
        <v>23</v>
      </c>
      <c r="E7" s="8">
        <v>1</v>
      </c>
      <c r="F7" s="8"/>
      <c r="G7" s="16"/>
      <c r="H7" s="8"/>
      <c r="I7" s="8"/>
    </row>
    <row r="8" ht="23" customHeight="1" spans="1:9">
      <c r="A8" s="8">
        <v>1</v>
      </c>
      <c r="B8" s="7" t="s">
        <v>24</v>
      </c>
      <c r="C8" s="8"/>
      <c r="D8" s="8" t="s">
        <v>25</v>
      </c>
      <c r="E8" s="8">
        <v>0.21</v>
      </c>
      <c r="F8" s="8">
        <v>13.2</v>
      </c>
      <c r="G8" s="16">
        <f>E8*F8</f>
        <v>2.772</v>
      </c>
      <c r="H8" s="8"/>
      <c r="I8" s="14">
        <f>E8*10</f>
        <v>2.1</v>
      </c>
    </row>
    <row r="9" ht="22" customHeight="1" spans="1:9">
      <c r="A9" s="8">
        <v>2</v>
      </c>
      <c r="B9" s="7" t="s">
        <v>26</v>
      </c>
      <c r="C9" s="8"/>
      <c r="D9" s="8"/>
      <c r="E9" s="8"/>
      <c r="F9" s="8"/>
      <c r="G9" s="16">
        <v>0.25</v>
      </c>
      <c r="H9" s="8"/>
      <c r="I9" s="16">
        <v>0.25</v>
      </c>
    </row>
    <row r="10" ht="22" customHeight="1" spans="1:9">
      <c r="A10" s="8">
        <v>3</v>
      </c>
      <c r="B10" s="7" t="s">
        <v>27</v>
      </c>
      <c r="C10" s="8"/>
      <c r="D10" s="8"/>
      <c r="E10" s="8"/>
      <c r="F10" s="8"/>
      <c r="G10" s="16">
        <v>0.4</v>
      </c>
      <c r="H10" s="8" t="s">
        <v>28</v>
      </c>
      <c r="I10" s="16">
        <v>0.4</v>
      </c>
    </row>
    <row r="11" ht="22" customHeight="1" spans="1:9">
      <c r="A11" s="8">
        <v>4</v>
      </c>
      <c r="B11" s="7" t="s">
        <v>29</v>
      </c>
      <c r="C11" s="8"/>
      <c r="D11" s="8"/>
      <c r="E11" s="8"/>
      <c r="F11" s="8"/>
      <c r="G11" s="16"/>
      <c r="H11" s="8" t="s">
        <v>30</v>
      </c>
      <c r="I11" s="16"/>
    </row>
    <row r="12" ht="22" customHeight="1" spans="1:9">
      <c r="A12" s="8">
        <v>5</v>
      </c>
      <c r="B12" s="7" t="s">
        <v>31</v>
      </c>
      <c r="C12" s="8"/>
      <c r="D12" s="8"/>
      <c r="E12" s="8"/>
      <c r="F12" s="8"/>
      <c r="G12" s="16">
        <v>0.2</v>
      </c>
      <c r="H12" s="8" t="s">
        <v>32</v>
      </c>
      <c r="I12" s="16">
        <v>0.2</v>
      </c>
    </row>
    <row r="13" ht="22" customHeight="1" spans="1:9">
      <c r="A13" s="8">
        <v>6</v>
      </c>
      <c r="B13" s="7" t="s">
        <v>33</v>
      </c>
      <c r="C13" s="8"/>
      <c r="D13" s="8"/>
      <c r="E13" s="8"/>
      <c r="G13" s="16">
        <v>1.8</v>
      </c>
      <c r="H13" s="8"/>
      <c r="I13" s="13">
        <f>600/38/22</f>
        <v>0.717703349282297</v>
      </c>
    </row>
    <row r="14" ht="22" customHeight="1" spans="1:9">
      <c r="A14" s="8">
        <v>7</v>
      </c>
      <c r="B14" s="7" t="s">
        <v>34</v>
      </c>
      <c r="C14" s="8"/>
      <c r="D14" s="8"/>
      <c r="E14" s="8"/>
      <c r="F14" s="8"/>
      <c r="G14" s="16">
        <v>0.25</v>
      </c>
      <c r="H14" s="8"/>
      <c r="I14" s="16">
        <v>0.25</v>
      </c>
    </row>
    <row r="15" ht="22" customHeight="1" spans="1:9">
      <c r="A15" s="8">
        <v>8</v>
      </c>
      <c r="B15" s="7" t="s">
        <v>35</v>
      </c>
      <c r="C15" s="8"/>
      <c r="D15" s="8"/>
      <c r="E15" s="8"/>
      <c r="F15" s="8"/>
      <c r="G15" s="16">
        <v>0.08</v>
      </c>
      <c r="H15" s="8"/>
      <c r="I15" s="16">
        <v>0.08</v>
      </c>
    </row>
    <row r="16" ht="22" customHeight="1" spans="1:9">
      <c r="A16" s="8">
        <v>9</v>
      </c>
      <c r="B16" s="7" t="s">
        <v>36</v>
      </c>
      <c r="C16" s="8"/>
      <c r="D16" s="8"/>
      <c r="E16" s="8"/>
      <c r="F16" s="8"/>
      <c r="G16" s="16">
        <v>0.15</v>
      </c>
      <c r="H16" s="8"/>
      <c r="I16" s="16">
        <v>0.15</v>
      </c>
    </row>
    <row r="17" ht="22" customHeight="1" spans="1:9">
      <c r="A17" s="8">
        <v>10</v>
      </c>
      <c r="B17" s="7" t="s">
        <v>37</v>
      </c>
      <c r="C17" s="8"/>
      <c r="D17" s="8"/>
      <c r="E17" s="8"/>
      <c r="F17" s="8"/>
      <c r="G17" s="16">
        <v>0.5</v>
      </c>
      <c r="H17" s="8"/>
      <c r="I17" s="16">
        <v>0.5</v>
      </c>
    </row>
    <row r="18" ht="22" customHeight="1" spans="1:9">
      <c r="A18" s="8">
        <v>11</v>
      </c>
      <c r="B18" s="7" t="s">
        <v>38</v>
      </c>
      <c r="C18" s="8"/>
      <c r="D18" s="8"/>
      <c r="E18" s="8"/>
      <c r="F18" s="8"/>
      <c r="G18" s="16"/>
      <c r="H18" s="8"/>
      <c r="I18" s="8"/>
    </row>
    <row r="19" ht="22" customHeight="1" spans="1:9">
      <c r="A19" s="8">
        <v>12</v>
      </c>
      <c r="B19" s="7" t="s">
        <v>39</v>
      </c>
      <c r="C19" s="8"/>
      <c r="D19" s="8"/>
      <c r="E19" s="8"/>
      <c r="F19" s="8"/>
      <c r="G19" s="16"/>
      <c r="H19" s="8"/>
      <c r="I19" s="8"/>
    </row>
    <row r="20" ht="22" customHeight="1" spans="1:9">
      <c r="A20" s="8">
        <v>13</v>
      </c>
      <c r="B20" s="7" t="s">
        <v>40</v>
      </c>
      <c r="C20" s="8"/>
      <c r="D20" s="8"/>
      <c r="E20" s="8"/>
      <c r="F20" s="8"/>
      <c r="G20" s="16"/>
      <c r="H20" s="8"/>
      <c r="I20" s="8"/>
    </row>
    <row r="21" ht="22" customHeight="1" spans="1:9">
      <c r="A21" s="8">
        <v>14</v>
      </c>
      <c r="B21" s="7" t="s">
        <v>41</v>
      </c>
      <c r="C21" s="8"/>
      <c r="D21" s="8"/>
      <c r="E21" s="8"/>
      <c r="F21" s="8"/>
      <c r="G21" s="16">
        <v>0.45</v>
      </c>
      <c r="H21" s="8"/>
      <c r="I21" s="16">
        <v>0.45</v>
      </c>
    </row>
    <row r="22" ht="22" customHeight="1" spans="1:9">
      <c r="A22" s="8">
        <v>15</v>
      </c>
      <c r="B22" s="7" t="s">
        <v>42</v>
      </c>
      <c r="C22" s="8"/>
      <c r="D22" s="8"/>
      <c r="E22" s="8"/>
      <c r="F22" s="8"/>
      <c r="G22" s="16">
        <v>1.35</v>
      </c>
      <c r="H22" s="8"/>
      <c r="I22" s="16">
        <v>1.35</v>
      </c>
    </row>
    <row r="23" ht="22" customHeight="1" spans="1:9">
      <c r="A23" s="8"/>
      <c r="B23" s="7" t="s">
        <v>43</v>
      </c>
      <c r="C23" s="8"/>
      <c r="D23" s="8"/>
      <c r="E23" s="8"/>
      <c r="F23" s="8"/>
      <c r="G23" s="16">
        <f>SUM(G4:G22)</f>
        <v>18.832</v>
      </c>
      <c r="H23" s="16"/>
      <c r="I23" s="16">
        <f>SUM(I4:I22)</f>
        <v>16.6023051191938</v>
      </c>
    </row>
    <row r="24" ht="22" customHeight="1" spans="1:9">
      <c r="A24" s="8">
        <v>16</v>
      </c>
      <c r="B24" s="23" t="s">
        <v>44</v>
      </c>
      <c r="C24" s="8"/>
      <c r="D24" s="8"/>
      <c r="E24" s="8"/>
      <c r="F24" s="8"/>
      <c r="G24" s="16">
        <v>0.7</v>
      </c>
      <c r="H24" s="8"/>
      <c r="I24" s="17">
        <f>I23*0.04</f>
        <v>0.664092204767752</v>
      </c>
    </row>
    <row r="25" ht="22" customHeight="1" spans="1:9">
      <c r="A25" s="8">
        <v>17</v>
      </c>
      <c r="B25" s="23" t="s">
        <v>45</v>
      </c>
      <c r="C25" s="8"/>
      <c r="D25" s="8"/>
      <c r="E25" s="8"/>
      <c r="F25" s="8"/>
      <c r="G25" s="16">
        <v>0.65</v>
      </c>
      <c r="H25" s="8"/>
      <c r="I25" s="17">
        <f>I23*0.03</f>
        <v>0.498069153575814</v>
      </c>
    </row>
    <row r="26" ht="22" customHeight="1" spans="1:9">
      <c r="A26" s="8">
        <v>18</v>
      </c>
      <c r="B26" s="23" t="s">
        <v>46</v>
      </c>
      <c r="C26" s="8"/>
      <c r="D26" s="8"/>
      <c r="E26" s="8"/>
      <c r="F26" s="8"/>
      <c r="G26" s="16">
        <v>2.2</v>
      </c>
      <c r="H26" s="8"/>
      <c r="I26" s="17">
        <f>I23*0.08</f>
        <v>1.3281844095355</v>
      </c>
    </row>
    <row r="27" ht="22" customHeight="1" spans="1:9">
      <c r="A27" s="8"/>
      <c r="B27" s="7" t="s">
        <v>47</v>
      </c>
      <c r="C27" s="8"/>
      <c r="D27" s="8"/>
      <c r="E27" s="8"/>
      <c r="F27" s="8"/>
      <c r="G27" s="16">
        <f>G23+G24+G25+G26</f>
        <v>22.382</v>
      </c>
      <c r="H27" s="16"/>
      <c r="I27" s="18">
        <f>I23+I24+I25+I26</f>
        <v>19.0926508870729</v>
      </c>
    </row>
    <row r="28" ht="22" customHeight="1" spans="1:9">
      <c r="A28" s="8"/>
      <c r="B28" s="7" t="s">
        <v>48</v>
      </c>
      <c r="C28" s="8"/>
      <c r="D28" s="8"/>
      <c r="E28" s="8"/>
      <c r="F28" s="8"/>
      <c r="G28" s="16">
        <f>G27*1.13</f>
        <v>25.29166</v>
      </c>
      <c r="H28" s="8"/>
      <c r="I28" s="26">
        <f>I27*1.13</f>
        <v>21.5746955023924</v>
      </c>
    </row>
    <row r="29" ht="22" customHeight="1" spans="1:9">
      <c r="A29" s="8"/>
      <c r="B29" s="7"/>
      <c r="C29" s="8"/>
      <c r="D29" s="8"/>
      <c r="E29" s="8"/>
      <c r="F29" s="8"/>
      <c r="G29" s="16"/>
      <c r="H29" s="8"/>
      <c r="I29" s="8"/>
    </row>
    <row r="30" ht="22" customHeight="1" spans="1:9">
      <c r="A30" s="8"/>
      <c r="B30" s="7"/>
      <c r="C30" s="8"/>
      <c r="D30" s="8"/>
      <c r="E30" s="8"/>
      <c r="F30" s="8"/>
      <c r="G30" s="16"/>
      <c r="H30" s="8"/>
      <c r="I30" s="8"/>
    </row>
    <row r="31" ht="22" customHeight="1" spans="1:9">
      <c r="A31" s="8"/>
      <c r="B31" s="7"/>
      <c r="C31" s="8"/>
      <c r="D31" s="8"/>
      <c r="E31" s="8"/>
      <c r="F31" s="8"/>
      <c r="G31" s="16"/>
      <c r="H31" s="8"/>
      <c r="I31" s="8"/>
    </row>
    <row r="32" ht="22" customHeight="1" spans="1:9">
      <c r="A32" s="8"/>
      <c r="B32" s="7"/>
      <c r="C32" s="8"/>
      <c r="D32" s="8"/>
      <c r="E32" s="8"/>
      <c r="F32" s="8"/>
      <c r="G32" s="16"/>
      <c r="H32" s="8"/>
      <c r="I32" s="8"/>
    </row>
    <row r="33" ht="22" customHeight="1" spans="1:9">
      <c r="A33" s="8"/>
      <c r="B33" s="7"/>
      <c r="C33" s="8"/>
      <c r="D33" s="8"/>
      <c r="E33" s="8"/>
      <c r="F33" s="8"/>
      <c r="G33" s="16"/>
      <c r="H33" s="8"/>
      <c r="I33" s="8"/>
    </row>
    <row r="34" spans="1:8">
      <c r="A34" s="2" t="s">
        <v>49</v>
      </c>
      <c r="C34" s="2"/>
      <c r="D34" s="2"/>
      <c r="E34" s="2"/>
      <c r="F34" s="2"/>
      <c r="G34" s="19"/>
      <c r="H34" s="2"/>
    </row>
    <row r="39" spans="3:3">
      <c r="C39" s="3" t="s">
        <v>50</v>
      </c>
    </row>
    <row r="40" spans="3:3">
      <c r="C40" s="3" t="s">
        <v>51</v>
      </c>
    </row>
  </sheetData>
  <mergeCells count="3">
    <mergeCell ref="A1:H1"/>
    <mergeCell ref="A2:H2"/>
    <mergeCell ref="A34:H3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zoomScale="55" zoomScaleNormal="55" workbookViewId="0">
      <selection activeCell="N22" sqref="N22"/>
    </sheetView>
  </sheetViews>
  <sheetFormatPr defaultColWidth="9.02654867256637" defaultRowHeight="13.5"/>
  <cols>
    <col min="1" max="1" width="4.19469026548673" customWidth="1"/>
    <col min="2" max="2" width="21.3805309734513" style="2" customWidth="1"/>
    <col min="3" max="3" width="15.8053097345133" style="3" customWidth="1"/>
    <col min="4" max="4" width="14.4778761061947" customWidth="1"/>
    <col min="5" max="5" width="12.4778761061947" customWidth="1"/>
    <col min="6" max="6" width="13.5398230088496" customWidth="1"/>
    <col min="7" max="7" width="14.5398230088496" style="4" customWidth="1"/>
    <col min="8" max="8" width="13.7522123893805" customWidth="1"/>
    <col min="9" max="9" width="12.7964601769912" style="3"/>
    <col min="10" max="10" width="13.858407079646"/>
    <col min="11" max="11" width="12.7964601769912"/>
  </cols>
  <sheetData>
    <row r="1" ht="39" customHeight="1" spans="1:8">
      <c r="A1" s="5" t="s">
        <v>0</v>
      </c>
      <c r="B1" s="5"/>
      <c r="C1" s="5"/>
      <c r="D1" s="5"/>
      <c r="E1" s="5"/>
      <c r="F1" s="5"/>
      <c r="G1" s="6"/>
      <c r="H1" s="5"/>
    </row>
    <row r="2" ht="26" customHeight="1" spans="1:8">
      <c r="A2" s="7" t="s">
        <v>1</v>
      </c>
      <c r="B2" s="7"/>
      <c r="C2" s="8"/>
      <c r="D2" s="7"/>
      <c r="E2" s="7"/>
      <c r="F2" s="7"/>
      <c r="G2" s="9"/>
      <c r="H2" s="7"/>
    </row>
    <row r="3" s="1" customFormat="1" ht="22" customHeight="1" spans="1:9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2" t="s">
        <v>8</v>
      </c>
      <c r="H3" s="10" t="s">
        <v>9</v>
      </c>
      <c r="I3" s="20" t="s">
        <v>10</v>
      </c>
    </row>
    <row r="4" ht="22" customHeight="1" spans="1:9">
      <c r="A4" s="8"/>
      <c r="B4" s="7" t="s">
        <v>11</v>
      </c>
      <c r="C4" s="8" t="s">
        <v>12</v>
      </c>
      <c r="D4" s="8" t="s">
        <v>13</v>
      </c>
      <c r="E4" s="8">
        <v>1</v>
      </c>
      <c r="F4" s="8">
        <v>9</v>
      </c>
      <c r="G4" s="13">
        <v>7.96460176991151</v>
      </c>
      <c r="H4" s="8" t="s">
        <v>14</v>
      </c>
      <c r="I4" s="13">
        <f>F4/1.13</f>
        <v>7.96460176991151</v>
      </c>
    </row>
    <row r="5" ht="22" customHeight="1" spans="1:9">
      <c r="A5" s="8"/>
      <c r="B5" s="7" t="s">
        <v>11</v>
      </c>
      <c r="C5" s="8" t="s">
        <v>15</v>
      </c>
      <c r="D5" s="8" t="s">
        <v>16</v>
      </c>
      <c r="E5" s="8">
        <v>1</v>
      </c>
      <c r="F5" s="8">
        <v>1.6</v>
      </c>
      <c r="G5" s="14">
        <v>1.35</v>
      </c>
      <c r="H5" s="8" t="s">
        <v>17</v>
      </c>
      <c r="I5" s="14">
        <v>1.35</v>
      </c>
    </row>
    <row r="6" ht="22" customHeight="1" spans="1:9">
      <c r="A6" s="8"/>
      <c r="B6" s="7" t="s">
        <v>11</v>
      </c>
      <c r="C6" s="8" t="s">
        <v>18</v>
      </c>
      <c r="D6" s="8" t="s">
        <v>19</v>
      </c>
      <c r="E6" s="8">
        <v>1</v>
      </c>
      <c r="F6" s="8">
        <v>0.84</v>
      </c>
      <c r="G6" s="14">
        <v>0.84</v>
      </c>
      <c r="H6" s="8" t="s">
        <v>20</v>
      </c>
      <c r="I6" s="14">
        <v>0.84</v>
      </c>
    </row>
    <row r="7" ht="37" customHeight="1" spans="1:8">
      <c r="A7" s="8"/>
      <c r="B7" s="7" t="s">
        <v>21</v>
      </c>
      <c r="C7" s="15" t="s">
        <v>22</v>
      </c>
      <c r="D7" s="8" t="s">
        <v>23</v>
      </c>
      <c r="E7" s="8">
        <v>1</v>
      </c>
      <c r="F7" s="8"/>
      <c r="G7" s="16"/>
      <c r="H7" s="8"/>
    </row>
    <row r="8" ht="23" customHeight="1" spans="1:9">
      <c r="A8" s="8">
        <v>1</v>
      </c>
      <c r="B8" s="7" t="s">
        <v>24</v>
      </c>
      <c r="C8" s="8"/>
      <c r="D8" s="8" t="s">
        <v>25</v>
      </c>
      <c r="E8" s="8">
        <v>0.21</v>
      </c>
      <c r="F8" s="8">
        <v>10</v>
      </c>
      <c r="G8" s="17">
        <f>E8*F8</f>
        <v>2.1</v>
      </c>
      <c r="H8" s="8"/>
      <c r="I8" s="21">
        <f>E8*10</f>
        <v>2.1</v>
      </c>
    </row>
    <row r="9" ht="22" customHeight="1" spans="1:8">
      <c r="A9" s="8">
        <v>2</v>
      </c>
      <c r="B9" s="7" t="s">
        <v>26</v>
      </c>
      <c r="C9" s="8"/>
      <c r="D9" s="8"/>
      <c r="E9" s="8"/>
      <c r="F9" s="8"/>
      <c r="G9" s="16">
        <v>0.25</v>
      </c>
      <c r="H9" s="8"/>
    </row>
    <row r="10" ht="22" customHeight="1" spans="1:8">
      <c r="A10" s="8">
        <v>3</v>
      </c>
      <c r="B10" s="7" t="s">
        <v>27</v>
      </c>
      <c r="C10" s="8"/>
      <c r="D10" s="8"/>
      <c r="E10" s="8"/>
      <c r="F10" s="8"/>
      <c r="G10" s="16">
        <v>0.4</v>
      </c>
      <c r="H10" s="8" t="s">
        <v>28</v>
      </c>
    </row>
    <row r="11" ht="22" customHeight="1" spans="1:8">
      <c r="A11" s="8">
        <v>4</v>
      </c>
      <c r="B11" s="7" t="s">
        <v>29</v>
      </c>
      <c r="C11" s="8"/>
      <c r="D11" s="8"/>
      <c r="E11" s="8"/>
      <c r="F11" s="8"/>
      <c r="G11" s="16"/>
      <c r="H11" s="8" t="s">
        <v>30</v>
      </c>
    </row>
    <row r="12" ht="22" customHeight="1" spans="1:8">
      <c r="A12" s="8">
        <v>5</v>
      </c>
      <c r="B12" s="7" t="s">
        <v>31</v>
      </c>
      <c r="C12" s="8"/>
      <c r="D12" s="8"/>
      <c r="E12" s="8"/>
      <c r="F12" s="8"/>
      <c r="G12" s="16">
        <v>0.2</v>
      </c>
      <c r="H12" s="8" t="s">
        <v>32</v>
      </c>
    </row>
    <row r="13" ht="22" customHeight="1" spans="1:9">
      <c r="A13" s="8">
        <v>6</v>
      </c>
      <c r="B13" s="7" t="s">
        <v>33</v>
      </c>
      <c r="C13" s="8"/>
      <c r="D13" s="8"/>
      <c r="E13" s="8"/>
      <c r="G13" s="17">
        <v>0.72</v>
      </c>
      <c r="H13" s="8"/>
      <c r="I13" s="22">
        <f>600/38/22</f>
        <v>0.717703349282297</v>
      </c>
    </row>
    <row r="14" ht="22" customHeight="1" spans="1:8">
      <c r="A14" s="8">
        <v>7</v>
      </c>
      <c r="B14" s="7" t="s">
        <v>34</v>
      </c>
      <c r="C14" s="8"/>
      <c r="D14" s="8"/>
      <c r="E14" s="8"/>
      <c r="F14" s="8"/>
      <c r="G14" s="16">
        <v>0.25</v>
      </c>
      <c r="H14" s="8"/>
    </row>
    <row r="15" ht="22" customHeight="1" spans="1:8">
      <c r="A15" s="8">
        <v>8</v>
      </c>
      <c r="B15" s="7" t="s">
        <v>35</v>
      </c>
      <c r="C15" s="8"/>
      <c r="D15" s="8"/>
      <c r="E15" s="8"/>
      <c r="F15" s="8"/>
      <c r="G15" s="16">
        <v>0.08</v>
      </c>
      <c r="H15" s="8"/>
    </row>
    <row r="16" ht="22" customHeight="1" spans="1:8">
      <c r="A16" s="8">
        <v>9</v>
      </c>
      <c r="B16" s="7" t="s">
        <v>36</v>
      </c>
      <c r="C16" s="8"/>
      <c r="D16" s="8"/>
      <c r="E16" s="8"/>
      <c r="F16" s="8"/>
      <c r="G16" s="16">
        <v>0.15</v>
      </c>
      <c r="H16" s="8"/>
    </row>
    <row r="17" ht="22" customHeight="1" spans="1:8">
      <c r="A17" s="8">
        <v>10</v>
      </c>
      <c r="B17" s="7" t="s">
        <v>37</v>
      </c>
      <c r="C17" s="8"/>
      <c r="D17" s="8"/>
      <c r="E17" s="8"/>
      <c r="F17" s="8"/>
      <c r="G17" s="16">
        <v>0.5</v>
      </c>
      <c r="H17" s="8"/>
    </row>
    <row r="18" ht="22" customHeight="1" spans="1:8">
      <c r="A18" s="8">
        <v>11</v>
      </c>
      <c r="B18" s="7" t="s">
        <v>38</v>
      </c>
      <c r="C18" s="8"/>
      <c r="D18" s="8"/>
      <c r="E18" s="8"/>
      <c r="F18" s="8"/>
      <c r="G18" s="16"/>
      <c r="H18" s="8"/>
    </row>
    <row r="19" ht="22" customHeight="1" spans="1:8">
      <c r="A19" s="8">
        <v>12</v>
      </c>
      <c r="B19" s="7" t="s">
        <v>39</v>
      </c>
      <c r="C19" s="8"/>
      <c r="D19" s="8"/>
      <c r="E19" s="8"/>
      <c r="F19" s="8"/>
      <c r="G19" s="16"/>
      <c r="H19" s="8"/>
    </row>
    <row r="20" ht="22" customHeight="1" spans="1:8">
      <c r="A20" s="8">
        <v>13</v>
      </c>
      <c r="B20" s="7" t="s">
        <v>40</v>
      </c>
      <c r="C20" s="8"/>
      <c r="D20" s="8"/>
      <c r="E20" s="8"/>
      <c r="F20" s="8"/>
      <c r="G20" s="16"/>
      <c r="H20" s="8"/>
    </row>
    <row r="21" ht="22" customHeight="1" spans="1:8">
      <c r="A21" s="8">
        <v>14</v>
      </c>
      <c r="B21" s="7" t="s">
        <v>41</v>
      </c>
      <c r="C21" s="8"/>
      <c r="D21" s="8"/>
      <c r="E21" s="8"/>
      <c r="F21" s="8"/>
      <c r="G21" s="16">
        <v>0.45</v>
      </c>
      <c r="H21" s="8"/>
    </row>
    <row r="22" ht="22" customHeight="1" spans="1:8">
      <c r="A22" s="8"/>
      <c r="B22" s="7" t="s">
        <v>42</v>
      </c>
      <c r="C22" s="8"/>
      <c r="D22" s="8"/>
      <c r="E22" s="8"/>
      <c r="F22" s="8"/>
      <c r="G22" s="16">
        <v>1.35</v>
      </c>
      <c r="H22" s="8"/>
    </row>
    <row r="23" ht="22" customHeight="1" spans="1:8">
      <c r="A23" s="8">
        <v>15</v>
      </c>
      <c r="B23" s="7" t="s">
        <v>52</v>
      </c>
      <c r="C23" s="8"/>
      <c r="D23" s="8"/>
      <c r="E23" s="8"/>
      <c r="F23" s="8"/>
      <c r="G23" s="16">
        <v>0.7</v>
      </c>
      <c r="H23" s="8"/>
    </row>
    <row r="24" ht="22" customHeight="1" spans="1:8">
      <c r="A24" s="8">
        <v>16</v>
      </c>
      <c r="B24" s="7" t="s">
        <v>53</v>
      </c>
      <c r="C24" s="8"/>
      <c r="D24" s="8"/>
      <c r="E24" s="8"/>
      <c r="F24" s="8"/>
      <c r="G24" s="16">
        <v>0.65</v>
      </c>
      <c r="H24" s="8"/>
    </row>
    <row r="25" ht="22" customHeight="1" spans="1:8">
      <c r="A25" s="8">
        <v>18</v>
      </c>
      <c r="B25" s="7" t="s">
        <v>54</v>
      </c>
      <c r="C25" s="8"/>
      <c r="D25" s="8"/>
      <c r="E25" s="8"/>
      <c r="F25" s="8"/>
      <c r="G25" s="16">
        <v>2.2</v>
      </c>
      <c r="H25" s="8"/>
    </row>
    <row r="26" ht="22" customHeight="1" spans="1:8">
      <c r="A26" s="8">
        <v>19</v>
      </c>
      <c r="B26" s="7" t="s">
        <v>47</v>
      </c>
      <c r="C26" s="8"/>
      <c r="D26" s="8"/>
      <c r="E26" s="8"/>
      <c r="F26" s="8"/>
      <c r="G26" s="18">
        <f>SUM(G4:G25)</f>
        <v>20.1546017699115</v>
      </c>
      <c r="H26" s="8"/>
    </row>
    <row r="27" ht="22" customHeight="1" spans="1:8">
      <c r="A27" s="8">
        <v>20</v>
      </c>
      <c r="B27" s="7" t="s">
        <v>48</v>
      </c>
      <c r="C27" s="8"/>
      <c r="D27" s="8"/>
      <c r="E27" s="8"/>
      <c r="F27" s="8"/>
      <c r="G27" s="16">
        <f>G26*1.13</f>
        <v>22.7747</v>
      </c>
      <c r="H27" s="8"/>
    </row>
    <row r="28" ht="22" customHeight="1" spans="1:8">
      <c r="A28" s="8"/>
      <c r="B28" s="7"/>
      <c r="C28" s="8"/>
      <c r="D28" s="8"/>
      <c r="E28" s="8"/>
      <c r="F28" s="8"/>
      <c r="G28" s="16"/>
      <c r="H28" s="8"/>
    </row>
    <row r="29" ht="22" customHeight="1" spans="1:8">
      <c r="A29" s="8"/>
      <c r="B29" s="7"/>
      <c r="C29" s="8"/>
      <c r="D29" s="8"/>
      <c r="E29" s="8"/>
      <c r="F29" s="8"/>
      <c r="G29" s="16"/>
      <c r="H29" s="8"/>
    </row>
    <row r="30" ht="22" customHeight="1" spans="1:8">
      <c r="A30" s="8"/>
      <c r="B30" s="7"/>
      <c r="C30" s="8"/>
      <c r="D30" s="8"/>
      <c r="E30" s="8"/>
      <c r="F30" s="8"/>
      <c r="G30" s="16"/>
      <c r="H30" s="8"/>
    </row>
    <row r="31" ht="22" customHeight="1" spans="1:8">
      <c r="A31" s="8"/>
      <c r="B31" s="7"/>
      <c r="C31" s="8"/>
      <c r="D31" s="8"/>
      <c r="E31" s="8"/>
      <c r="F31" s="8"/>
      <c r="G31" s="16"/>
      <c r="H31" s="8"/>
    </row>
    <row r="32" ht="22" customHeight="1" spans="1:8">
      <c r="A32" s="8"/>
      <c r="B32" s="7"/>
      <c r="C32" s="8"/>
      <c r="D32" s="8"/>
      <c r="E32" s="8"/>
      <c r="F32" s="8"/>
      <c r="G32" s="16"/>
      <c r="H32" s="8"/>
    </row>
    <row r="33" spans="1:8">
      <c r="A33" s="2" t="s">
        <v>49</v>
      </c>
      <c r="C33" s="2"/>
      <c r="D33" s="2"/>
      <c r="E33" s="2"/>
      <c r="F33" s="2"/>
      <c r="G33" s="19"/>
      <c r="H33" s="2"/>
    </row>
    <row r="38" spans="3:3">
      <c r="C38" s="3" t="s">
        <v>50</v>
      </c>
    </row>
    <row r="39" spans="3:3">
      <c r="C39" s="3" t="s">
        <v>51</v>
      </c>
    </row>
  </sheetData>
  <mergeCells count="3">
    <mergeCell ref="A1:H1"/>
    <mergeCell ref="A2:H2"/>
    <mergeCell ref="A33:H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♡腾♡</cp:lastModifiedBy>
  <dcterms:created xsi:type="dcterms:W3CDTF">2023-03-15T05:58:00Z</dcterms:created>
  <dcterms:modified xsi:type="dcterms:W3CDTF">2023-10-19T05:21:27Z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FDA66168ED0B467488BCA05CB3BCC491</vt:lpwstr>
  </property>
  <property fmtid="{D5CDD505-2E9C-101B-9397-08002B2CF9AE}" pid="3" name="KSOProductBuildVer">
    <vt:lpwstr>2052-12.1.0.15374</vt:lpwstr>
  </property>
</Properties>
</file>