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戴姆勒卡车集团补盲镜出口项目\"/>
    </mc:Choice>
  </mc:AlternateContent>
  <bookViews>
    <workbookView xWindow="-105" yWindow="-105" windowWidth="23250" windowHeight="1257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O9" i="4" l="1"/>
  <c r="O10" i="4"/>
  <c r="O8" i="4"/>
  <c r="O7" i="4"/>
  <c r="C10" i="4" l="1"/>
  <c r="C8" i="4"/>
  <c r="D8" i="4" s="1"/>
  <c r="D9" i="4"/>
  <c r="D10" i="4"/>
  <c r="D7" i="4"/>
  <c r="C9" i="4"/>
  <c r="C7" i="4"/>
  <c r="P30" i="4" l="1"/>
  <c r="L30" i="4"/>
  <c r="E15" i="4"/>
  <c r="E11" i="4" l="1"/>
  <c r="I11" i="4" l="1"/>
  <c r="J11" i="4"/>
  <c r="K11" i="4"/>
  <c r="H11" i="4" l="1"/>
  <c r="M6" i="4"/>
  <c r="M7" i="4"/>
  <c r="M8" i="4"/>
  <c r="M9" i="4"/>
  <c r="M10" i="4"/>
  <c r="H37" i="5" l="1"/>
  <c r="G37" i="5"/>
  <c r="F37" i="5"/>
  <c r="E37" i="5"/>
  <c r="D37" i="5"/>
  <c r="L11" i="4"/>
  <c r="G11" i="4"/>
  <c r="F11" i="4"/>
  <c r="M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C17" i="2" s="1"/>
  <c r="G10" i="2"/>
  <c r="K10" i="2"/>
  <c r="M6" i="2"/>
  <c r="G17" i="2"/>
  <c r="G19" i="2" s="1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M11" i="4"/>
  <c r="M12" i="2"/>
  <c r="M5" i="2"/>
  <c r="C18" i="2" l="1"/>
  <c r="D18" i="2" s="1"/>
  <c r="E18" i="2" s="1"/>
  <c r="F18" i="2" s="1"/>
  <c r="G18" i="2" s="1"/>
  <c r="H18" i="2" s="1"/>
  <c r="E24" i="2" s="1"/>
  <c r="C19" i="2"/>
  <c r="E23" i="2"/>
  <c r="E22" i="2"/>
  <c r="M10" i="2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<sst xmlns="http://schemas.openxmlformats.org/spreadsheetml/2006/main" count="141" uniqueCount="116">
  <si>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</si>
  <si>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</si>
  <si>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</si>
  <si>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</si>
  <si>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</si>
  <si>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</si>
  <si>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</si>
  <si>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</si>
  <si>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</si>
  <si>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</si>
  <si>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</si>
  <si>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</si>
  <si>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</si>
  <si>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</si>
  <si>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</si>
  <si>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</si>
  <si>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</si>
  <si>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</si>
  <si>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</si>
  <si>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</si>
  <si>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</si>
  <si>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</si>
  <si>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</si>
  <si>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</si>
  <si>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</si>
  <si>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</si>
  <si>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</si>
  <si>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</si>
  <si>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</si>
  <si>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</si>
  <si>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</si>
  <si>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</si>
  <si>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</si>
  <si>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</si>
  <si>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</si>
  <si>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</si>
  <si>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</si>
  <si>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</si>
  <si>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</si>
  <si>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</si>
  <si>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</si>
  <si>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</si>
  <si>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</si>
  <si>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</si>
  <si>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</si>
  <si>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备注</t>
  </si>
  <si>
    <t>其他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</si>
  <si>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</si>
  <si>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</si>
  <si>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</si>
  <si>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</si>
  <si>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</si>
  <si>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</si>
  <si>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</si>
  <si>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</si>
  <si>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</si>
  <si>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</si>
  <si>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</si>
  <si>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</si>
  <si>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</si>
  <si>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</si>
  <si>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</si>
  <si>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</si>
  <si>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</si>
  <si>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</si>
  <si>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</si>
  <si>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</si>
  <si>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</si>
  <si>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</si>
  <si>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</si>
  <si>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</si>
  <si>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</si>
  <si>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</si>
  <si>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</si>
  <si>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</si>
  <si>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</si>
  <si>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</si>
  <si>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</si>
  <si>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</si>
  <si>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</si>
  <si>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</si>
  <si>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</si>
  <si>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</si>
  <si>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</si>
  <si>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</si>
  <si>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</si>
  <si>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河北光华荣昌</t>
    <phoneticPr fontId="17" type="noConversion"/>
  </si>
  <si>
    <t>补盲镜</t>
    <phoneticPr fontId="17" type="noConversion"/>
  </si>
  <si>
    <t>A9608100102</t>
  </si>
  <si>
    <t xml:space="preserve">   5 年      0.5    %</t>
    <phoneticPr fontId="17" type="noConversion"/>
  </si>
  <si>
    <t>底座</t>
    <phoneticPr fontId="17" type="noConversion"/>
  </si>
  <si>
    <t>A0008110496</t>
    <phoneticPr fontId="17" type="noConversion"/>
  </si>
  <si>
    <t>7年</t>
    <phoneticPr fontId="17" type="noConversion"/>
  </si>
  <si>
    <t>德国Worth工厂</t>
    <phoneticPr fontId="17" type="noConversion"/>
  </si>
  <si>
    <t>电汇</t>
    <phoneticPr fontId="17" type="noConversion"/>
  </si>
  <si>
    <t>现汇</t>
    <phoneticPr fontId="17" type="noConversion"/>
  </si>
  <si>
    <t>无</t>
    <phoneticPr fontId="17" type="noConversion"/>
  </si>
  <si>
    <t>木箱</t>
    <phoneticPr fontId="17" type="noConversion"/>
  </si>
  <si>
    <t>手动 无电功能</t>
    <phoneticPr fontId="17" type="noConversion"/>
  </si>
  <si>
    <t>镜壳</t>
    <phoneticPr fontId="17" type="noConversion"/>
  </si>
  <si>
    <t>镜臂</t>
    <phoneticPr fontId="17" type="noConversion"/>
  </si>
  <si>
    <t>镜臂盖</t>
    <phoneticPr fontId="17" type="noConversion"/>
  </si>
  <si>
    <t>弹簧底座</t>
    <phoneticPr fontId="17" type="noConversion"/>
  </si>
  <si>
    <t>弹簧压盖</t>
    <phoneticPr fontId="17" type="noConversion"/>
  </si>
  <si>
    <t>镜片</t>
    <phoneticPr fontId="17" type="noConversion"/>
  </si>
  <si>
    <t>弹簧</t>
    <phoneticPr fontId="17" type="noConversion"/>
  </si>
  <si>
    <t>十字盘头自攻螺钉</t>
    <phoneticPr fontId="17" type="noConversion"/>
  </si>
  <si>
    <t>3年</t>
    <phoneticPr fontId="17" type="noConversion"/>
  </si>
  <si>
    <t>Actros</t>
    <phoneticPr fontId="17" type="noConversion"/>
  </si>
  <si>
    <t>有</t>
    <phoneticPr fontId="17" type="noConversion"/>
  </si>
  <si>
    <t>开发费共计：31068欧元-按照5万件分摊：0.62欧元；
模具共计：78912欧元-一次性支付</t>
    <phoneticPr fontId="17" type="noConversion"/>
  </si>
  <si>
    <t>年平均</t>
    <phoneticPr fontId="17" type="noConversion"/>
  </si>
  <si>
    <t>销价不含开发费分摊</t>
    <phoneticPr fontId="17" type="noConversion"/>
  </si>
  <si>
    <t>戴姆勒卡车集团补盲镜出口项目产品量价规划</t>
    <phoneticPr fontId="17" type="noConversion"/>
  </si>
  <si>
    <t>8.3欧元更改为8.01欧元</t>
    <phoneticPr fontId="17" type="noConversion"/>
  </si>
  <si>
    <t>0.22欧元更改为0.23欧元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</si>
</sst>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_ * #,##0.0000_ ;_ * \-#,##0.0000_ ;_ * &quot;-&quot;??_ ;_ @_ "/>
  </numFmts>
  <fonts count="24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1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10" fillId="0" borderId="17" xfId="0" applyFont="1" applyBorder="1" applyAlignment="1">
      <alignment horizontal="center" vertical="center" wrapText="1" readingOrder="1"/>
    </xf>
    <xf numFmtId="43" fontId="14" fillId="0" borderId="1" xfId="3" applyBorder="1">
      <alignment vertical="top"/>
      <protection locked="0"/>
    </xf>
    <xf numFmtId="178" fontId="14" fillId="0" borderId="1" xfId="3" applyNumberFormat="1" applyBorder="1">
      <alignment vertical="top"/>
      <protection locked="0"/>
    </xf>
    <xf numFmtId="176" fontId="19" fillId="0" borderId="1" xfId="0" applyNumberFormat="1" applyFont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vertical="center" wrapText="1"/>
    </xf>
    <xf numFmtId="43" fontId="11" fillId="0" borderId="1" xfId="0" applyNumberFormat="1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15</xdr:row>
      <xdr:rowOff>1</xdr:rowOff>
    </xdr:from>
    <xdr:to>
      <xdr:col>7</xdr:col>
      <xdr:colOff>176675</xdr:colOff>
      <xdr:row>27</xdr:row>
      <xdr:rowOff>19051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1" y="3714751"/>
          <a:ext cx="4862974" cy="253365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13</xdr:row>
      <xdr:rowOff>152401</xdr:rowOff>
    </xdr:from>
    <xdr:to>
      <xdr:col>10</xdr:col>
      <xdr:colOff>761670</xdr:colOff>
      <xdr:row>28</xdr:row>
      <xdr:rowOff>19049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0" y="3448051"/>
          <a:ext cx="2638095" cy="3009899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13</xdr:row>
      <xdr:rowOff>161925</xdr:rowOff>
    </xdr:from>
    <xdr:to>
      <xdr:col>14</xdr:col>
      <xdr:colOff>437833</xdr:colOff>
      <xdr:row>25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625" y="3457575"/>
          <a:ext cx="2533333" cy="236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3" t="s">
        <v>4</v>
      </c>
      <c r="D3" s="83"/>
      <c r="E3" s="83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" customHeight="1">
      <c r="A7" s="14">
        <v>1.2</v>
      </c>
      <c r="B7" s="18" t="s">
        <v>10</v>
      </c>
      <c r="C7" s="19"/>
      <c r="D7" s="19"/>
      <c r="E7" s="19">
        <f>[1]折、摊!G18</f>
        <v>0</v>
      </c>
      <c r="F7" s="19">
        <f>[1]折、摊!H18</f>
        <v>0</v>
      </c>
      <c r="G7" s="19">
        <f>[1]折、摊!I18</f>
        <v>0</v>
      </c>
      <c r="H7" s="19">
        <f>[1]折、摊!J18</f>
        <v>0</v>
      </c>
      <c r="I7" s="19">
        <f>[1]折、摊!K18</f>
        <v>0</v>
      </c>
      <c r="J7" s="19">
        <f>[1]折、摊!L18</f>
        <v>0</v>
      </c>
      <c r="K7" s="19">
        <f>[1]折、摊!M18</f>
        <v>0</v>
      </c>
      <c r="L7" s="19">
        <f>[1]折、摊!N18</f>
        <v>0</v>
      </c>
      <c r="M7" s="17">
        <f t="shared" si="2"/>
        <v>0</v>
      </c>
    </row>
    <row r="8" spans="1:13" ht="15.6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2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2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2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zoomScale="80" zoomScaleNormal="80" workbookViewId="0">
      <selection activeCell="I7" sqref="I7"/>
    </sheetView>
  </sheetViews>
  <sheetFormatPr defaultColWidth="9" defaultRowHeight="16.5"/>
  <cols>
    <col min="1" max="1" width="11" style="33" customWidth="1"/>
    <col min="2" max="2" width="15.5" style="33" customWidth="1"/>
    <col min="3" max="3" width="14.625" style="33" customWidth="1"/>
    <col min="4" max="4" width="14.875" style="33" customWidth="1"/>
    <col min="5" max="5" width="10.5" style="33" customWidth="1"/>
    <col min="6" max="6" width="10.625" style="33" customWidth="1"/>
    <col min="7" max="7" width="10.875" style="33" customWidth="1"/>
    <col min="8" max="8" width="10.5" style="33" customWidth="1"/>
    <col min="9" max="9" width="10.625" style="33" customWidth="1"/>
    <col min="10" max="10" width="10.5" style="33" customWidth="1"/>
    <col min="11" max="11" width="10.75" style="33" customWidth="1"/>
    <col min="12" max="12" width="9.25" style="33" customWidth="1"/>
    <col min="13" max="13" width="12.875" style="33" customWidth="1"/>
    <col min="14" max="14" width="15.625" style="33" customWidth="1"/>
    <col min="15" max="16384" width="9" style="33"/>
  </cols>
  <sheetData>
    <row r="1" spans="1:15" ht="29.25" customHeight="1">
      <c r="A1" s="85" t="s">
        <v>113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5" ht="24" customHeight="1">
      <c r="A2" s="35" t="s">
        <v>60</v>
      </c>
      <c r="C2" s="33" t="s">
        <v>92</v>
      </c>
      <c r="E2" s="34"/>
      <c r="F2" s="34"/>
      <c r="G2" s="34"/>
      <c r="H2" s="34"/>
      <c r="I2" s="34"/>
      <c r="J2" s="34"/>
      <c r="K2" s="34"/>
      <c r="L2" s="34"/>
    </row>
    <row r="3" spans="1:15" ht="18" customHeight="1">
      <c r="A3" s="87" t="s">
        <v>82</v>
      </c>
      <c r="B3" s="87"/>
      <c r="C3" s="87"/>
      <c r="D3" s="87"/>
      <c r="E3" s="88"/>
      <c r="F3" s="88"/>
      <c r="G3" s="88"/>
      <c r="H3" s="88"/>
      <c r="I3" s="88"/>
      <c r="J3" s="88"/>
      <c r="K3" s="88"/>
      <c r="L3" s="88"/>
      <c r="M3" s="86" t="s">
        <v>34</v>
      </c>
    </row>
    <row r="4" spans="1:15" s="36" customFormat="1" ht="33">
      <c r="A4" s="70" t="s">
        <v>43</v>
      </c>
      <c r="B4" s="70" t="s">
        <v>44</v>
      </c>
      <c r="C4" s="64" t="s">
        <v>33</v>
      </c>
      <c r="D4" s="64" t="s">
        <v>42</v>
      </c>
      <c r="E4" s="40" t="s">
        <v>32</v>
      </c>
      <c r="F4" s="40" t="s">
        <v>40</v>
      </c>
      <c r="G4" s="40" t="s">
        <v>41</v>
      </c>
      <c r="H4" s="40" t="s">
        <v>73</v>
      </c>
      <c r="I4" s="40" t="s">
        <v>81</v>
      </c>
      <c r="J4" s="40" t="s">
        <v>83</v>
      </c>
      <c r="K4" s="40" t="s">
        <v>84</v>
      </c>
      <c r="L4" s="40" t="s">
        <v>85</v>
      </c>
      <c r="M4" s="86"/>
    </row>
    <row r="5" spans="1:15" s="69" customFormat="1" ht="33">
      <c r="A5" s="115" t="s">
        <v>87</v>
      </c>
      <c r="B5" s="52" t="s">
        <v>88</v>
      </c>
      <c r="C5" s="116" t="s">
        <v>98</v>
      </c>
      <c r="D5" s="67" t="s">
        <v>114</v>
      </c>
      <c r="E5" s="117">
        <v>4901</v>
      </c>
      <c r="F5" s="117">
        <v>4901</v>
      </c>
      <c r="G5" s="117">
        <v>4901</v>
      </c>
      <c r="H5" s="117">
        <v>4901</v>
      </c>
      <c r="I5" s="117">
        <v>4901</v>
      </c>
      <c r="J5" s="117">
        <v>4901</v>
      </c>
      <c r="K5" s="117">
        <v>4901</v>
      </c>
      <c r="L5" s="68"/>
      <c r="M5" s="82">
        <f t="shared" ref="M5:M11" si="0">SUM(E5:L5)</f>
        <v>34307</v>
      </c>
      <c r="N5" s="69" t="s">
        <v>112</v>
      </c>
    </row>
    <row r="6" spans="1:15" s="69" customFormat="1" ht="29.25" customHeight="1">
      <c r="A6" s="115" t="s">
        <v>90</v>
      </c>
      <c r="B6" s="52" t="s">
        <v>91</v>
      </c>
      <c r="C6" s="52"/>
      <c r="D6" s="67" t="s">
        <v>115</v>
      </c>
      <c r="E6" s="117">
        <v>8375</v>
      </c>
      <c r="F6" s="117">
        <v>8375</v>
      </c>
      <c r="G6" s="117">
        <v>8375</v>
      </c>
      <c r="H6" s="117">
        <v>8375</v>
      </c>
      <c r="I6" s="117">
        <v>8375</v>
      </c>
      <c r="J6" s="117">
        <v>8375</v>
      </c>
      <c r="K6" s="117">
        <v>8375</v>
      </c>
      <c r="L6" s="68"/>
      <c r="M6" s="82">
        <f t="shared" si="0"/>
        <v>58625</v>
      </c>
    </row>
    <row r="7" spans="1:15" s="69" customFormat="1" ht="17.25">
      <c r="A7" s="66"/>
      <c r="B7" s="52">
        <v>8.01</v>
      </c>
      <c r="C7" s="81">
        <f>L30</f>
        <v>7.0739916666666671</v>
      </c>
      <c r="D7" s="80">
        <f>B7*C7</f>
        <v>56.662673250000005</v>
      </c>
      <c r="E7" s="78"/>
      <c r="F7" s="68"/>
      <c r="G7" s="68"/>
      <c r="H7" s="68"/>
      <c r="I7" s="68"/>
      <c r="J7" s="68"/>
      <c r="K7" s="68"/>
      <c r="L7" s="68"/>
      <c r="M7" s="82">
        <f t="shared" si="0"/>
        <v>0</v>
      </c>
      <c r="N7" s="118">
        <v>2.0099999999999998</v>
      </c>
      <c r="O7" s="119">
        <f>N7*C7</f>
        <v>14.21872325</v>
      </c>
    </row>
    <row r="8" spans="1:15" s="36" customFormat="1" ht="17.25">
      <c r="A8" s="39"/>
      <c r="B8" s="52">
        <v>0.23</v>
      </c>
      <c r="C8" s="81">
        <f>C7</f>
        <v>7.0739916666666671</v>
      </c>
      <c r="D8" s="80">
        <f t="shared" ref="D8:D10" si="1">B8*C8</f>
        <v>1.6270180833333334</v>
      </c>
      <c r="E8" s="77"/>
      <c r="F8" s="40"/>
      <c r="G8" s="40"/>
      <c r="H8" s="40"/>
      <c r="I8" s="40"/>
      <c r="J8" s="40"/>
      <c r="K8" s="40"/>
      <c r="L8" s="40"/>
      <c r="M8" s="82">
        <f t="shared" si="0"/>
        <v>0</v>
      </c>
      <c r="N8" s="120">
        <v>0.11</v>
      </c>
      <c r="O8" s="119">
        <f>N8*C8</f>
        <v>0.77813908333333337</v>
      </c>
    </row>
    <row r="9" spans="1:15" s="36" customFormat="1" ht="17.25">
      <c r="A9" s="39"/>
      <c r="B9" s="52">
        <v>8.01</v>
      </c>
      <c r="C9" s="81">
        <f>P30</f>
        <v>7.6069222222222219</v>
      </c>
      <c r="D9" s="80">
        <f t="shared" si="1"/>
        <v>60.931446999999999</v>
      </c>
      <c r="E9" s="77"/>
      <c r="F9" s="40"/>
      <c r="G9" s="40"/>
      <c r="H9" s="40"/>
      <c r="I9" s="40"/>
      <c r="J9" s="40"/>
      <c r="K9" s="40"/>
      <c r="L9" s="40"/>
      <c r="M9" s="82">
        <f t="shared" si="0"/>
        <v>0</v>
      </c>
      <c r="N9" s="118">
        <v>2.0099999999999998</v>
      </c>
      <c r="O9" s="119">
        <f t="shared" ref="O9:O10" si="2">N9*C9</f>
        <v>15.289913666666665</v>
      </c>
    </row>
    <row r="10" spans="1:15" s="41" customFormat="1" ht="18.75">
      <c r="A10" s="42"/>
      <c r="B10" s="37">
        <v>0.23</v>
      </c>
      <c r="C10" s="81">
        <f>C9</f>
        <v>7.6069222222222219</v>
      </c>
      <c r="D10" s="80">
        <f t="shared" si="1"/>
        <v>1.749592111111111</v>
      </c>
      <c r="E10" s="79"/>
      <c r="F10" s="43"/>
      <c r="G10" s="43"/>
      <c r="H10" s="43"/>
      <c r="I10" s="43"/>
      <c r="J10" s="43"/>
      <c r="K10" s="43"/>
      <c r="L10" s="43"/>
      <c r="M10" s="82">
        <f t="shared" si="0"/>
        <v>0</v>
      </c>
      <c r="N10" s="120">
        <v>0.11</v>
      </c>
      <c r="O10" s="119">
        <f t="shared" si="2"/>
        <v>0.83676144444444445</v>
      </c>
    </row>
    <row r="11" spans="1:15" s="41" customFormat="1" ht="17.25">
      <c r="A11" s="89" t="s">
        <v>37</v>
      </c>
      <c r="B11" s="89"/>
      <c r="C11" s="89"/>
      <c r="D11" s="90"/>
      <c r="E11" s="45">
        <f>SUM(E5:E10)</f>
        <v>13276</v>
      </c>
      <c r="F11" s="45">
        <f t="shared" ref="F11:L11" si="3">SUM(F5:F10)</f>
        <v>13276</v>
      </c>
      <c r="G11" s="45">
        <f t="shared" si="3"/>
        <v>13276</v>
      </c>
      <c r="H11" s="45">
        <f t="shared" si="3"/>
        <v>13276</v>
      </c>
      <c r="I11" s="45">
        <f t="shared" si="3"/>
        <v>13276</v>
      </c>
      <c r="J11" s="45">
        <f t="shared" si="3"/>
        <v>13276</v>
      </c>
      <c r="K11" s="45">
        <f t="shared" si="3"/>
        <v>13276</v>
      </c>
      <c r="L11" s="45">
        <f t="shared" si="3"/>
        <v>0</v>
      </c>
      <c r="M11" s="38">
        <f t="shared" si="0"/>
        <v>92932</v>
      </c>
      <c r="N11" s="44"/>
    </row>
    <row r="12" spans="1:15" s="41" customFormat="1" ht="16.5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</row>
    <row r="13" spans="1:15">
      <c r="C13" s="33" t="s">
        <v>58</v>
      </c>
      <c r="D13" s="65" t="s">
        <v>89</v>
      </c>
    </row>
    <row r="15" spans="1:15">
      <c r="A15" s="65" t="s">
        <v>72</v>
      </c>
      <c r="B15" s="60"/>
      <c r="E15" s="33">
        <f>E6/E5</f>
        <v>1.7088349316466027</v>
      </c>
    </row>
    <row r="16" spans="1:15">
      <c r="B16" s="60"/>
      <c r="D16" s="33" t="s">
        <v>35</v>
      </c>
    </row>
    <row r="17" spans="1:16">
      <c r="B17" s="47"/>
      <c r="L17" s="33">
        <v>7.2042000000000002</v>
      </c>
      <c r="P17" s="33">
        <v>7.3025000000000002</v>
      </c>
    </row>
    <row r="18" spans="1:16">
      <c r="L18" s="33">
        <v>7.1989999999999998</v>
      </c>
      <c r="P18" s="33">
        <v>7.3189000000000002</v>
      </c>
    </row>
    <row r="19" spans="1:16">
      <c r="L19" s="33">
        <v>6.99</v>
      </c>
      <c r="P19" s="33">
        <v>7.3846999999999996</v>
      </c>
    </row>
    <row r="20" spans="1:16">
      <c r="L20" s="33">
        <v>6.9455999999999998</v>
      </c>
      <c r="P20" s="33">
        <v>7.5438999999999998</v>
      </c>
    </row>
    <row r="21" spans="1:16">
      <c r="L21" s="33">
        <v>7.0976999999999997</v>
      </c>
      <c r="P21" s="33">
        <v>7.5930999999999997</v>
      </c>
    </row>
    <row r="22" spans="1:16">
      <c r="L22" s="33">
        <v>7.0791000000000004</v>
      </c>
      <c r="P22" s="33">
        <v>7.7417999999999996</v>
      </c>
    </row>
    <row r="23" spans="1:16">
      <c r="L23" s="33">
        <v>6.8628</v>
      </c>
      <c r="P23" s="33">
        <v>7.9461000000000004</v>
      </c>
    </row>
    <row r="24" spans="1:16">
      <c r="L24" s="33">
        <v>6.8830999999999998</v>
      </c>
      <c r="P24" s="33">
        <v>7.8907999999999996</v>
      </c>
    </row>
    <row r="25" spans="1:16">
      <c r="A25" s="48"/>
      <c r="B25" s="48"/>
      <c r="C25" s="48"/>
      <c r="L25" s="33">
        <v>6.9160000000000004</v>
      </c>
      <c r="P25" s="33">
        <v>7.7404999999999999</v>
      </c>
    </row>
    <row r="26" spans="1:16">
      <c r="L26" s="33">
        <v>7.0284000000000004</v>
      </c>
    </row>
    <row r="27" spans="1:16">
      <c r="L27" s="33">
        <v>7.2948000000000004</v>
      </c>
    </row>
    <row r="28" spans="1:16">
      <c r="L28" s="33">
        <v>7.3872</v>
      </c>
    </row>
    <row r="30" spans="1:16">
      <c r="K30" s="33" t="s">
        <v>111</v>
      </c>
      <c r="L30" s="33">
        <f>AVERAGE(L17:L29)</f>
        <v>7.0739916666666671</v>
      </c>
      <c r="P30" s="33">
        <f>AVERAGE(P17:P29)</f>
        <v>7.6069222222222219</v>
      </c>
    </row>
  </sheetData>
  <mergeCells count="6">
    <mergeCell ref="A12:L12"/>
    <mergeCell ref="A1:M1"/>
    <mergeCell ref="M3:M4"/>
    <mergeCell ref="A3:D3"/>
    <mergeCell ref="E3:L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B21" sqref="B21:C21"/>
    </sheetView>
  </sheetViews>
  <sheetFormatPr defaultColWidth="9" defaultRowHeight="16.5"/>
  <cols>
    <col min="1" max="1" width="8.375" style="33" customWidth="1"/>
    <col min="2" max="2" width="8.875" style="33" customWidth="1"/>
    <col min="3" max="3" width="14" style="33" customWidth="1"/>
    <col min="4" max="6" width="14.375" style="33" customWidth="1"/>
    <col min="7" max="7" width="15" style="33" customWidth="1"/>
    <col min="8" max="8" width="14.375" style="33" customWidth="1"/>
    <col min="9" max="9" width="17.375" style="33" customWidth="1"/>
    <col min="10" max="10" width="12.25" style="33" customWidth="1"/>
    <col min="11" max="11" width="13.25" style="33" customWidth="1"/>
    <col min="12" max="12" width="16" style="33" customWidth="1"/>
    <col min="13" max="16384" width="9" style="33"/>
  </cols>
  <sheetData>
    <row r="1" spans="1:12" ht="28.5" customHeight="1">
      <c r="A1" s="102" t="s">
        <v>59</v>
      </c>
      <c r="B1" s="102"/>
      <c r="C1" s="49"/>
      <c r="L1" s="47"/>
    </row>
    <row r="2" spans="1:12">
      <c r="A2" s="49"/>
      <c r="B2" s="109" t="s">
        <v>61</v>
      </c>
      <c r="C2" s="109"/>
      <c r="D2" s="109"/>
      <c r="E2" s="109"/>
      <c r="F2" s="109"/>
      <c r="G2" s="109"/>
      <c r="H2" s="109"/>
      <c r="I2" s="109"/>
      <c r="L2" s="47"/>
    </row>
    <row r="3" spans="1:12">
      <c r="A3" s="49"/>
      <c r="B3" s="110" t="s">
        <v>62</v>
      </c>
      <c r="C3" s="110"/>
      <c r="D3" s="110"/>
      <c r="E3" s="110"/>
      <c r="F3" s="110"/>
      <c r="G3" s="110"/>
      <c r="H3" s="110"/>
      <c r="I3" s="110"/>
      <c r="L3" s="47"/>
    </row>
    <row r="4" spans="1:12" ht="35.25" customHeight="1">
      <c r="A4" s="49"/>
      <c r="B4" s="103" t="s">
        <v>64</v>
      </c>
      <c r="C4" s="103"/>
      <c r="D4" s="103"/>
      <c r="E4" s="103"/>
      <c r="F4" s="103"/>
      <c r="G4" s="103"/>
      <c r="H4" s="103"/>
      <c r="I4" s="103"/>
      <c r="L4" s="47"/>
    </row>
    <row r="5" spans="1:12">
      <c r="A5" s="49"/>
      <c r="B5" s="103" t="s">
        <v>63</v>
      </c>
      <c r="C5" s="103"/>
      <c r="D5" s="103"/>
      <c r="E5" s="103"/>
      <c r="F5" s="103"/>
      <c r="G5" s="103"/>
      <c r="H5" s="103"/>
      <c r="I5" s="103"/>
      <c r="L5" s="47"/>
    </row>
    <row r="6" spans="1:12">
      <c r="A6" s="96" t="s">
        <v>38</v>
      </c>
      <c r="B6" s="96"/>
      <c r="C6" s="97"/>
      <c r="D6" s="97"/>
      <c r="E6" s="99" t="s">
        <v>57</v>
      </c>
      <c r="F6" s="100"/>
      <c r="G6" s="100"/>
      <c r="H6" s="100"/>
      <c r="I6" s="101"/>
    </row>
    <row r="7" spans="1:12" ht="37.5" customHeight="1">
      <c r="A7" s="104" t="s">
        <v>71</v>
      </c>
      <c r="B7" s="105"/>
      <c r="C7" s="106" t="s">
        <v>69</v>
      </c>
      <c r="D7" s="107"/>
      <c r="E7" s="107"/>
      <c r="F7" s="108"/>
      <c r="G7" s="62" t="s">
        <v>70</v>
      </c>
      <c r="H7" s="99"/>
      <c r="I7" s="101"/>
    </row>
    <row r="8" spans="1:12">
      <c r="A8" s="98" t="s">
        <v>0</v>
      </c>
      <c r="B8" s="98" t="s">
        <v>39</v>
      </c>
      <c r="C8" s="61" t="s">
        <v>43</v>
      </c>
      <c r="D8" s="71"/>
      <c r="E8" s="72"/>
      <c r="F8" s="50"/>
      <c r="G8" s="71"/>
      <c r="H8" s="73"/>
      <c r="I8" s="111" t="s">
        <v>45</v>
      </c>
    </row>
    <row r="9" spans="1:12">
      <c r="A9" s="98"/>
      <c r="B9" s="98"/>
      <c r="C9" s="61" t="s">
        <v>44</v>
      </c>
      <c r="D9" s="46"/>
      <c r="E9" s="50"/>
      <c r="F9" s="50"/>
      <c r="G9" s="50"/>
      <c r="H9" s="51"/>
      <c r="I9" s="112"/>
    </row>
    <row r="10" spans="1:12">
      <c r="A10" s="52">
        <v>1</v>
      </c>
      <c r="B10" s="94" t="s">
        <v>99</v>
      </c>
      <c r="C10" s="95"/>
      <c r="D10" s="53"/>
      <c r="E10" s="51"/>
      <c r="F10" s="51"/>
      <c r="G10" s="51"/>
      <c r="H10" s="51"/>
      <c r="I10" s="54"/>
    </row>
    <row r="11" spans="1:12">
      <c r="A11" s="52">
        <v>2</v>
      </c>
      <c r="B11" s="94" t="s">
        <v>100</v>
      </c>
      <c r="C11" s="95"/>
      <c r="D11" s="53"/>
      <c r="E11" s="51"/>
      <c r="F11" s="51"/>
      <c r="G11" s="51"/>
      <c r="H11" s="51"/>
      <c r="I11" s="54"/>
    </row>
    <row r="12" spans="1:12">
      <c r="A12" s="52">
        <v>3</v>
      </c>
      <c r="B12" s="94" t="s">
        <v>101</v>
      </c>
      <c r="C12" s="95"/>
      <c r="D12" s="53"/>
      <c r="E12" s="51"/>
      <c r="F12" s="51"/>
      <c r="G12" s="51"/>
      <c r="H12" s="51"/>
      <c r="I12" s="54"/>
    </row>
    <row r="13" spans="1:12">
      <c r="A13" s="52">
        <v>4</v>
      </c>
      <c r="B13" s="94" t="s">
        <v>102</v>
      </c>
      <c r="C13" s="95"/>
      <c r="D13" s="53"/>
      <c r="E13" s="51"/>
      <c r="F13" s="51"/>
      <c r="G13" s="51"/>
      <c r="H13" s="51"/>
      <c r="I13" s="54"/>
    </row>
    <row r="14" spans="1:12">
      <c r="A14" s="52">
        <v>5</v>
      </c>
      <c r="B14" s="94" t="s">
        <v>103</v>
      </c>
      <c r="C14" s="95"/>
      <c r="D14" s="53"/>
      <c r="E14" s="51"/>
      <c r="F14" s="51"/>
      <c r="G14" s="51"/>
      <c r="H14" s="51"/>
      <c r="I14" s="54"/>
    </row>
    <row r="15" spans="1:12">
      <c r="A15" s="52">
        <v>6</v>
      </c>
      <c r="B15" s="94" t="s">
        <v>104</v>
      </c>
      <c r="C15" s="95"/>
      <c r="D15" s="53"/>
      <c r="E15" s="51"/>
      <c r="F15" s="51"/>
      <c r="G15" s="51"/>
      <c r="H15" s="51"/>
      <c r="I15" s="54"/>
    </row>
    <row r="16" spans="1:12">
      <c r="A16" s="52">
        <v>7</v>
      </c>
      <c r="B16" s="94" t="s">
        <v>105</v>
      </c>
      <c r="C16" s="95"/>
      <c r="D16" s="53"/>
      <c r="E16" s="51"/>
      <c r="F16" s="51"/>
      <c r="G16" s="51"/>
      <c r="H16" s="51"/>
      <c r="I16" s="54"/>
    </row>
    <row r="17" spans="1:10">
      <c r="A17" s="52">
        <v>8</v>
      </c>
      <c r="B17" s="94" t="s">
        <v>106</v>
      </c>
      <c r="C17" s="95"/>
      <c r="D17" s="53"/>
      <c r="E17" s="51"/>
      <c r="F17" s="51"/>
      <c r="G17" s="51"/>
      <c r="H17" s="51"/>
      <c r="I17" s="54"/>
    </row>
    <row r="18" spans="1:10">
      <c r="A18" s="52">
        <v>9</v>
      </c>
      <c r="B18" s="94"/>
      <c r="C18" s="95"/>
      <c r="D18" s="53"/>
      <c r="E18" s="51"/>
      <c r="F18" s="51"/>
      <c r="G18" s="51"/>
      <c r="H18" s="51"/>
      <c r="I18" s="54"/>
    </row>
    <row r="19" spans="1:10">
      <c r="A19" s="52">
        <v>10</v>
      </c>
      <c r="B19" s="94"/>
      <c r="C19" s="95"/>
      <c r="D19" s="53"/>
      <c r="E19" s="51"/>
      <c r="F19" s="51"/>
      <c r="G19" s="51"/>
      <c r="H19" s="51"/>
      <c r="I19" s="54"/>
    </row>
    <row r="20" spans="1:10">
      <c r="A20" s="52">
        <v>11</v>
      </c>
      <c r="B20" s="94"/>
      <c r="C20" s="95"/>
      <c r="D20" s="53"/>
      <c r="E20" s="51"/>
      <c r="F20" s="51"/>
      <c r="G20" s="51"/>
      <c r="H20" s="51"/>
      <c r="I20" s="54"/>
      <c r="J20" s="55"/>
    </row>
    <row r="21" spans="1:10">
      <c r="A21" s="52">
        <v>12</v>
      </c>
      <c r="B21" s="94"/>
      <c r="C21" s="95"/>
      <c r="D21" s="53"/>
      <c r="E21" s="51"/>
      <c r="F21" s="51"/>
      <c r="G21" s="51"/>
      <c r="H21" s="51"/>
      <c r="I21" s="54"/>
    </row>
    <row r="22" spans="1:10">
      <c r="A22" s="52">
        <v>13</v>
      </c>
      <c r="B22" s="94"/>
      <c r="C22" s="95"/>
      <c r="D22" s="53"/>
      <c r="E22" s="51"/>
      <c r="F22" s="51"/>
      <c r="G22" s="51"/>
      <c r="H22" s="51"/>
      <c r="I22" s="54"/>
    </row>
    <row r="23" spans="1:10">
      <c r="A23" s="52">
        <v>14</v>
      </c>
      <c r="B23" s="94"/>
      <c r="C23" s="95"/>
      <c r="D23" s="53"/>
      <c r="E23" s="51"/>
      <c r="F23" s="51"/>
      <c r="G23" s="51"/>
      <c r="H23" s="51"/>
      <c r="I23" s="54"/>
    </row>
    <row r="24" spans="1:10">
      <c r="A24" s="52">
        <v>15</v>
      </c>
      <c r="B24" s="94"/>
      <c r="C24" s="95"/>
      <c r="D24" s="53"/>
      <c r="E24" s="51"/>
      <c r="F24" s="51"/>
      <c r="G24" s="51"/>
      <c r="H24" s="51"/>
      <c r="I24" s="54"/>
    </row>
    <row r="25" spans="1:10">
      <c r="A25" s="52">
        <v>16</v>
      </c>
      <c r="B25" s="94"/>
      <c r="C25" s="95"/>
      <c r="D25" s="53"/>
      <c r="E25" s="51"/>
      <c r="F25" s="51"/>
      <c r="G25" s="51"/>
      <c r="H25" s="51"/>
      <c r="I25" s="54"/>
    </row>
    <row r="26" spans="1:10">
      <c r="A26" s="52">
        <v>17</v>
      </c>
      <c r="B26" s="94"/>
      <c r="C26" s="95"/>
      <c r="D26" s="53"/>
      <c r="E26" s="51"/>
      <c r="F26" s="51"/>
      <c r="G26" s="51"/>
      <c r="H26" s="51"/>
      <c r="I26" s="54"/>
    </row>
    <row r="27" spans="1:10">
      <c r="A27" s="52">
        <v>18</v>
      </c>
      <c r="B27" s="94"/>
      <c r="C27" s="95"/>
      <c r="D27" s="53"/>
      <c r="E27" s="51"/>
      <c r="F27" s="51"/>
      <c r="G27" s="51"/>
      <c r="H27" s="51"/>
      <c r="I27" s="54"/>
    </row>
    <row r="28" spans="1:10">
      <c r="A28" s="52">
        <v>19</v>
      </c>
      <c r="B28" s="94"/>
      <c r="C28" s="95"/>
      <c r="D28" s="53"/>
      <c r="E28" s="51"/>
      <c r="F28" s="51"/>
      <c r="G28" s="51"/>
      <c r="H28" s="51"/>
      <c r="I28" s="54"/>
    </row>
    <row r="29" spans="1:10">
      <c r="A29" s="52">
        <v>20</v>
      </c>
      <c r="B29" s="94"/>
      <c r="C29" s="95"/>
      <c r="D29" s="53"/>
      <c r="E29" s="51"/>
      <c r="F29" s="51"/>
      <c r="G29" s="51"/>
      <c r="H29" s="51"/>
      <c r="I29" s="54"/>
    </row>
    <row r="30" spans="1:10">
      <c r="A30" s="52">
        <v>21</v>
      </c>
      <c r="B30" s="113"/>
      <c r="C30" s="114"/>
      <c r="D30" s="53"/>
      <c r="E30" s="51"/>
      <c r="F30" s="51"/>
      <c r="G30" s="51"/>
      <c r="H30" s="51"/>
      <c r="I30" s="54"/>
    </row>
    <row r="31" spans="1:10">
      <c r="A31" s="52">
        <v>22</v>
      </c>
      <c r="B31" s="113"/>
      <c r="C31" s="114"/>
      <c r="D31" s="53"/>
      <c r="E31" s="51"/>
      <c r="F31" s="51"/>
      <c r="G31" s="51"/>
      <c r="H31" s="51"/>
      <c r="I31" s="54"/>
    </row>
    <row r="32" spans="1:10">
      <c r="A32" s="52">
        <v>23</v>
      </c>
      <c r="B32" s="94"/>
      <c r="C32" s="95"/>
      <c r="D32" s="53"/>
      <c r="E32" s="51"/>
      <c r="F32" s="51"/>
      <c r="G32" s="51"/>
      <c r="H32" s="51"/>
      <c r="I32" s="54"/>
    </row>
    <row r="33" spans="1:9">
      <c r="A33" s="52">
        <v>24</v>
      </c>
      <c r="B33" s="94"/>
      <c r="C33" s="95"/>
      <c r="D33" s="53"/>
      <c r="E33" s="51"/>
      <c r="F33" s="51"/>
      <c r="G33" s="51"/>
      <c r="H33" s="51"/>
      <c r="I33" s="54"/>
    </row>
    <row r="34" spans="1:9">
      <c r="A34" s="52">
        <v>25</v>
      </c>
      <c r="B34" s="94"/>
      <c r="C34" s="95"/>
      <c r="D34" s="53"/>
      <c r="E34" s="51"/>
      <c r="F34" s="51"/>
      <c r="G34" s="51"/>
      <c r="H34" s="51"/>
      <c r="I34" s="54"/>
    </row>
    <row r="35" spans="1:9">
      <c r="A35" s="52">
        <v>26</v>
      </c>
      <c r="B35" s="94"/>
      <c r="C35" s="95"/>
      <c r="D35" s="53"/>
      <c r="E35" s="51"/>
      <c r="F35" s="51"/>
      <c r="G35" s="51"/>
      <c r="H35" s="51"/>
      <c r="I35" s="54"/>
    </row>
    <row r="36" spans="1:9">
      <c r="A36" s="52">
        <v>27</v>
      </c>
      <c r="B36" s="94" t="s">
        <v>46</v>
      </c>
      <c r="C36" s="95"/>
      <c r="D36" s="53"/>
      <c r="E36" s="51"/>
      <c r="F36" s="51"/>
      <c r="G36" s="51"/>
      <c r="H36" s="51"/>
      <c r="I36" s="54"/>
    </row>
    <row r="37" spans="1:9" ht="31.5" customHeight="1">
      <c r="A37" s="91" t="s">
        <v>36</v>
      </c>
      <c r="B37" s="92"/>
      <c r="C37" s="93"/>
      <c r="D37" s="56">
        <f>SUM(D10:D36)</f>
        <v>0</v>
      </c>
      <c r="E37" s="56">
        <f t="shared" ref="E37:H37" si="0">SUM(E10:E36)</f>
        <v>0</v>
      </c>
      <c r="F37" s="56">
        <f t="shared" si="0"/>
        <v>0</v>
      </c>
      <c r="G37" s="56">
        <f t="shared" si="0"/>
        <v>0</v>
      </c>
      <c r="H37" s="56">
        <f t="shared" si="0"/>
        <v>0</v>
      </c>
      <c r="I37" s="54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8" activePane="bottomRight" state="frozen"/>
      <selection pane="topRight"/>
      <selection pane="bottomLeft"/>
      <selection pane="bottomRight" activeCell="C11" sqref="C11"/>
    </sheetView>
  </sheetViews>
  <sheetFormatPr defaultColWidth="9" defaultRowHeight="13.5"/>
  <cols>
    <col min="1" max="1" width="9" style="57"/>
    <col min="2" max="2" width="29.625" style="57" customWidth="1"/>
    <col min="3" max="3" width="25.5" style="57" customWidth="1"/>
    <col min="4" max="4" width="22" style="57" customWidth="1"/>
    <col min="5" max="16384" width="9" style="57"/>
  </cols>
  <sheetData>
    <row r="1" spans="1:4" ht="27" customHeight="1">
      <c r="A1" s="58" t="s">
        <v>47</v>
      </c>
      <c r="B1" s="58" t="s">
        <v>55</v>
      </c>
      <c r="C1" s="58" t="s">
        <v>48</v>
      </c>
      <c r="D1" s="58" t="s">
        <v>52</v>
      </c>
    </row>
    <row r="2" spans="1:4" ht="19.5" customHeight="1">
      <c r="A2" s="58">
        <v>1</v>
      </c>
      <c r="B2" s="74" t="s">
        <v>49</v>
      </c>
      <c r="C2" s="59" t="s">
        <v>86</v>
      </c>
      <c r="D2" s="58"/>
    </row>
    <row r="3" spans="1:4" ht="36" customHeight="1">
      <c r="A3" s="58">
        <v>2</v>
      </c>
      <c r="B3" s="74" t="s">
        <v>50</v>
      </c>
      <c r="C3" s="75" t="s">
        <v>93</v>
      </c>
      <c r="D3" s="58" t="s">
        <v>66</v>
      </c>
    </row>
    <row r="4" spans="1:4" ht="19.5" customHeight="1">
      <c r="A4" s="58">
        <v>3</v>
      </c>
      <c r="B4" s="74" t="s">
        <v>51</v>
      </c>
      <c r="C4" s="59" t="s">
        <v>94</v>
      </c>
      <c r="D4" s="58" t="s">
        <v>95</v>
      </c>
    </row>
    <row r="5" spans="1:4" ht="42.75" customHeight="1">
      <c r="A5" s="58">
        <v>4</v>
      </c>
      <c r="B5" s="74" t="s">
        <v>74</v>
      </c>
      <c r="C5" s="59" t="s">
        <v>96</v>
      </c>
      <c r="D5" s="58"/>
    </row>
    <row r="6" spans="1:4" ht="39" customHeight="1">
      <c r="A6" s="58">
        <v>5</v>
      </c>
      <c r="B6" s="74" t="s">
        <v>75</v>
      </c>
      <c r="C6" s="59" t="s">
        <v>96</v>
      </c>
      <c r="D6" s="58"/>
    </row>
    <row r="7" spans="1:4" ht="27.75" customHeight="1">
      <c r="A7" s="58">
        <v>6</v>
      </c>
      <c r="B7" s="58" t="s">
        <v>68</v>
      </c>
      <c r="C7" s="75" t="s">
        <v>97</v>
      </c>
    </row>
    <row r="8" spans="1:4" ht="36" customHeight="1">
      <c r="A8" s="58">
        <v>7</v>
      </c>
      <c r="B8" s="74" t="s">
        <v>53</v>
      </c>
      <c r="C8" s="63" t="s">
        <v>109</v>
      </c>
      <c r="D8" s="58"/>
    </row>
    <row r="9" spans="1:4" ht="34.5" customHeight="1">
      <c r="A9" s="58">
        <v>8</v>
      </c>
      <c r="B9" s="58" t="s">
        <v>54</v>
      </c>
      <c r="C9" s="63"/>
      <c r="D9" s="58"/>
    </row>
    <row r="10" spans="1:4" ht="34.5" customHeight="1">
      <c r="A10" s="58">
        <v>9</v>
      </c>
      <c r="B10" s="58" t="s">
        <v>56</v>
      </c>
      <c r="C10" s="63"/>
      <c r="D10" s="58"/>
    </row>
    <row r="11" spans="1:4" ht="34.5" customHeight="1">
      <c r="A11" s="58">
        <v>10</v>
      </c>
      <c r="B11" s="58" t="s">
        <v>65</v>
      </c>
      <c r="C11" s="63"/>
      <c r="D11" s="58" t="s">
        <v>67</v>
      </c>
    </row>
    <row r="12" spans="1:4" ht="34.5" customHeight="1">
      <c r="A12" s="58">
        <v>11</v>
      </c>
      <c r="B12" s="58" t="s">
        <v>76</v>
      </c>
      <c r="C12" s="63"/>
      <c r="D12" s="58"/>
    </row>
    <row r="13" spans="1:4" ht="24" customHeight="1">
      <c r="A13" s="58">
        <v>12</v>
      </c>
      <c r="B13" s="74" t="s">
        <v>77</v>
      </c>
      <c r="C13" s="76" t="s">
        <v>110</v>
      </c>
      <c r="D13" s="58"/>
    </row>
    <row r="14" spans="1:4" ht="24" customHeight="1">
      <c r="A14" s="58">
        <v>13</v>
      </c>
      <c r="B14" s="74" t="s">
        <v>78</v>
      </c>
      <c r="C14" s="63" t="s">
        <v>108</v>
      </c>
      <c r="D14" s="58"/>
    </row>
    <row r="15" spans="1:4" ht="24" customHeight="1">
      <c r="A15" s="58">
        <v>14</v>
      </c>
      <c r="B15" s="74" t="s">
        <v>79</v>
      </c>
      <c r="C15" s="63" t="s">
        <v>107</v>
      </c>
      <c r="D15" s="58"/>
    </row>
    <row r="16" spans="1:4" ht="24" customHeight="1">
      <c r="A16" s="58">
        <v>15</v>
      </c>
      <c r="B16" s="58" t="s">
        <v>80</v>
      </c>
      <c r="C16" s="58"/>
      <c r="D16" s="58"/>
    </row>
    <row r="17" spans="2:2" ht="16.5">
      <c r="B17" s="65" t="s">
        <v>72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2006-09-13T03:21:51Z</dcterms:created>
  <dcterms:modified xsi:type="dcterms:W3CDTF">2023-10-20T02:36:14Z</dcterms:modified>
</cp:coreProperties>
</file>