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<sst xmlns="http://schemas.openxmlformats.org/spreadsheetml/2006/main" count="31" uniqueCount="30">
  <si>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</si>
  <si>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</si>
  <si>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</si>
  <si>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</si>
  <si>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</si>
  <si>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</si>
  <si>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</si>
  <si>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</si>
  <si>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</si>
  <si>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</si>
  <si>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</si>
  <si>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</si>
  <si>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</si>
  <si>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</si>
  <si>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</si>
  <si>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</si>
  <si>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</si>
  <si>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</si>
  <si>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</si>
  <si>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</si>
  <si>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</si>
  <si>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</si>
  <si>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</si>
  <si>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</si>
  <si>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</si>
  <si>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SHT0014599</t>
  </si>
  <si>
    <t>座垫前部罩壳 / 低成本</t>
  </si>
  <si>
    <t>TP30黑色P1M6K-JF01</t>
  </si>
  <si>
    <t>MA3200IIS/1350</t>
  </si>
  <si>
    <t>供西安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</si>
</sst>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</numFmts>
  <fonts count="23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178" fontId="0" fillId="0" borderId="3" xfId="0" applyNumberFormat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shrinkToFit="1"/>
    </xf>
    <xf numFmtId="179" fontId="0" fillId="0" borderId="3" xfId="0" applyNumberFormat="1" applyBorder="1">
      <alignment vertical="center"/>
    </xf>
    <xf numFmtId="180" fontId="0" fillId="0" borderId="3" xfId="1" applyNumberFormat="1" applyFont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180" fontId="0" fillId="0" borderId="3" xfId="1" applyNumberFormat="1" applyFont="1" applyBorder="1">
      <alignment vertical="center"/>
    </xf>
    <xf numFmtId="43" fontId="1" fillId="0" borderId="3" xfId="1" applyFont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0" fillId="3" borderId="3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V16" sqref="V16"/>
    </sheetView>
  </sheetViews>
  <sheetFormatPr defaultColWidth="9" defaultRowHeight="13.5" outlineLevelRow="2"/>
  <cols>
    <col min="1" max="1" width="16.25" customWidth="1"/>
    <col min="4" max="4" width="20.125" customWidth="1"/>
    <col min="23" max="23" width="12" customWidth="1"/>
  </cols>
  <sheetData>
    <row r="1" spans="1:2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15" t="s">
        <v>7</v>
      </c>
      <c r="J1" s="16" t="s">
        <v>8</v>
      </c>
      <c r="K1" s="17" t="s">
        <v>9</v>
      </c>
      <c r="L1" s="18" t="s">
        <v>10</v>
      </c>
      <c r="M1" s="3" t="s">
        <v>11</v>
      </c>
      <c r="N1" s="18" t="s">
        <v>12</v>
      </c>
      <c r="O1" s="18" t="s">
        <v>13</v>
      </c>
      <c r="P1" s="6" t="s">
        <v>14</v>
      </c>
      <c r="Q1" s="22" t="s">
        <v>15</v>
      </c>
      <c r="R1" s="23" t="s">
        <v>16</v>
      </c>
      <c r="S1" s="24" t="s">
        <v>17</v>
      </c>
      <c r="T1" s="24" t="s">
        <v>18</v>
      </c>
      <c r="U1" s="25" t="s">
        <v>19</v>
      </c>
      <c r="V1" s="3" t="s">
        <v>20</v>
      </c>
      <c r="W1" s="26" t="s">
        <v>21</v>
      </c>
    </row>
    <row r="2" spans="1:23">
      <c r="A2" s="8" t="s">
        <v>22</v>
      </c>
      <c r="B2" s="2"/>
      <c r="C2" s="3"/>
      <c r="D2" s="3" t="s">
        <v>3</v>
      </c>
      <c r="E2" s="4" t="s">
        <v>23</v>
      </c>
      <c r="F2" s="5" t="s">
        <v>24</v>
      </c>
      <c r="G2" s="6"/>
      <c r="H2" s="7"/>
      <c r="I2" s="15"/>
      <c r="J2" s="16"/>
      <c r="K2" s="19"/>
      <c r="L2" s="18"/>
      <c r="M2" s="3"/>
      <c r="N2" s="18"/>
      <c r="O2" s="18"/>
      <c r="P2" s="6"/>
      <c r="Q2" s="22"/>
      <c r="R2" s="23"/>
      <c r="S2" s="27"/>
      <c r="T2" s="27"/>
      <c r="U2" s="25"/>
      <c r="V2" s="3"/>
      <c r="W2" s="26"/>
    </row>
    <row r="3" ht="16.5" spans="1:23">
      <c r="A3" s="9">
        <v>50</v>
      </c>
      <c r="B3" s="10" t="s">
        <v>25</v>
      </c>
      <c r="C3" s="10" t="s">
        <v>26</v>
      </c>
      <c r="D3" s="11" t="s">
        <v>27</v>
      </c>
      <c r="E3" s="12">
        <v>0.089</v>
      </c>
      <c r="F3" s="13">
        <v>0.094</v>
      </c>
      <c r="G3" s="14">
        <v>6.7257</v>
      </c>
      <c r="H3" s="14">
        <f>F3*G3</f>
        <v>0.6322158</v>
      </c>
      <c r="I3" s="20" t="s">
        <v>28</v>
      </c>
      <c r="J3" s="21">
        <v>65.4545454545455</v>
      </c>
      <c r="K3" s="21">
        <f>3600/J3</f>
        <v>55</v>
      </c>
      <c r="L3" s="10">
        <v>2</v>
      </c>
      <c r="M3" s="10">
        <v>66</v>
      </c>
      <c r="N3" s="10">
        <v>0.76</v>
      </c>
      <c r="O3" s="10">
        <v>22.5</v>
      </c>
      <c r="P3" s="14">
        <f>O3/J3/L3</f>
        <v>0.171875</v>
      </c>
      <c r="Q3" s="28"/>
      <c r="R3" s="14">
        <v>0.903165428571429</v>
      </c>
      <c r="S3" s="29">
        <f>27.543/625+8.8889/250</f>
        <v>0.0796244</v>
      </c>
      <c r="T3" s="30">
        <v>0.15</v>
      </c>
      <c r="U3" s="14">
        <f>(H3+P3+(M3*N3/J3/L3)/2)*1.11+Q3*1.03+S3+T3</f>
        <v>1.334822688</v>
      </c>
      <c r="V3" s="10" t="s">
        <v>29</v>
      </c>
      <c r="W3" s="31">
        <f>U3/H3</f>
        <v>2.11134028602259</v>
      </c>
    </row>
  </sheetData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2023-10-25T08:07:21Z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