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810" activeTab="2"/>
  </bookViews>
  <sheets>
    <sheet name="SHT0013929报价" sheetId="1" r:id="rId1"/>
    <sheet name="SHT0010554报价" sheetId="2" r:id="rId2"/>
    <sheet name="SHT0010244报价" sheetId="3" r:id="rId3"/>
  </sheets>
  <calcPr calcId="144525"/>
</workbook>
</file>

<file path=xl/sharedStrings.xml><?xml version="1.0" encoding="utf-8"?>
<sst xmlns="http://schemas.openxmlformats.org/spreadsheetml/2006/main" count="398" uniqueCount="131">
  <si>
    <t>产品报价核算表</t>
  </si>
  <si>
    <t>序号</t>
  </si>
  <si>
    <t>公司名称：</t>
  </si>
  <si>
    <t>吉林省智恒汽车零部件有限公司</t>
  </si>
  <si>
    <t>配套车型：</t>
  </si>
  <si>
    <t>J6</t>
  </si>
  <si>
    <t>报价部门</t>
  </si>
  <si>
    <t>技术部</t>
  </si>
  <si>
    <t>填报人：</t>
  </si>
  <si>
    <t>报价产品名称</t>
  </si>
  <si>
    <t>SHT0013929骨架</t>
  </si>
  <si>
    <t>1、主材费用</t>
  </si>
  <si>
    <t>零件名称</t>
  </si>
  <si>
    <t>材料名称</t>
  </si>
  <si>
    <t>规格型号</t>
  </si>
  <si>
    <t>长度/重量</t>
  </si>
  <si>
    <t>数量</t>
  </si>
  <si>
    <t>材料单价</t>
  </si>
  <si>
    <t>主材料金额</t>
  </si>
  <si>
    <t>H5-6802108</t>
  </si>
  <si>
    <t>头枕主体管</t>
  </si>
  <si>
    <t>20*1.5</t>
  </si>
  <si>
    <t>SHT0014489</t>
  </si>
  <si>
    <t>头枕支撑钢筋</t>
  </si>
  <si>
    <t>φ5</t>
  </si>
  <si>
    <t>SHT0012972</t>
  </si>
  <si>
    <t>副驾驶靠背钢管骨架</t>
  </si>
  <si>
    <t>25*2.0</t>
  </si>
  <si>
    <t>SHT0012974</t>
  </si>
  <si>
    <t>副驾驶安全带上悬置固定板总成</t>
  </si>
  <si>
    <t>（B590）185*150*3</t>
  </si>
  <si>
    <t>H5-6802114</t>
  </si>
  <si>
    <t>靠背上支撑管</t>
  </si>
  <si>
    <t>H5-6802115</t>
  </si>
  <si>
    <t>靠背下支撑管</t>
  </si>
  <si>
    <t>SHT0012383</t>
  </si>
  <si>
    <t>左侧主板焊接组件</t>
  </si>
  <si>
    <t>(B590)378*130*2</t>
  </si>
  <si>
    <t>SHT0012384</t>
  </si>
  <si>
    <t>右侧主板焊接组件</t>
  </si>
  <si>
    <t>左右侧翼上支撑钢丝</t>
  </si>
  <si>
    <t>φ8</t>
  </si>
  <si>
    <t>SHT0013858</t>
  </si>
  <si>
    <t>副驾驶员上安全带导向钢丝</t>
  </si>
  <si>
    <t>φ6</t>
  </si>
  <si>
    <t>1.5</t>
  </si>
  <si>
    <t>SHT0014491</t>
  </si>
  <si>
    <t>副驾驶员中间安全带导向钢丝</t>
  </si>
  <si>
    <t>SHT0013860</t>
  </si>
  <si>
    <t>副驾驶员下安全带导向钢丝</t>
  </si>
  <si>
    <t>六角螺母</t>
  </si>
  <si>
    <t>M10</t>
  </si>
  <si>
    <t>0.12</t>
  </si>
  <si>
    <t>小计</t>
  </si>
  <si>
    <t>2、辅材费用</t>
  </si>
  <si>
    <t>辅材料金额</t>
  </si>
  <si>
    <t>焊丝</t>
  </si>
  <si>
    <t>切割片</t>
  </si>
  <si>
    <t>二氧</t>
  </si>
  <si>
    <t>电费</t>
  </si>
  <si>
    <t>3、设备折旧、及工时工序费用</t>
  </si>
  <si>
    <t>工序名称</t>
  </si>
  <si>
    <t>设备名称/型号</t>
  </si>
  <si>
    <t>工时</t>
  </si>
  <si>
    <t>操作人数</t>
  </si>
  <si>
    <t>单价</t>
  </si>
  <si>
    <t>金额</t>
  </si>
  <si>
    <t>下料</t>
  </si>
  <si>
    <t>圆盘锯</t>
  </si>
  <si>
    <t>弯管1</t>
  </si>
  <si>
    <t>弯管机</t>
  </si>
  <si>
    <t>弯管2</t>
  </si>
  <si>
    <t>左右主钣</t>
  </si>
  <si>
    <t>冲床</t>
  </si>
  <si>
    <t>安全带固定板</t>
  </si>
  <si>
    <t>边框圆管压凹</t>
  </si>
  <si>
    <t>钢筋折弯</t>
  </si>
  <si>
    <t>折弯机</t>
  </si>
  <si>
    <t>焊接</t>
  </si>
  <si>
    <t>二氧焊机</t>
  </si>
  <si>
    <t>焊螺母</t>
  </si>
  <si>
    <t>喷涂</t>
  </si>
  <si>
    <t>4、包装运输费用分析</t>
  </si>
  <si>
    <t>包装费</t>
  </si>
  <si>
    <t>规格</t>
  </si>
  <si>
    <t>装箱数量</t>
  </si>
  <si>
    <t>包装箱单价</t>
  </si>
  <si>
    <t>器具</t>
  </si>
  <si>
    <t>运输费</t>
  </si>
  <si>
    <t>元/包车费</t>
  </si>
  <si>
    <r>
      <rPr>
        <sz val="10"/>
        <rFont val="宋体"/>
        <charset val="134"/>
      </rPr>
      <t>箱</t>
    </r>
    <r>
      <rPr>
        <sz val="10"/>
        <rFont val="Arial Unicode MS"/>
        <charset val="134"/>
      </rPr>
      <t>/</t>
    </r>
    <r>
      <rPr>
        <sz val="10"/>
        <rFont val="宋体"/>
        <charset val="134"/>
      </rPr>
      <t>每车</t>
    </r>
  </si>
  <si>
    <r>
      <rPr>
        <sz val="10"/>
        <rFont val="宋体"/>
        <charset val="134"/>
      </rPr>
      <t>件</t>
    </r>
    <r>
      <rPr>
        <sz val="10"/>
        <rFont val="Arial Unicode MS"/>
        <charset val="134"/>
      </rPr>
      <t>/</t>
    </r>
    <r>
      <rPr>
        <sz val="10"/>
        <rFont val="宋体"/>
        <charset val="134"/>
      </rPr>
      <t>每箱</t>
    </r>
  </si>
  <si>
    <r>
      <rPr>
        <sz val="10"/>
        <rFont val="宋体"/>
        <charset val="134"/>
      </rPr>
      <t>元</t>
    </r>
    <r>
      <rPr>
        <sz val="10"/>
        <rFont val="Arial Unicode MS"/>
        <charset val="134"/>
      </rPr>
      <t>/</t>
    </r>
    <r>
      <rPr>
        <sz val="10"/>
        <rFont val="宋体"/>
        <charset val="134"/>
      </rPr>
      <t>单件运输费</t>
    </r>
  </si>
  <si>
    <t>5、费用汇总</t>
  </si>
  <si>
    <t>项目</t>
  </si>
  <si>
    <t>说明</t>
  </si>
  <si>
    <t>费用总额</t>
  </si>
  <si>
    <t>主材费用</t>
  </si>
  <si>
    <t>辅材费用</t>
  </si>
  <si>
    <t xml:space="preserve">废品损失费 </t>
  </si>
  <si>
    <t>设备折旧、及工时工序费用</t>
  </si>
  <si>
    <t>动力费</t>
  </si>
  <si>
    <t>其它制造费用</t>
  </si>
  <si>
    <t>包装运输费用分析</t>
  </si>
  <si>
    <t>工装模具费用</t>
  </si>
  <si>
    <r>
      <rPr>
        <sz val="12"/>
        <rFont val="微软雅黑"/>
        <charset val="134"/>
      </rPr>
      <t>模具费</t>
    </r>
    <r>
      <rPr>
        <sz val="12"/>
        <rFont val="Arial"/>
        <charset val="134"/>
      </rPr>
      <t>80000</t>
    </r>
    <r>
      <rPr>
        <sz val="12"/>
        <rFont val="微软雅黑"/>
        <charset val="134"/>
      </rPr>
      <t>元（按五万件摊销）</t>
    </r>
  </si>
  <si>
    <t>销售费用</t>
  </si>
  <si>
    <t>财务费用</t>
  </si>
  <si>
    <t>管理费</t>
  </si>
  <si>
    <t>总价</t>
  </si>
  <si>
    <t>利润</t>
  </si>
  <si>
    <t>增值税</t>
  </si>
  <si>
    <t>合计</t>
  </si>
  <si>
    <t>备注：以上费用项目行数不足可自行增加，管理费比例按照实际填写。利润、增值税不得更改。</t>
  </si>
  <si>
    <t>SHT0010554骨架</t>
  </si>
  <si>
    <t>H4A-6802108</t>
  </si>
  <si>
    <t>H5-6802136</t>
  </si>
  <si>
    <t>靠背支撑板条</t>
  </si>
  <si>
    <t>10*2</t>
  </si>
  <si>
    <t>腰脱支撑钢筋</t>
  </si>
  <si>
    <t>H5-6802149</t>
  </si>
  <si>
    <t>支撑框线</t>
  </si>
  <si>
    <t>SHT0010671</t>
  </si>
  <si>
    <t>扶手支撑钣金</t>
  </si>
  <si>
    <t>(B590)45*210*3</t>
  </si>
  <si>
    <t>5.10</t>
  </si>
  <si>
    <t>M8</t>
  </si>
  <si>
    <t>0.1</t>
  </si>
  <si>
    <t>SHT0010244骨架</t>
  </si>
  <si>
    <t>H5-6802109</t>
  </si>
  <si>
    <t>H5-6802111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</si>
</sst>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0_);[Red]\(0.000\)"/>
    <numFmt numFmtId="178" formatCode="0_);[Red]\(0\)"/>
    <numFmt numFmtId="179" formatCode="0.000_ "/>
  </numFmts>
  <fonts count="37">
    <font>
      <sz val="11"/>
      <color theme="1"/>
      <name val="宋体"/>
      <charset val="134"/>
      <scheme val="minor"/>
    </font>
    <font>
      <b/>
      <sz val="18"/>
      <name val="Arial Unicode MS"/>
      <charset val="134"/>
    </font>
    <font>
      <sz val="10"/>
      <name val="Arial Unicode MS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sz val="10"/>
      <name val="宋体"/>
      <charset val="134"/>
    </font>
    <font>
      <b/>
      <i/>
      <sz val="10"/>
      <name val="Arial Unicode MS"/>
      <charset val="134"/>
    </font>
    <font>
      <sz val="10"/>
      <color theme="1"/>
      <name val="Arial Unicode MS"/>
      <charset val="134"/>
    </font>
    <font>
      <sz val="10"/>
      <color indexed="8"/>
      <name val="Arial Unicode MS"/>
      <charset val="134"/>
    </font>
    <font>
      <sz val="10"/>
      <color rgb="FFFF0000"/>
      <name val="Arial Unicode MS"/>
      <charset val="134"/>
    </font>
    <font>
      <sz val="12"/>
      <name val="Arial Unicode MS"/>
      <charset val="134"/>
    </font>
    <font>
      <sz val="12"/>
      <name val="宋体"/>
      <charset val="134"/>
    </font>
    <font>
      <b/>
      <i/>
      <sz val="10"/>
      <name val="宋体"/>
      <charset val="134"/>
    </font>
    <font>
      <sz val="12"/>
      <name val="Arial Unicode MS"/>
      <charset val="134"/>
    </font>
    <font>
      <b/>
      <sz val="12"/>
      <name val="宋体"/>
      <charset val="134"/>
    </font>
    <font>
      <b/>
      <sz val="12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微软雅黑"/>
      <charset val="134"/>
    </font>
    <font>
      <sz val="12"/>
      <name val="Arial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0" applyNumberFormat="0" applyAlignment="0" applyProtection="0">
      <alignment vertical="center"/>
    </xf>
    <xf numFmtId="0" fontId="25" fillId="8" borderId="11" applyNumberFormat="0" applyAlignment="0" applyProtection="0">
      <alignment vertical="center"/>
    </xf>
    <xf numFmtId="0" fontId="26" fillId="8" borderId="10" applyNumberFormat="0" applyAlignment="0" applyProtection="0">
      <alignment vertical="center"/>
    </xf>
    <xf numFmtId="0" fontId="27" fillId="9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1" fillId="0" borderId="0"/>
  </cellStyleXfs>
  <cellXfs count="66">
    <xf numFmtId="0" fontId="0" fillId="0" borderId="0" xfId="0">
      <alignment vertical="center"/>
    </xf>
    <xf numFmtId="176" fontId="1" fillId="2" borderId="1" xfId="49" applyNumberFormat="1" applyFont="1" applyFill="1" applyBorder="1" applyAlignment="1">
      <alignment horizontal="center" vertical="center"/>
    </xf>
    <xf numFmtId="176" fontId="1" fillId="2" borderId="2" xfId="49" applyNumberFormat="1" applyFont="1" applyFill="1" applyBorder="1" applyAlignment="1">
      <alignment horizontal="center" vertical="center"/>
    </xf>
    <xf numFmtId="176" fontId="1" fillId="2" borderId="3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vertical="center"/>
    </xf>
    <xf numFmtId="176" fontId="4" fillId="2" borderId="4" xfId="49" applyNumberFormat="1" applyFont="1" applyFill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horizontal="center" vertical="center" wrapText="1"/>
    </xf>
    <xf numFmtId="176" fontId="5" fillId="2" borderId="4" xfId="49" applyNumberFormat="1" applyFont="1" applyFill="1" applyBorder="1" applyAlignment="1">
      <alignment horizontal="left" vertical="center" wrapText="1"/>
    </xf>
    <xf numFmtId="176" fontId="5" fillId="2" borderId="4" xfId="49" applyNumberFormat="1" applyFont="1" applyFill="1" applyBorder="1" applyAlignment="1">
      <alignment horizontal="center" vertical="center"/>
    </xf>
    <xf numFmtId="176" fontId="2" fillId="2" borderId="4" xfId="49" applyNumberFormat="1" applyFont="1" applyFill="1" applyBorder="1" applyAlignment="1">
      <alignment horizontal="left" vertical="center" wrapText="1"/>
    </xf>
    <xf numFmtId="176" fontId="6" fillId="2" borderId="4" xfId="49" applyNumberFormat="1" applyFont="1" applyFill="1" applyBorder="1" applyAlignment="1">
      <alignment horizontal="left" vertical="center"/>
    </xf>
    <xf numFmtId="176" fontId="2" fillId="2" borderId="4" xfId="49" applyNumberFormat="1" applyFont="1" applyFill="1" applyBorder="1" applyAlignment="1">
      <alignment horizontal="center" vertical="center"/>
    </xf>
    <xf numFmtId="49" fontId="2" fillId="3" borderId="4" xfId="49" applyNumberFormat="1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/>
    </xf>
    <xf numFmtId="176" fontId="2" fillId="3" borderId="4" xfId="49" applyNumberFormat="1" applyFont="1" applyFill="1" applyBorder="1" applyAlignment="1">
      <alignment horizontal="center" vertical="center"/>
    </xf>
    <xf numFmtId="49" fontId="2" fillId="3" borderId="4" xfId="49" applyNumberFormat="1" applyFont="1" applyFill="1" applyBorder="1" applyAlignment="1">
      <alignment horizontal="center" vertical="center" wrapText="1"/>
    </xf>
    <xf numFmtId="176" fontId="7" fillId="3" borderId="4" xfId="49" applyNumberFormat="1" applyFont="1" applyFill="1" applyBorder="1" applyAlignment="1">
      <alignment horizontal="center" vertical="center"/>
    </xf>
    <xf numFmtId="49" fontId="2" fillId="3" borderId="5" xfId="49" applyNumberFormat="1" applyFont="1" applyFill="1" applyBorder="1" applyAlignment="1">
      <alignment horizontal="center" vertical="center"/>
    </xf>
    <xf numFmtId="0" fontId="2" fillId="3" borderId="5" xfId="49" applyFont="1" applyFill="1" applyBorder="1" applyAlignment="1">
      <alignment horizontal="center" vertical="center"/>
    </xf>
    <xf numFmtId="176" fontId="2" fillId="3" borderId="5" xfId="49" applyNumberFormat="1" applyFont="1" applyFill="1" applyBorder="1" applyAlignment="1">
      <alignment horizontal="center" vertical="center"/>
    </xf>
    <xf numFmtId="49" fontId="2" fillId="3" borderId="6" xfId="49" applyNumberFormat="1" applyFont="1" applyFill="1" applyBorder="1" applyAlignment="1">
      <alignment horizontal="center" vertical="center"/>
    </xf>
    <xf numFmtId="0" fontId="2" fillId="3" borderId="6" xfId="49" applyFont="1" applyFill="1" applyBorder="1" applyAlignment="1">
      <alignment horizontal="center" vertical="center"/>
    </xf>
    <xf numFmtId="176" fontId="2" fillId="3" borderId="6" xfId="49" applyNumberFormat="1" applyFont="1" applyFill="1" applyBorder="1" applyAlignment="1">
      <alignment horizontal="center" vertical="center"/>
    </xf>
    <xf numFmtId="176" fontId="6" fillId="4" borderId="4" xfId="49" applyNumberFormat="1" applyFont="1" applyFill="1" applyBorder="1" applyAlignment="1">
      <alignment horizontal="center" vertical="center"/>
    </xf>
    <xf numFmtId="0" fontId="5" fillId="5" borderId="4" xfId="49" applyFont="1" applyFill="1" applyBorder="1" applyAlignment="1">
      <alignment horizontal="center" vertical="center"/>
    </xf>
    <xf numFmtId="0" fontId="2" fillId="5" borderId="4" xfId="49" applyFont="1" applyFill="1" applyBorder="1" applyAlignment="1">
      <alignment horizontal="center" vertical="center"/>
    </xf>
    <xf numFmtId="176" fontId="8" fillId="5" borderId="4" xfId="49" applyNumberFormat="1" applyFont="1" applyFill="1" applyBorder="1" applyAlignment="1">
      <alignment horizontal="center" vertical="center" wrapText="1"/>
    </xf>
    <xf numFmtId="177" fontId="2" fillId="5" borderId="4" xfId="49" applyNumberFormat="1" applyFont="1" applyFill="1" applyBorder="1" applyAlignment="1">
      <alignment horizontal="center" vertical="center" wrapText="1"/>
    </xf>
    <xf numFmtId="176" fontId="2" fillId="5" borderId="4" xfId="49" applyNumberFormat="1" applyFont="1" applyFill="1" applyBorder="1" applyAlignment="1">
      <alignment horizontal="center" vertical="center"/>
    </xf>
    <xf numFmtId="176" fontId="2" fillId="5" borderId="4" xfId="49" applyNumberFormat="1" applyFont="1" applyFill="1" applyBorder="1" applyAlignment="1">
      <alignment horizontal="center" vertical="center" wrapText="1"/>
    </xf>
    <xf numFmtId="176" fontId="6" fillId="2" borderId="4" xfId="49" applyNumberFormat="1" applyFont="1" applyFill="1" applyBorder="1" applyAlignment="1">
      <alignment horizontal="center" vertical="center"/>
    </xf>
    <xf numFmtId="176" fontId="4" fillId="2" borderId="4" xfId="49" applyNumberFormat="1" applyFont="1" applyFill="1" applyBorder="1" applyAlignment="1">
      <alignment horizontal="left" vertical="center"/>
    </xf>
    <xf numFmtId="177" fontId="2" fillId="3" borderId="4" xfId="49" applyNumberFormat="1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left" vertical="center" wrapText="1"/>
    </xf>
    <xf numFmtId="178" fontId="2" fillId="3" borderId="4" xfId="49" applyNumberFormat="1" applyFont="1" applyFill="1" applyBorder="1" applyAlignment="1">
      <alignment horizontal="center" vertical="center"/>
    </xf>
    <xf numFmtId="0" fontId="2" fillId="3" borderId="4" xfId="49" applyFont="1" applyFill="1" applyBorder="1" applyAlignment="1">
      <alignment horizontal="center" vertical="center" wrapText="1"/>
    </xf>
    <xf numFmtId="176" fontId="2" fillId="3" borderId="4" xfId="49" applyNumberFormat="1" applyFont="1" applyFill="1" applyBorder="1" applyAlignment="1">
      <alignment horizontal="center" vertical="center" wrapText="1"/>
    </xf>
    <xf numFmtId="176" fontId="9" fillId="3" borderId="4" xfId="49" applyNumberFormat="1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176" fontId="8" fillId="2" borderId="4" xfId="49" applyNumberFormat="1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176" fontId="2" fillId="2" borderId="4" xfId="49" applyNumberFormat="1" applyFont="1" applyFill="1" applyBorder="1" applyAlignment="1">
      <alignment vertical="center"/>
    </xf>
    <xf numFmtId="0" fontId="5" fillId="2" borderId="4" xfId="49" applyFont="1" applyFill="1" applyBorder="1" applyAlignment="1">
      <alignment horizontal="center" vertical="center"/>
    </xf>
    <xf numFmtId="0" fontId="5" fillId="2" borderId="4" xfId="49" applyFont="1" applyFill="1" applyBorder="1" applyAlignment="1">
      <alignment vertical="center"/>
    </xf>
    <xf numFmtId="0" fontId="2" fillId="2" borderId="4" xfId="49" applyFont="1" applyFill="1" applyBorder="1" applyAlignment="1">
      <alignment vertical="center"/>
    </xf>
    <xf numFmtId="176" fontId="4" fillId="2" borderId="4" xfId="49" applyNumberFormat="1" applyFont="1" applyFill="1" applyBorder="1" applyAlignment="1">
      <alignment horizontal="center" vertical="center" wrapText="1"/>
    </xf>
    <xf numFmtId="10" fontId="10" fillId="2" borderId="4" xfId="49" applyNumberFormat="1" applyFont="1" applyFill="1" applyBorder="1" applyAlignment="1">
      <alignment horizontal="center" vertical="center"/>
    </xf>
    <xf numFmtId="176" fontId="3" fillId="2" borderId="4" xfId="49" applyNumberFormat="1" applyFont="1" applyFill="1" applyBorder="1" applyAlignment="1">
      <alignment horizontal="left" vertical="center" wrapText="1"/>
    </xf>
    <xf numFmtId="176" fontId="4" fillId="2" borderId="4" xfId="49" applyNumberFormat="1" applyFont="1" applyFill="1" applyBorder="1" applyAlignment="1">
      <alignment horizontal="left" vertical="center" wrapText="1"/>
    </xf>
    <xf numFmtId="176" fontId="11" fillId="2" borderId="4" xfId="49" applyNumberFormat="1" applyFill="1" applyBorder="1" applyAlignment="1">
      <alignment horizontal="center" vertical="center"/>
    </xf>
    <xf numFmtId="176" fontId="10" fillId="2" borderId="4" xfId="49" applyNumberFormat="1" applyFont="1" applyFill="1" applyBorder="1" applyAlignment="1">
      <alignment horizontal="center" vertical="center"/>
    </xf>
    <xf numFmtId="0" fontId="12" fillId="2" borderId="4" xfId="49" applyFont="1" applyFill="1" applyBorder="1" applyAlignment="1">
      <alignment horizontal="left" vertical="center" wrapText="1"/>
    </xf>
    <xf numFmtId="0" fontId="6" fillId="2" borderId="4" xfId="49" applyFont="1" applyFill="1" applyBorder="1" applyAlignment="1">
      <alignment horizontal="left" vertical="center" wrapText="1"/>
    </xf>
    <xf numFmtId="176" fontId="13" fillId="2" borderId="4" xfId="49" applyNumberFormat="1" applyFont="1" applyFill="1" applyBorder="1" applyAlignment="1">
      <alignment horizontal="center" vertical="center"/>
    </xf>
    <xf numFmtId="177" fontId="2" fillId="2" borderId="4" xfId="49" applyNumberFormat="1" applyFont="1" applyFill="1" applyBorder="1" applyAlignment="1">
      <alignment horizontal="center" vertical="center"/>
    </xf>
    <xf numFmtId="176" fontId="14" fillId="2" borderId="4" xfId="49" applyNumberFormat="1" applyFont="1" applyFill="1" applyBorder="1" applyAlignment="1">
      <alignment horizontal="left" vertical="center" wrapText="1"/>
    </xf>
    <xf numFmtId="176" fontId="15" fillId="2" borderId="4" xfId="49" applyNumberFormat="1" applyFont="1" applyFill="1" applyBorder="1" applyAlignment="1">
      <alignment horizontal="left" vertical="center" wrapText="1"/>
    </xf>
    <xf numFmtId="0" fontId="10" fillId="2" borderId="0" xfId="49" applyFont="1" applyFill="1" applyAlignment="1">
      <alignment vertical="center"/>
    </xf>
    <xf numFmtId="176" fontId="5" fillId="2" borderId="0" xfId="49" applyNumberFormat="1" applyFont="1" applyFill="1" applyAlignment="1">
      <alignment vertical="center"/>
    </xf>
    <xf numFmtId="176" fontId="2" fillId="2" borderId="0" xfId="49" applyNumberFormat="1" applyFont="1" applyFill="1" applyAlignment="1">
      <alignment vertical="center"/>
    </xf>
    <xf numFmtId="179" fontId="2" fillId="3" borderId="4" xfId="49" applyNumberFormat="1" applyFont="1" applyFill="1" applyBorder="1" applyAlignment="1">
      <alignment horizontal="center" vertical="center"/>
    </xf>
    <xf numFmtId="176" fontId="9" fillId="0" borderId="0" xfId="49" applyNumberFormat="1" applyFont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4"/>
  <sheetViews>
    <sheetView zoomScale="115" zoomScaleNormal="115" topLeftCell="A40" workbookViewId="0">
      <selection activeCell="H56" sqref="H56"/>
    </sheetView>
  </sheetViews>
  <sheetFormatPr defaultColWidth="9" defaultRowHeight="13.5" outlineLevelCol="7"/>
  <cols>
    <col min="1" max="1" width="4.81666666666667" customWidth="1"/>
    <col min="2" max="2" width="16.8166666666667" customWidth="1"/>
    <col min="3" max="3" width="20.45" customWidth="1"/>
    <col min="4" max="4" width="16.8166666666667" customWidth="1"/>
    <col min="5" max="5" width="8.81666666666667" customWidth="1"/>
    <col min="6" max="6" width="10.8166666666667" customWidth="1"/>
    <col min="7" max="8" width="12.8166666666667" customWidth="1"/>
  </cols>
  <sheetData>
    <row r="1" ht="24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5" t="s">
        <v>2</v>
      </c>
      <c r="C2" s="6" t="s">
        <v>3</v>
      </c>
      <c r="D2" s="6"/>
      <c r="E2" s="6"/>
      <c r="F2" s="7" t="s">
        <v>4</v>
      </c>
      <c r="G2" s="5" t="s">
        <v>5</v>
      </c>
      <c r="H2" s="7"/>
    </row>
    <row r="3" ht="15" customHeight="1" spans="1:8">
      <c r="A3" s="8"/>
      <c r="B3" s="9" t="s">
        <v>6</v>
      </c>
      <c r="C3" s="9" t="s">
        <v>7</v>
      </c>
      <c r="D3" s="9"/>
      <c r="E3" s="9"/>
      <c r="F3" s="10" t="s">
        <v>8</v>
      </c>
      <c r="G3" s="10"/>
      <c r="H3" s="11"/>
    </row>
    <row r="4" ht="15" customHeight="1" spans="1:8">
      <c r="A4" s="8"/>
      <c r="B4" s="12" t="s">
        <v>9</v>
      </c>
      <c r="C4" s="12" t="s">
        <v>10</v>
      </c>
      <c r="D4" s="12"/>
      <c r="E4" s="12"/>
      <c r="F4" s="10"/>
      <c r="G4" s="10"/>
      <c r="H4" s="13"/>
    </row>
    <row r="5" ht="15" customHeight="1" spans="1:8">
      <c r="A5" s="8"/>
      <c r="B5" s="14" t="s">
        <v>11</v>
      </c>
      <c r="C5" s="14"/>
      <c r="D5" s="14"/>
      <c r="E5" s="14"/>
      <c r="F5" s="14"/>
      <c r="G5" s="14"/>
      <c r="H5" s="14"/>
    </row>
    <row r="6" ht="15" customHeight="1" spans="1:8">
      <c r="A6" s="8"/>
      <c r="B6" s="15" t="s">
        <v>12</v>
      </c>
      <c r="C6" s="10" t="s">
        <v>13</v>
      </c>
      <c r="D6" s="10" t="s">
        <v>14</v>
      </c>
      <c r="E6" s="10" t="s">
        <v>15</v>
      </c>
      <c r="F6" s="15" t="s">
        <v>16</v>
      </c>
      <c r="G6" s="9" t="s">
        <v>17</v>
      </c>
      <c r="H6" s="10" t="s">
        <v>18</v>
      </c>
    </row>
    <row r="7" ht="15" customHeight="1" spans="1:8">
      <c r="A7" s="8">
        <v>1</v>
      </c>
      <c r="B7" s="16" t="s">
        <v>19</v>
      </c>
      <c r="C7" s="16" t="s">
        <v>20</v>
      </c>
      <c r="D7" s="16" t="s">
        <v>21</v>
      </c>
      <c r="E7" s="17">
        <v>0.45</v>
      </c>
      <c r="F7" s="16">
        <v>1</v>
      </c>
      <c r="G7" s="18">
        <v>3.2</v>
      </c>
      <c r="H7" s="18">
        <f t="shared" ref="H7:H12" si="0">F7*G7*E7</f>
        <v>1.44</v>
      </c>
    </row>
    <row r="8" ht="15" customHeight="1" spans="1:8">
      <c r="A8" s="8">
        <v>2</v>
      </c>
      <c r="B8" s="16" t="s">
        <v>22</v>
      </c>
      <c r="C8" s="16" t="s">
        <v>23</v>
      </c>
      <c r="D8" s="16" t="s">
        <v>24</v>
      </c>
      <c r="E8" s="17">
        <v>0.263</v>
      </c>
      <c r="F8" s="16">
        <v>1</v>
      </c>
      <c r="G8" s="18">
        <v>1</v>
      </c>
      <c r="H8" s="18">
        <f t="shared" si="0"/>
        <v>0.263</v>
      </c>
    </row>
    <row r="9" ht="15" customHeight="1" spans="1:8">
      <c r="A9" s="8">
        <v>3</v>
      </c>
      <c r="B9" s="18" t="s">
        <v>25</v>
      </c>
      <c r="C9" s="18" t="s">
        <v>26</v>
      </c>
      <c r="D9" s="18" t="s">
        <v>27</v>
      </c>
      <c r="E9" s="18">
        <v>1.563</v>
      </c>
      <c r="F9" s="17">
        <v>1</v>
      </c>
      <c r="G9" s="18">
        <v>4.2</v>
      </c>
      <c r="H9" s="18">
        <f t="shared" si="0"/>
        <v>6.5646</v>
      </c>
    </row>
    <row r="10" ht="30" customHeight="1" spans="1:8">
      <c r="A10" s="8">
        <v>4</v>
      </c>
      <c r="B10" s="16" t="s">
        <v>28</v>
      </c>
      <c r="C10" s="19" t="s">
        <v>29</v>
      </c>
      <c r="D10" s="16" t="s">
        <v>30</v>
      </c>
      <c r="E10" s="17">
        <v>0.654</v>
      </c>
      <c r="F10" s="16">
        <v>1</v>
      </c>
      <c r="G10" s="18">
        <v>5.1</v>
      </c>
      <c r="H10" s="18">
        <f t="shared" si="0"/>
        <v>3.3354</v>
      </c>
    </row>
    <row r="11" ht="15" customHeight="1" spans="1:8">
      <c r="A11" s="8">
        <v>5</v>
      </c>
      <c r="B11" s="16" t="s">
        <v>31</v>
      </c>
      <c r="C11" s="16" t="s">
        <v>32</v>
      </c>
      <c r="D11" s="16" t="s">
        <v>27</v>
      </c>
      <c r="E11" s="17">
        <v>0.369</v>
      </c>
      <c r="F11" s="16">
        <v>1</v>
      </c>
      <c r="G11" s="18">
        <v>4.2</v>
      </c>
      <c r="H11" s="18">
        <f t="shared" si="0"/>
        <v>1.5498</v>
      </c>
    </row>
    <row r="12" ht="15" customHeight="1" spans="1:8">
      <c r="A12" s="8">
        <v>6</v>
      </c>
      <c r="B12" s="16" t="s">
        <v>33</v>
      </c>
      <c r="C12" s="16" t="s">
        <v>34</v>
      </c>
      <c r="D12" s="16" t="s">
        <v>27</v>
      </c>
      <c r="E12" s="17">
        <v>0.369</v>
      </c>
      <c r="F12" s="16">
        <v>1</v>
      </c>
      <c r="G12" s="20">
        <v>4.2</v>
      </c>
      <c r="H12" s="18">
        <f t="shared" si="0"/>
        <v>1.5498</v>
      </c>
    </row>
    <row r="13" ht="15" customHeight="1" spans="1:8">
      <c r="A13" s="8">
        <v>7</v>
      </c>
      <c r="B13" s="16" t="s">
        <v>35</v>
      </c>
      <c r="C13" s="16" t="s">
        <v>36</v>
      </c>
      <c r="D13" s="21" t="s">
        <v>37</v>
      </c>
      <c r="E13" s="22">
        <v>0.772</v>
      </c>
      <c r="F13" s="22">
        <v>2</v>
      </c>
      <c r="G13" s="23">
        <v>5.1</v>
      </c>
      <c r="H13" s="23">
        <f>G13*F13*E13</f>
        <v>7.8744</v>
      </c>
    </row>
    <row r="14" ht="15" customHeight="1" spans="1:8">
      <c r="A14" s="8">
        <v>8</v>
      </c>
      <c r="B14" s="18" t="s">
        <v>38</v>
      </c>
      <c r="C14" s="16" t="s">
        <v>39</v>
      </c>
      <c r="D14" s="24"/>
      <c r="E14" s="24"/>
      <c r="F14" s="25"/>
      <c r="G14" s="26"/>
      <c r="H14" s="26"/>
    </row>
    <row r="15" ht="15" customHeight="1" spans="1:8">
      <c r="A15" s="8">
        <v>9</v>
      </c>
      <c r="B15" s="16"/>
      <c r="C15" s="16" t="s">
        <v>40</v>
      </c>
      <c r="D15" s="64" t="s">
        <v>41</v>
      </c>
      <c r="E15" s="64">
        <v>0.3</v>
      </c>
      <c r="F15" s="17">
        <v>2</v>
      </c>
      <c r="G15" s="18">
        <v>1.8</v>
      </c>
      <c r="H15" s="18">
        <f>F15*G15*E15</f>
        <v>1.08</v>
      </c>
    </row>
    <row r="16" ht="32" customHeight="1" spans="1:8">
      <c r="A16" s="8">
        <v>10</v>
      </c>
      <c r="B16" s="16" t="s">
        <v>42</v>
      </c>
      <c r="C16" s="19" t="s">
        <v>43</v>
      </c>
      <c r="D16" s="16" t="s">
        <v>44</v>
      </c>
      <c r="E16" s="17">
        <v>0.63</v>
      </c>
      <c r="F16" s="16">
        <v>1</v>
      </c>
      <c r="G16" s="16" t="s">
        <v>45</v>
      </c>
      <c r="H16" s="18">
        <f>F16*G16*E16</f>
        <v>0.945</v>
      </c>
    </row>
    <row r="17" ht="32" customHeight="1" spans="1:8">
      <c r="A17" s="8">
        <v>11</v>
      </c>
      <c r="B17" s="16" t="s">
        <v>46</v>
      </c>
      <c r="C17" s="19" t="s">
        <v>47</v>
      </c>
      <c r="D17" s="16" t="s">
        <v>44</v>
      </c>
      <c r="E17" s="17">
        <v>0.51</v>
      </c>
      <c r="F17" s="17">
        <v>1</v>
      </c>
      <c r="G17" s="16" t="s">
        <v>45</v>
      </c>
      <c r="H17" s="18">
        <f>F17*G17*E17</f>
        <v>0.765</v>
      </c>
    </row>
    <row r="18" ht="32" customHeight="1" spans="1:8">
      <c r="A18" s="8">
        <v>12</v>
      </c>
      <c r="B18" s="16" t="s">
        <v>48</v>
      </c>
      <c r="C18" s="19" t="s">
        <v>49</v>
      </c>
      <c r="D18" s="16" t="s">
        <v>44</v>
      </c>
      <c r="E18" s="17">
        <v>0.52</v>
      </c>
      <c r="F18" s="16">
        <v>1</v>
      </c>
      <c r="G18" s="16" t="s">
        <v>45</v>
      </c>
      <c r="H18" s="18">
        <f>F18*G18*E18</f>
        <v>0.78</v>
      </c>
    </row>
    <row r="19" ht="32" customHeight="1" spans="1:8">
      <c r="A19" s="8">
        <v>13</v>
      </c>
      <c r="B19" s="16"/>
      <c r="C19" s="19" t="s">
        <v>50</v>
      </c>
      <c r="D19" s="16" t="s">
        <v>51</v>
      </c>
      <c r="E19" s="16"/>
      <c r="F19" s="17">
        <v>5</v>
      </c>
      <c r="G19" s="16" t="s">
        <v>52</v>
      </c>
      <c r="H19" s="18">
        <f>G19*F19</f>
        <v>0.6</v>
      </c>
    </row>
    <row r="20" ht="20" customHeight="1" spans="1:8">
      <c r="A20" s="8"/>
      <c r="B20" s="16" t="s">
        <v>53</v>
      </c>
      <c r="C20" s="16"/>
      <c r="D20" s="16"/>
      <c r="E20" s="16"/>
      <c r="F20" s="16"/>
      <c r="G20" s="16"/>
      <c r="H20" s="27">
        <f>SUM(H7:H19)</f>
        <v>26.747</v>
      </c>
    </row>
    <row r="21" ht="15" customHeight="1" spans="1:8">
      <c r="A21" s="8"/>
      <c r="B21" s="14" t="s">
        <v>54</v>
      </c>
      <c r="C21" s="14"/>
      <c r="D21" s="14"/>
      <c r="E21" s="14"/>
      <c r="F21" s="14"/>
      <c r="G21" s="14"/>
      <c r="H21" s="14"/>
    </row>
    <row r="22" ht="15" customHeight="1" spans="1:8">
      <c r="A22" s="8"/>
      <c r="B22" s="15" t="s">
        <v>12</v>
      </c>
      <c r="C22" s="10" t="s">
        <v>13</v>
      </c>
      <c r="D22" s="10" t="s">
        <v>14</v>
      </c>
      <c r="E22" s="10"/>
      <c r="F22" s="15" t="s">
        <v>16</v>
      </c>
      <c r="G22" s="9" t="s">
        <v>17</v>
      </c>
      <c r="H22" s="10" t="s">
        <v>55</v>
      </c>
    </row>
    <row r="23" ht="15" customHeight="1" spans="1:8">
      <c r="A23" s="8">
        <v>1</v>
      </c>
      <c r="B23" s="28" t="s">
        <v>56</v>
      </c>
      <c r="C23" s="29"/>
      <c r="D23" s="30">
        <v>0.8</v>
      </c>
      <c r="E23" s="30"/>
      <c r="F23" s="31">
        <v>0.018</v>
      </c>
      <c r="G23" s="29">
        <v>110</v>
      </c>
      <c r="H23" s="32">
        <f t="shared" ref="H23:H25" si="1">F23*G23</f>
        <v>1.98</v>
      </c>
    </row>
    <row r="24" ht="15" customHeight="1" spans="1:8">
      <c r="A24" s="8">
        <v>2</v>
      </c>
      <c r="B24" s="28" t="s">
        <v>57</v>
      </c>
      <c r="C24" s="29"/>
      <c r="D24" s="30"/>
      <c r="E24" s="30"/>
      <c r="F24" s="33">
        <v>0.04</v>
      </c>
      <c r="G24" s="29">
        <v>13</v>
      </c>
      <c r="H24" s="32">
        <f t="shared" si="1"/>
        <v>0.52</v>
      </c>
    </row>
    <row r="25" ht="15" customHeight="1" spans="1:8">
      <c r="A25" s="8">
        <v>3</v>
      </c>
      <c r="B25" s="28" t="s">
        <v>58</v>
      </c>
      <c r="C25" s="28"/>
      <c r="D25" s="30"/>
      <c r="E25" s="30"/>
      <c r="F25" s="33">
        <v>0.02</v>
      </c>
      <c r="G25" s="29">
        <v>35</v>
      </c>
      <c r="H25" s="32">
        <f t="shared" si="1"/>
        <v>0.7</v>
      </c>
    </row>
    <row r="26" ht="15" customHeight="1" spans="1:8">
      <c r="A26" s="8">
        <v>4</v>
      </c>
      <c r="B26" s="28" t="s">
        <v>59</v>
      </c>
      <c r="C26" s="28"/>
      <c r="D26" s="30"/>
      <c r="E26" s="30"/>
      <c r="F26" s="33"/>
      <c r="G26" s="29">
        <v>1.5</v>
      </c>
      <c r="H26" s="32">
        <v>1.5</v>
      </c>
    </row>
    <row r="27" ht="15" customHeight="1" spans="1:8">
      <c r="A27" s="8"/>
      <c r="B27" s="15" t="s">
        <v>53</v>
      </c>
      <c r="C27" s="15"/>
      <c r="D27" s="15"/>
      <c r="E27" s="15"/>
      <c r="F27" s="15"/>
      <c r="G27" s="15"/>
      <c r="H27" s="34">
        <f>SUM(H23:H26)</f>
        <v>4.7</v>
      </c>
    </row>
    <row r="28" ht="15" customHeight="1" spans="1:8">
      <c r="A28" s="8"/>
      <c r="B28" s="35" t="s">
        <v>60</v>
      </c>
      <c r="C28" s="35"/>
      <c r="D28" s="35"/>
      <c r="E28" s="35"/>
      <c r="F28" s="35"/>
      <c r="G28" s="35"/>
      <c r="H28" s="35"/>
    </row>
    <row r="29" ht="15" customHeight="1" spans="1:8">
      <c r="A29" s="8"/>
      <c r="B29" s="10" t="s">
        <v>61</v>
      </c>
      <c r="C29" s="10" t="s">
        <v>62</v>
      </c>
      <c r="D29" s="15" t="s">
        <v>63</v>
      </c>
      <c r="E29" s="15"/>
      <c r="F29" s="10" t="s">
        <v>64</v>
      </c>
      <c r="G29" s="10" t="s">
        <v>65</v>
      </c>
      <c r="H29" s="10" t="s">
        <v>66</v>
      </c>
    </row>
    <row r="30" ht="15" customHeight="1" spans="1:8">
      <c r="A30" s="8">
        <v>1</v>
      </c>
      <c r="B30" s="36" t="s">
        <v>67</v>
      </c>
      <c r="C30" s="37" t="s">
        <v>68</v>
      </c>
      <c r="D30" s="36">
        <v>0.007</v>
      </c>
      <c r="E30" s="38">
        <v>4</v>
      </c>
      <c r="F30" s="39">
        <v>1</v>
      </c>
      <c r="G30" s="40">
        <v>30</v>
      </c>
      <c r="H30" s="40">
        <f>G30*F30*E30*D30</f>
        <v>0.84</v>
      </c>
    </row>
    <row r="31" ht="15" customHeight="1" spans="1:8">
      <c r="A31" s="8">
        <v>2</v>
      </c>
      <c r="B31" s="36" t="s">
        <v>69</v>
      </c>
      <c r="C31" s="37" t="s">
        <v>70</v>
      </c>
      <c r="D31" s="36">
        <v>0.018</v>
      </c>
      <c r="E31" s="38">
        <v>1</v>
      </c>
      <c r="F31" s="17">
        <v>1</v>
      </c>
      <c r="G31" s="40">
        <v>30</v>
      </c>
      <c r="H31" s="40">
        <f t="shared" ref="H31:H38" si="2">G31*F31*E31*D31</f>
        <v>0.54</v>
      </c>
    </row>
    <row r="32" ht="15" customHeight="1" spans="1:8">
      <c r="A32" s="8">
        <v>3</v>
      </c>
      <c r="B32" s="36" t="s">
        <v>71</v>
      </c>
      <c r="C32" s="37" t="s">
        <v>70</v>
      </c>
      <c r="D32" s="36">
        <v>0.028</v>
      </c>
      <c r="E32" s="38">
        <v>1</v>
      </c>
      <c r="F32" s="17">
        <v>1</v>
      </c>
      <c r="G32" s="41">
        <v>30</v>
      </c>
      <c r="H32" s="40">
        <f t="shared" si="2"/>
        <v>0.84</v>
      </c>
    </row>
    <row r="33" ht="15" customHeight="1" spans="1:8">
      <c r="A33" s="8">
        <v>4</v>
      </c>
      <c r="B33" s="36" t="s">
        <v>72</v>
      </c>
      <c r="C33" s="37" t="s">
        <v>73</v>
      </c>
      <c r="D33" s="36">
        <v>0.02</v>
      </c>
      <c r="E33" s="38">
        <v>2</v>
      </c>
      <c r="F33" s="17">
        <v>2</v>
      </c>
      <c r="G33" s="41">
        <v>30</v>
      </c>
      <c r="H33" s="40">
        <f t="shared" si="2"/>
        <v>2.4</v>
      </c>
    </row>
    <row r="34" ht="15" customHeight="1" spans="1:8">
      <c r="A34" s="8">
        <v>5</v>
      </c>
      <c r="B34" s="36" t="s">
        <v>74</v>
      </c>
      <c r="C34" s="37" t="s">
        <v>73</v>
      </c>
      <c r="D34" s="36">
        <v>0.018</v>
      </c>
      <c r="E34" s="38">
        <v>1</v>
      </c>
      <c r="F34" s="17">
        <v>2</v>
      </c>
      <c r="G34" s="41">
        <v>30</v>
      </c>
      <c r="H34" s="40">
        <f t="shared" si="2"/>
        <v>1.08</v>
      </c>
    </row>
    <row r="35" ht="15" customHeight="1" spans="1:8">
      <c r="A35" s="8">
        <v>6</v>
      </c>
      <c r="B35" s="36" t="s">
        <v>75</v>
      </c>
      <c r="C35" s="37" t="s">
        <v>73</v>
      </c>
      <c r="D35" s="36">
        <v>0.01</v>
      </c>
      <c r="E35" s="38">
        <v>1</v>
      </c>
      <c r="F35" s="17">
        <v>1</v>
      </c>
      <c r="G35" s="41">
        <v>30</v>
      </c>
      <c r="H35" s="40">
        <f t="shared" si="2"/>
        <v>0.3</v>
      </c>
    </row>
    <row r="36" ht="15" customHeight="1" spans="1:8">
      <c r="A36" s="8">
        <v>7</v>
      </c>
      <c r="B36" s="36" t="s">
        <v>76</v>
      </c>
      <c r="C36" s="37" t="s">
        <v>77</v>
      </c>
      <c r="D36" s="36">
        <v>0.016</v>
      </c>
      <c r="E36" s="38">
        <v>5</v>
      </c>
      <c r="F36" s="17">
        <v>1</v>
      </c>
      <c r="G36" s="40">
        <v>30</v>
      </c>
      <c r="H36" s="40">
        <f t="shared" si="2"/>
        <v>2.4</v>
      </c>
    </row>
    <row r="37" ht="15" customHeight="1" spans="1:8">
      <c r="A37" s="8">
        <v>8</v>
      </c>
      <c r="B37" s="36" t="s">
        <v>78</v>
      </c>
      <c r="C37" s="37" t="s">
        <v>79</v>
      </c>
      <c r="D37" s="36">
        <v>0.2</v>
      </c>
      <c r="E37" s="38">
        <v>1</v>
      </c>
      <c r="F37" s="17">
        <v>1</v>
      </c>
      <c r="G37" s="41">
        <v>36</v>
      </c>
      <c r="H37" s="40">
        <f t="shared" si="2"/>
        <v>7.2</v>
      </c>
    </row>
    <row r="38" ht="15" customHeight="1" spans="1:8">
      <c r="A38" s="8">
        <v>9</v>
      </c>
      <c r="B38" s="36" t="s">
        <v>80</v>
      </c>
      <c r="C38" s="37" t="s">
        <v>79</v>
      </c>
      <c r="D38" s="36">
        <v>0.006</v>
      </c>
      <c r="E38" s="38">
        <v>5</v>
      </c>
      <c r="F38" s="17">
        <v>1</v>
      </c>
      <c r="G38" s="40">
        <v>36</v>
      </c>
      <c r="H38" s="40">
        <f t="shared" si="2"/>
        <v>1.08</v>
      </c>
    </row>
    <row r="39" ht="15" customHeight="1" spans="1:8">
      <c r="A39" s="8">
        <v>10</v>
      </c>
      <c r="B39" s="36" t="s">
        <v>81</v>
      </c>
      <c r="C39" s="37"/>
      <c r="D39" s="36"/>
      <c r="E39" s="38"/>
      <c r="F39" s="17"/>
      <c r="G39" s="40">
        <v>5</v>
      </c>
      <c r="H39" s="40">
        <v>5</v>
      </c>
    </row>
    <row r="40" ht="15" customHeight="1" spans="1:8">
      <c r="A40" s="8"/>
      <c r="B40" s="15" t="s">
        <v>53</v>
      </c>
      <c r="C40" s="15"/>
      <c r="D40" s="15"/>
      <c r="E40" s="15"/>
      <c r="F40" s="15"/>
      <c r="G40" s="15"/>
      <c r="H40" s="34">
        <f>SUM(H30:H39)</f>
        <v>21.68</v>
      </c>
    </row>
    <row r="41" ht="15" customHeight="1" spans="1:8">
      <c r="A41" s="8"/>
      <c r="B41" s="35" t="s">
        <v>82</v>
      </c>
      <c r="C41" s="35"/>
      <c r="D41" s="35"/>
      <c r="E41" s="35"/>
      <c r="F41" s="35"/>
      <c r="G41" s="35"/>
      <c r="H41" s="35"/>
    </row>
    <row r="42" ht="15" customHeight="1" spans="1:8">
      <c r="A42" s="42">
        <v>1</v>
      </c>
      <c r="B42" s="10" t="s">
        <v>83</v>
      </c>
      <c r="C42" s="10"/>
      <c r="D42" s="43" t="s">
        <v>84</v>
      </c>
      <c r="E42" s="43"/>
      <c r="F42" s="43" t="s">
        <v>85</v>
      </c>
      <c r="G42" s="43" t="s">
        <v>86</v>
      </c>
      <c r="H42" s="43" t="s">
        <v>86</v>
      </c>
    </row>
    <row r="43" ht="15" customHeight="1" spans="1:8">
      <c r="A43" s="44"/>
      <c r="B43" s="10"/>
      <c r="C43" s="10"/>
      <c r="D43" s="4" t="s">
        <v>87</v>
      </c>
      <c r="E43" s="4"/>
      <c r="F43" s="15"/>
      <c r="G43" s="15"/>
      <c r="H43" s="45"/>
    </row>
    <row r="44" ht="15" customHeight="1" spans="1:8">
      <c r="A44" s="42">
        <v>2</v>
      </c>
      <c r="B44" s="10" t="s">
        <v>88</v>
      </c>
      <c r="C44" s="10"/>
      <c r="D44" s="46" t="s">
        <v>89</v>
      </c>
      <c r="E44" s="46"/>
      <c r="F44" s="46" t="s">
        <v>90</v>
      </c>
      <c r="G44" s="47" t="s">
        <v>91</v>
      </c>
      <c r="H44" s="48" t="s">
        <v>92</v>
      </c>
    </row>
    <row r="45" ht="15" customHeight="1" spans="1:8">
      <c r="A45" s="44"/>
      <c r="B45" s="10"/>
      <c r="C45" s="10"/>
      <c r="D45" s="45">
        <v>240</v>
      </c>
      <c r="E45" s="45"/>
      <c r="F45" s="45">
        <v>6</v>
      </c>
      <c r="G45" s="45">
        <v>40</v>
      </c>
      <c r="H45" s="45">
        <v>1</v>
      </c>
    </row>
    <row r="46" ht="15" customHeight="1" spans="1:8">
      <c r="A46" s="8"/>
      <c r="B46" s="10" t="s">
        <v>53</v>
      </c>
      <c r="C46" s="10"/>
      <c r="D46" s="10"/>
      <c r="E46" s="10"/>
      <c r="F46" s="10"/>
      <c r="G46" s="10"/>
      <c r="H46" s="34">
        <f>SUM(H43:H45)</f>
        <v>1</v>
      </c>
    </row>
    <row r="47" ht="15" customHeight="1" spans="1:8">
      <c r="A47" s="8"/>
      <c r="B47" s="35" t="s">
        <v>93</v>
      </c>
      <c r="C47" s="35"/>
      <c r="D47" s="35"/>
      <c r="E47" s="35"/>
      <c r="F47" s="35"/>
      <c r="G47" s="35"/>
      <c r="H47" s="35"/>
    </row>
    <row r="48" ht="15" customHeight="1" spans="1:8">
      <c r="A48" s="8"/>
      <c r="B48" s="49" t="s">
        <v>94</v>
      </c>
      <c r="C48" s="49"/>
      <c r="D48" s="50" t="s">
        <v>95</v>
      </c>
      <c r="E48" s="50"/>
      <c r="F48" s="50"/>
      <c r="G48" s="50"/>
      <c r="H48" s="9" t="s">
        <v>96</v>
      </c>
    </row>
    <row r="49" ht="15" customHeight="1" spans="1:8">
      <c r="A49" s="8">
        <v>1</v>
      </c>
      <c r="B49" s="51" t="s">
        <v>97</v>
      </c>
      <c r="C49" s="52"/>
      <c r="D49" s="50"/>
      <c r="E49" s="50"/>
      <c r="F49" s="50"/>
      <c r="G49" s="50"/>
      <c r="H49" s="15">
        <f>H20</f>
        <v>26.747</v>
      </c>
    </row>
    <row r="50" ht="15" customHeight="1" spans="1:8">
      <c r="A50" s="8">
        <v>2</v>
      </c>
      <c r="B50" s="51" t="s">
        <v>98</v>
      </c>
      <c r="C50" s="52"/>
      <c r="D50" s="50"/>
      <c r="E50" s="50"/>
      <c r="F50" s="50"/>
      <c r="G50" s="50"/>
      <c r="H50" s="15">
        <f>H27</f>
        <v>4.7</v>
      </c>
    </row>
    <row r="51" ht="15" customHeight="1" spans="1:8">
      <c r="A51" s="8">
        <v>3</v>
      </c>
      <c r="B51" s="51" t="s">
        <v>99</v>
      </c>
      <c r="C51" s="51"/>
      <c r="D51" s="53"/>
      <c r="E51" s="53"/>
      <c r="F51" s="53"/>
      <c r="G51" s="53"/>
      <c r="H51" s="15"/>
    </row>
    <row r="52" ht="15" customHeight="1" spans="1:8">
      <c r="A52" s="8">
        <v>4</v>
      </c>
      <c r="B52" s="51" t="s">
        <v>100</v>
      </c>
      <c r="C52" s="52"/>
      <c r="D52" s="50"/>
      <c r="E52" s="50"/>
      <c r="F52" s="50"/>
      <c r="G52" s="50"/>
      <c r="H52" s="15">
        <f>H40</f>
        <v>21.68</v>
      </c>
    </row>
    <row r="53" ht="15" customHeight="1" spans="1:8">
      <c r="A53" s="8">
        <v>5</v>
      </c>
      <c r="B53" s="51" t="s">
        <v>101</v>
      </c>
      <c r="C53" s="51"/>
      <c r="D53" s="54"/>
      <c r="E53" s="54"/>
      <c r="F53" s="54"/>
      <c r="G53" s="54"/>
      <c r="H53" s="15"/>
    </row>
    <row r="54" ht="15" customHeight="1" spans="1:8">
      <c r="A54" s="8">
        <v>6</v>
      </c>
      <c r="B54" s="55" t="s">
        <v>102</v>
      </c>
      <c r="C54" s="56"/>
      <c r="D54" s="54"/>
      <c r="E54" s="54"/>
      <c r="F54" s="54"/>
      <c r="G54" s="54"/>
      <c r="H54" s="15"/>
    </row>
    <row r="55" ht="15" customHeight="1" spans="1:8">
      <c r="A55" s="8">
        <v>7</v>
      </c>
      <c r="B55" s="51" t="s">
        <v>103</v>
      </c>
      <c r="C55" s="52"/>
      <c r="D55" s="50"/>
      <c r="E55" s="50"/>
      <c r="F55" s="50"/>
      <c r="G55" s="50"/>
      <c r="H55" s="15">
        <v>1</v>
      </c>
    </row>
    <row r="56" ht="15" customHeight="1" spans="1:8">
      <c r="A56" s="8">
        <v>8</v>
      </c>
      <c r="B56" s="51" t="s">
        <v>104</v>
      </c>
      <c r="C56" s="51"/>
      <c r="D56" s="57" t="s">
        <v>105</v>
      </c>
      <c r="E56" s="54"/>
      <c r="F56" s="54"/>
      <c r="G56" s="54"/>
      <c r="H56" s="58">
        <v>1.6</v>
      </c>
    </row>
    <row r="57" ht="15" customHeight="1" spans="1:8">
      <c r="A57" s="8">
        <v>9</v>
      </c>
      <c r="B57" s="51" t="s">
        <v>106</v>
      </c>
      <c r="C57" s="51"/>
      <c r="D57" s="54"/>
      <c r="E57" s="54"/>
      <c r="F57" s="54"/>
      <c r="G57" s="54"/>
      <c r="H57" s="15"/>
    </row>
    <row r="58" ht="15" customHeight="1" spans="1:8">
      <c r="A58" s="8">
        <v>10</v>
      </c>
      <c r="B58" s="51" t="s">
        <v>107</v>
      </c>
      <c r="C58" s="51"/>
      <c r="D58" s="54"/>
      <c r="E58" s="54"/>
      <c r="F58" s="54"/>
      <c r="G58" s="54"/>
      <c r="H58" s="15"/>
    </row>
    <row r="59" ht="15" customHeight="1" spans="1:8">
      <c r="A59" s="8">
        <v>11</v>
      </c>
      <c r="B59" s="51" t="s">
        <v>108</v>
      </c>
      <c r="C59" s="52"/>
      <c r="D59" s="54"/>
      <c r="E59" s="54"/>
      <c r="F59" s="54"/>
      <c r="G59" s="54"/>
      <c r="H59" s="15"/>
    </row>
    <row r="60" ht="15" customHeight="1" spans="1:8">
      <c r="A60" s="8">
        <v>12</v>
      </c>
      <c r="B60" s="51" t="s">
        <v>109</v>
      </c>
      <c r="C60" s="52"/>
      <c r="D60" s="54"/>
      <c r="E60" s="54"/>
      <c r="F60" s="54"/>
      <c r="G60" s="54"/>
      <c r="H60" s="34"/>
    </row>
    <row r="61" ht="15" customHeight="1" spans="1:8">
      <c r="A61" s="8">
        <v>13</v>
      </c>
      <c r="B61" s="51" t="s">
        <v>110</v>
      </c>
      <c r="C61" s="52"/>
      <c r="D61" s="50"/>
      <c r="E61" s="50"/>
      <c r="F61" s="50"/>
      <c r="G61" s="50"/>
      <c r="H61" s="15"/>
    </row>
    <row r="62" ht="15" customHeight="1" spans="1:8">
      <c r="A62" s="8">
        <v>14</v>
      </c>
      <c r="B62" s="51" t="s">
        <v>111</v>
      </c>
      <c r="C62" s="52"/>
      <c r="D62" s="50"/>
      <c r="E62" s="50"/>
      <c r="F62" s="50"/>
      <c r="G62" s="50"/>
      <c r="H62" s="15"/>
    </row>
    <row r="63" ht="15" customHeight="1" spans="1:8">
      <c r="A63" s="8"/>
      <c r="B63" s="59" t="s">
        <v>112</v>
      </c>
      <c r="C63" s="60"/>
      <c r="D63" s="54"/>
      <c r="E63" s="54"/>
      <c r="F63" s="54"/>
      <c r="G63" s="54"/>
      <c r="H63" s="34"/>
    </row>
    <row r="64" ht="15" customHeight="1" spans="1:8">
      <c r="A64" s="61"/>
      <c r="B64" s="62" t="s">
        <v>113</v>
      </c>
      <c r="C64" s="63"/>
      <c r="D64" s="63"/>
      <c r="E64" s="63"/>
      <c r="F64" s="63"/>
      <c r="G64" s="63"/>
      <c r="H64" s="63"/>
    </row>
  </sheetData>
  <mergeCells count="51">
    <mergeCell ref="A1:H1"/>
    <mergeCell ref="G2:H2"/>
    <mergeCell ref="C3:E3"/>
    <mergeCell ref="C4:E4"/>
    <mergeCell ref="B5:H5"/>
    <mergeCell ref="B21:H21"/>
    <mergeCell ref="B27:G27"/>
    <mergeCell ref="B28:H28"/>
    <mergeCell ref="B40:G40"/>
    <mergeCell ref="B41:H41"/>
    <mergeCell ref="B46:G46"/>
    <mergeCell ref="B47:H47"/>
    <mergeCell ref="B48:C48"/>
    <mergeCell ref="D48:G48"/>
    <mergeCell ref="B49:C49"/>
    <mergeCell ref="D49:G49"/>
    <mergeCell ref="B50:C50"/>
    <mergeCell ref="D50:G50"/>
    <mergeCell ref="B51:C51"/>
    <mergeCell ref="D51:G51"/>
    <mergeCell ref="B52:C52"/>
    <mergeCell ref="D52:G52"/>
    <mergeCell ref="B53:C53"/>
    <mergeCell ref="B54:C54"/>
    <mergeCell ref="D54:G54"/>
    <mergeCell ref="B55:C55"/>
    <mergeCell ref="D55:G55"/>
    <mergeCell ref="B56:C56"/>
    <mergeCell ref="D56:G56"/>
    <mergeCell ref="B57:C57"/>
    <mergeCell ref="B58:C58"/>
    <mergeCell ref="B59:C59"/>
    <mergeCell ref="D59:G59"/>
    <mergeCell ref="B61:C61"/>
    <mergeCell ref="D61:G61"/>
    <mergeCell ref="B62:C62"/>
    <mergeCell ref="D62:G62"/>
    <mergeCell ref="B63:C63"/>
    <mergeCell ref="D63:G63"/>
    <mergeCell ref="A42:A43"/>
    <mergeCell ref="A44:A45"/>
    <mergeCell ref="D13:D14"/>
    <mergeCell ref="E13:E14"/>
    <mergeCell ref="F3:F4"/>
    <mergeCell ref="F13:F14"/>
    <mergeCell ref="G3:G4"/>
    <mergeCell ref="G13:G14"/>
    <mergeCell ref="H3:H4"/>
    <mergeCell ref="H13:H14"/>
    <mergeCell ref="B44:C45"/>
    <mergeCell ref="B42:C4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4"/>
  <sheetViews>
    <sheetView topLeftCell="A37" workbookViewId="0">
      <selection activeCell="H56" sqref="H56"/>
    </sheetView>
  </sheetViews>
  <sheetFormatPr defaultColWidth="9" defaultRowHeight="13.5"/>
  <cols>
    <col min="1" max="1" width="4.81666666666667" customWidth="1"/>
    <col min="2" max="2" width="16.8166666666667" customWidth="1"/>
    <col min="3" max="3" width="20.45" customWidth="1"/>
    <col min="4" max="4" width="16.8166666666667" customWidth="1"/>
    <col min="5" max="5" width="8.81666666666667" customWidth="1"/>
    <col min="6" max="6" width="10.8166666666667" customWidth="1"/>
    <col min="7" max="8" width="12.8166666666667" customWidth="1"/>
  </cols>
  <sheetData>
    <row r="1" ht="24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5" t="s">
        <v>2</v>
      </c>
      <c r="C2" s="6" t="s">
        <v>3</v>
      </c>
      <c r="D2" s="6"/>
      <c r="E2" s="6"/>
      <c r="F2" s="7" t="s">
        <v>4</v>
      </c>
      <c r="G2" s="5" t="s">
        <v>5</v>
      </c>
      <c r="H2" s="7"/>
    </row>
    <row r="3" ht="15" customHeight="1" spans="1:8">
      <c r="A3" s="8"/>
      <c r="B3" s="9" t="s">
        <v>6</v>
      </c>
      <c r="C3" s="9" t="s">
        <v>7</v>
      </c>
      <c r="D3" s="9"/>
      <c r="E3" s="9"/>
      <c r="F3" s="10" t="s">
        <v>8</v>
      </c>
      <c r="G3" s="10"/>
      <c r="H3" s="11"/>
    </row>
    <row r="4" ht="15" customHeight="1" spans="1:8">
      <c r="A4" s="8"/>
      <c r="B4" s="12" t="s">
        <v>9</v>
      </c>
      <c r="C4" s="12" t="s">
        <v>114</v>
      </c>
      <c r="D4" s="12"/>
      <c r="E4" s="12"/>
      <c r="F4" s="10"/>
      <c r="G4" s="10"/>
      <c r="H4" s="13"/>
    </row>
    <row r="5" ht="15" customHeight="1" spans="1:8">
      <c r="A5" s="8"/>
      <c r="B5" s="14" t="s">
        <v>11</v>
      </c>
      <c r="C5" s="14"/>
      <c r="D5" s="14"/>
      <c r="E5" s="14"/>
      <c r="F5" s="14"/>
      <c r="G5" s="14"/>
      <c r="H5" s="14"/>
    </row>
    <row r="6" ht="15" customHeight="1" spans="1:8">
      <c r="A6" s="8"/>
      <c r="B6" s="15" t="s">
        <v>12</v>
      </c>
      <c r="C6" s="10" t="s">
        <v>13</v>
      </c>
      <c r="D6" s="10" t="s">
        <v>14</v>
      </c>
      <c r="E6" s="10" t="s">
        <v>15</v>
      </c>
      <c r="F6" s="15" t="s">
        <v>16</v>
      </c>
      <c r="G6" s="9" t="s">
        <v>17</v>
      </c>
      <c r="H6" s="10" t="s">
        <v>18</v>
      </c>
    </row>
    <row r="7" ht="15" customHeight="1" spans="1:8">
      <c r="A7" s="8">
        <v>1</v>
      </c>
      <c r="B7" s="16" t="s">
        <v>19</v>
      </c>
      <c r="C7" s="16" t="s">
        <v>20</v>
      </c>
      <c r="D7" s="16" t="s">
        <v>21</v>
      </c>
      <c r="E7" s="17">
        <v>0.45</v>
      </c>
      <c r="F7" s="16">
        <v>1</v>
      </c>
      <c r="G7" s="18">
        <v>3.2</v>
      </c>
      <c r="H7" s="18">
        <f>F7*G7*E7</f>
        <v>1.44</v>
      </c>
    </row>
    <row r="8" ht="15" customHeight="1" spans="1:8">
      <c r="A8" s="8">
        <v>2</v>
      </c>
      <c r="B8" s="16" t="s">
        <v>22</v>
      </c>
      <c r="C8" s="16" t="s">
        <v>23</v>
      </c>
      <c r="D8" s="16" t="s">
        <v>24</v>
      </c>
      <c r="E8" s="17">
        <v>0.263</v>
      </c>
      <c r="F8" s="16">
        <v>1</v>
      </c>
      <c r="G8" s="18">
        <v>1</v>
      </c>
      <c r="H8" s="18">
        <f>F8*G8*E8</f>
        <v>0.263</v>
      </c>
    </row>
    <row r="9" ht="15" customHeight="1" spans="1:8">
      <c r="A9" s="8">
        <v>3</v>
      </c>
      <c r="B9" s="18" t="s">
        <v>115</v>
      </c>
      <c r="C9" s="18" t="s">
        <v>26</v>
      </c>
      <c r="D9" s="18" t="s">
        <v>27</v>
      </c>
      <c r="E9" s="18">
        <v>1.563</v>
      </c>
      <c r="F9" s="17">
        <v>1</v>
      </c>
      <c r="G9" s="18">
        <v>4.2</v>
      </c>
      <c r="H9" s="18">
        <f>F9*G9*E9</f>
        <v>6.5646</v>
      </c>
    </row>
    <row r="10" ht="15" customHeight="1" spans="1:8">
      <c r="A10" s="8">
        <v>5</v>
      </c>
      <c r="B10" s="16" t="s">
        <v>31</v>
      </c>
      <c r="C10" s="16" t="s">
        <v>32</v>
      </c>
      <c r="D10" s="16" t="s">
        <v>27</v>
      </c>
      <c r="E10" s="17">
        <v>0.369</v>
      </c>
      <c r="F10" s="16">
        <v>1</v>
      </c>
      <c r="G10" s="18">
        <v>4.2</v>
      </c>
      <c r="H10" s="18">
        <f>F10*G10*E10</f>
        <v>1.5498</v>
      </c>
    </row>
    <row r="11" ht="15" customHeight="1" spans="1:8">
      <c r="A11" s="8">
        <v>6</v>
      </c>
      <c r="B11" s="16" t="s">
        <v>33</v>
      </c>
      <c r="C11" s="16" t="s">
        <v>34</v>
      </c>
      <c r="D11" s="16" t="s">
        <v>27</v>
      </c>
      <c r="E11" s="17">
        <v>0.369</v>
      </c>
      <c r="F11" s="16">
        <v>1</v>
      </c>
      <c r="G11" s="20">
        <v>4.2</v>
      </c>
      <c r="H11" s="18">
        <f>F11*G11*E11</f>
        <v>1.5498</v>
      </c>
    </row>
    <row r="12" ht="15" customHeight="1" spans="1:8">
      <c r="A12" s="8">
        <v>7</v>
      </c>
      <c r="B12" s="16" t="s">
        <v>35</v>
      </c>
      <c r="C12" s="16" t="s">
        <v>36</v>
      </c>
      <c r="D12" s="21" t="s">
        <v>37</v>
      </c>
      <c r="E12" s="22">
        <v>0.772</v>
      </c>
      <c r="F12" s="22">
        <v>2</v>
      </c>
      <c r="G12" s="23">
        <v>5.1</v>
      </c>
      <c r="H12" s="23">
        <f>G12*F12*E12</f>
        <v>7.8744</v>
      </c>
    </row>
    <row r="13" ht="15" customHeight="1" spans="1:8">
      <c r="A13" s="8">
        <v>8</v>
      </c>
      <c r="B13" s="18" t="s">
        <v>38</v>
      </c>
      <c r="C13" s="16" t="s">
        <v>39</v>
      </c>
      <c r="D13" s="24"/>
      <c r="E13" s="24"/>
      <c r="F13" s="25"/>
      <c r="G13" s="26"/>
      <c r="H13" s="26"/>
    </row>
    <row r="14" ht="15" customHeight="1" spans="1:8">
      <c r="A14" s="8">
        <v>9</v>
      </c>
      <c r="B14" s="16"/>
      <c r="C14" s="16" t="s">
        <v>40</v>
      </c>
      <c r="D14" s="64" t="s">
        <v>41</v>
      </c>
      <c r="E14" s="64">
        <v>0.3</v>
      </c>
      <c r="F14" s="17">
        <v>2</v>
      </c>
      <c r="G14" s="18">
        <v>1.8</v>
      </c>
      <c r="H14" s="18">
        <f>F14*G14*E14</f>
        <v>1.08</v>
      </c>
    </row>
    <row r="15" ht="15" customHeight="1" spans="1:8">
      <c r="A15" s="8">
        <v>10</v>
      </c>
      <c r="B15" s="16" t="s">
        <v>116</v>
      </c>
      <c r="C15" s="19" t="s">
        <v>117</v>
      </c>
      <c r="D15" s="16" t="s">
        <v>118</v>
      </c>
      <c r="E15" s="17">
        <v>0.454</v>
      </c>
      <c r="F15" s="17">
        <v>1</v>
      </c>
      <c r="G15" s="16" t="s">
        <v>45</v>
      </c>
      <c r="H15" s="18">
        <f>F15*G15*E15</f>
        <v>0.681</v>
      </c>
    </row>
    <row r="16" ht="15" customHeight="1" spans="1:8">
      <c r="A16" s="8"/>
      <c r="B16" s="16"/>
      <c r="C16" s="19" t="s">
        <v>119</v>
      </c>
      <c r="D16" s="16" t="s">
        <v>44</v>
      </c>
      <c r="E16" s="17">
        <v>0.26</v>
      </c>
      <c r="F16" s="17">
        <v>1</v>
      </c>
      <c r="G16" s="16" t="s">
        <v>45</v>
      </c>
      <c r="H16" s="18">
        <f>F16*G16*E16</f>
        <v>0.39</v>
      </c>
    </row>
    <row r="17" ht="15" customHeight="1" spans="1:8">
      <c r="A17" s="8">
        <v>11</v>
      </c>
      <c r="B17" s="16" t="s">
        <v>120</v>
      </c>
      <c r="C17" s="19" t="s">
        <v>121</v>
      </c>
      <c r="D17" s="16" t="s">
        <v>44</v>
      </c>
      <c r="E17" s="17">
        <v>0.44</v>
      </c>
      <c r="F17" s="17">
        <v>1</v>
      </c>
      <c r="G17" s="16" t="s">
        <v>45</v>
      </c>
      <c r="H17" s="18">
        <f>F17*G17*E17</f>
        <v>0.66</v>
      </c>
    </row>
    <row r="18" ht="15" customHeight="1" spans="1:8">
      <c r="A18" s="8">
        <v>12</v>
      </c>
      <c r="B18" s="16" t="s">
        <v>122</v>
      </c>
      <c r="C18" s="19" t="s">
        <v>123</v>
      </c>
      <c r="D18" s="16" t="s">
        <v>124</v>
      </c>
      <c r="E18" s="17">
        <v>0.23</v>
      </c>
      <c r="F18" s="17">
        <v>1</v>
      </c>
      <c r="G18" s="16" t="s">
        <v>125</v>
      </c>
      <c r="H18" s="18">
        <f>F18*G18*E18</f>
        <v>1.173</v>
      </c>
    </row>
    <row r="19" ht="15" customHeight="1" spans="1:8">
      <c r="A19" s="8">
        <v>13</v>
      </c>
      <c r="B19" s="16"/>
      <c r="C19" s="19" t="s">
        <v>50</v>
      </c>
      <c r="D19" s="16" t="s">
        <v>51</v>
      </c>
      <c r="E19" s="16"/>
      <c r="F19" s="17">
        <v>5</v>
      </c>
      <c r="G19" s="16" t="s">
        <v>52</v>
      </c>
      <c r="H19" s="18">
        <f>G19*F19</f>
        <v>0.6</v>
      </c>
    </row>
    <row r="20" ht="15" customHeight="1" spans="1:8">
      <c r="A20" s="8">
        <v>18</v>
      </c>
      <c r="B20" s="16"/>
      <c r="C20" s="19" t="s">
        <v>50</v>
      </c>
      <c r="D20" s="16" t="s">
        <v>126</v>
      </c>
      <c r="E20" s="16"/>
      <c r="F20" s="17">
        <v>2</v>
      </c>
      <c r="G20" s="16" t="s">
        <v>127</v>
      </c>
      <c r="H20" s="18">
        <f>G20*F20</f>
        <v>0.2</v>
      </c>
    </row>
    <row r="21" ht="20" customHeight="1" spans="1:8">
      <c r="A21" s="8"/>
      <c r="B21" s="16" t="s">
        <v>53</v>
      </c>
      <c r="C21" s="16"/>
      <c r="D21" s="16"/>
      <c r="E21" s="16"/>
      <c r="F21" s="16"/>
      <c r="G21" s="16"/>
      <c r="H21" s="27">
        <f>SUM(H7:H20)</f>
        <v>24.0256</v>
      </c>
    </row>
    <row r="22" ht="15" customHeight="1" spans="1:8">
      <c r="A22" s="8"/>
      <c r="B22" s="14" t="s">
        <v>54</v>
      </c>
      <c r="C22" s="14"/>
      <c r="D22" s="14"/>
      <c r="E22" s="14"/>
      <c r="F22" s="14"/>
      <c r="G22" s="14"/>
      <c r="H22" s="14"/>
    </row>
    <row r="23" ht="15" customHeight="1" spans="1:8">
      <c r="A23" s="8"/>
      <c r="B23" s="15" t="s">
        <v>12</v>
      </c>
      <c r="C23" s="10" t="s">
        <v>13</v>
      </c>
      <c r="D23" s="10" t="s">
        <v>14</v>
      </c>
      <c r="E23" s="10"/>
      <c r="F23" s="15" t="s">
        <v>16</v>
      </c>
      <c r="G23" s="9" t="s">
        <v>17</v>
      </c>
      <c r="H23" s="10" t="s">
        <v>55</v>
      </c>
    </row>
    <row r="24" ht="15" customHeight="1" spans="1:8">
      <c r="A24" s="8">
        <v>1</v>
      </c>
      <c r="B24" s="28" t="s">
        <v>56</v>
      </c>
      <c r="C24" s="29"/>
      <c r="D24" s="30">
        <v>0.8</v>
      </c>
      <c r="E24" s="30"/>
      <c r="F24" s="31">
        <v>0.018</v>
      </c>
      <c r="G24" s="29">
        <v>110</v>
      </c>
      <c r="H24" s="32">
        <f t="shared" ref="H24:H26" si="0">F24*G24</f>
        <v>1.98</v>
      </c>
    </row>
    <row r="25" ht="15" customHeight="1" spans="1:8">
      <c r="A25" s="8">
        <v>2</v>
      </c>
      <c r="B25" s="28" t="s">
        <v>57</v>
      </c>
      <c r="C25" s="29"/>
      <c r="D25" s="30"/>
      <c r="E25" s="30"/>
      <c r="F25" s="33">
        <v>0.04</v>
      </c>
      <c r="G25" s="29">
        <v>13</v>
      </c>
      <c r="H25" s="32">
        <f t="shared" si="0"/>
        <v>0.52</v>
      </c>
    </row>
    <row r="26" ht="15" customHeight="1" spans="1:8">
      <c r="A26" s="8">
        <v>3</v>
      </c>
      <c r="B26" s="28" t="s">
        <v>58</v>
      </c>
      <c r="C26" s="28"/>
      <c r="D26" s="30"/>
      <c r="E26" s="30"/>
      <c r="F26" s="33">
        <v>0.02</v>
      </c>
      <c r="G26" s="29">
        <v>35</v>
      </c>
      <c r="H26" s="32">
        <f t="shared" si="0"/>
        <v>0.7</v>
      </c>
    </row>
    <row r="27" ht="15" customHeight="1" spans="1:8">
      <c r="A27" s="8">
        <v>4</v>
      </c>
      <c r="B27" s="28" t="s">
        <v>59</v>
      </c>
      <c r="C27" s="28"/>
      <c r="D27" s="30"/>
      <c r="E27" s="30"/>
      <c r="F27" s="33"/>
      <c r="G27" s="29">
        <v>1.5</v>
      </c>
      <c r="H27" s="32">
        <v>1.5</v>
      </c>
    </row>
    <row r="28" ht="15" customHeight="1" spans="1:8">
      <c r="A28" s="8"/>
      <c r="B28" s="15" t="s">
        <v>53</v>
      </c>
      <c r="C28" s="15"/>
      <c r="D28" s="15"/>
      <c r="E28" s="15"/>
      <c r="F28" s="15"/>
      <c r="G28" s="15"/>
      <c r="H28" s="34">
        <f>SUM(H24:H27)</f>
        <v>4.7</v>
      </c>
    </row>
    <row r="29" ht="15" customHeight="1" spans="1:8">
      <c r="A29" s="8"/>
      <c r="B29" s="35" t="s">
        <v>60</v>
      </c>
      <c r="C29" s="35"/>
      <c r="D29" s="35"/>
      <c r="E29" s="35"/>
      <c r="F29" s="35"/>
      <c r="G29" s="35"/>
      <c r="H29" s="35"/>
    </row>
    <row r="30" ht="15" customHeight="1" spans="1:8">
      <c r="A30" s="8"/>
      <c r="B30" s="10" t="s">
        <v>61</v>
      </c>
      <c r="C30" s="10" t="s">
        <v>62</v>
      </c>
      <c r="D30" s="15" t="s">
        <v>63</v>
      </c>
      <c r="E30" s="15"/>
      <c r="F30" s="10" t="s">
        <v>64</v>
      </c>
      <c r="G30" s="10" t="s">
        <v>65</v>
      </c>
      <c r="H30" s="10" t="s">
        <v>66</v>
      </c>
    </row>
    <row r="31" ht="15" customHeight="1" spans="1:8">
      <c r="A31" s="8">
        <v>1</v>
      </c>
      <c r="B31" s="36" t="s">
        <v>67</v>
      </c>
      <c r="C31" s="37" t="s">
        <v>68</v>
      </c>
      <c r="D31" s="36">
        <v>0.007</v>
      </c>
      <c r="E31" s="38">
        <v>4</v>
      </c>
      <c r="F31" s="39">
        <v>1</v>
      </c>
      <c r="G31" s="40">
        <v>30</v>
      </c>
      <c r="H31" s="40">
        <f t="shared" ref="H31:H38" si="1">G31*F31*E31*D31</f>
        <v>0.84</v>
      </c>
    </row>
    <row r="32" ht="15" customHeight="1" spans="1:8">
      <c r="A32" s="8">
        <v>2</v>
      </c>
      <c r="B32" s="36" t="s">
        <v>69</v>
      </c>
      <c r="C32" s="37" t="s">
        <v>70</v>
      </c>
      <c r="D32" s="36">
        <v>0.018</v>
      </c>
      <c r="E32" s="38">
        <v>1</v>
      </c>
      <c r="F32" s="17">
        <v>1</v>
      </c>
      <c r="G32" s="40">
        <v>30</v>
      </c>
      <c r="H32" s="40">
        <f t="shared" si="1"/>
        <v>0.54</v>
      </c>
    </row>
    <row r="33" ht="15" customHeight="1" spans="1:8">
      <c r="A33" s="8">
        <v>3</v>
      </c>
      <c r="B33" s="36" t="s">
        <v>71</v>
      </c>
      <c r="C33" s="37" t="s">
        <v>70</v>
      </c>
      <c r="D33" s="36">
        <v>0.028</v>
      </c>
      <c r="E33" s="38">
        <v>1</v>
      </c>
      <c r="F33" s="17">
        <v>1</v>
      </c>
      <c r="G33" s="41">
        <v>30</v>
      </c>
      <c r="H33" s="40">
        <f t="shared" si="1"/>
        <v>0.84</v>
      </c>
    </row>
    <row r="34" ht="15" customHeight="1" spans="1:8">
      <c r="A34" s="8">
        <v>4</v>
      </c>
      <c r="B34" s="36" t="s">
        <v>72</v>
      </c>
      <c r="C34" s="37" t="s">
        <v>73</v>
      </c>
      <c r="D34" s="36">
        <v>0.02</v>
      </c>
      <c r="E34" s="38">
        <v>2</v>
      </c>
      <c r="F34" s="17">
        <v>2</v>
      </c>
      <c r="G34" s="41">
        <v>30</v>
      </c>
      <c r="H34" s="40">
        <f t="shared" si="1"/>
        <v>2.4</v>
      </c>
    </row>
    <row r="35" ht="15" customHeight="1" spans="1:9">
      <c r="A35" s="8">
        <v>7</v>
      </c>
      <c r="B35" s="36" t="s">
        <v>123</v>
      </c>
      <c r="C35" s="37" t="s">
        <v>73</v>
      </c>
      <c r="D35" s="36">
        <v>0.02</v>
      </c>
      <c r="E35" s="38">
        <v>1</v>
      </c>
      <c r="F35" s="17">
        <v>1</v>
      </c>
      <c r="G35" s="41">
        <v>30</v>
      </c>
      <c r="H35" s="40">
        <f t="shared" si="1"/>
        <v>0.6</v>
      </c>
      <c r="I35" s="65"/>
    </row>
    <row r="36" ht="15" customHeight="1" spans="1:8">
      <c r="A36" s="8">
        <v>7</v>
      </c>
      <c r="B36" s="36" t="s">
        <v>76</v>
      </c>
      <c r="C36" s="37" t="s">
        <v>77</v>
      </c>
      <c r="D36" s="36">
        <v>0.016</v>
      </c>
      <c r="E36" s="38">
        <v>3</v>
      </c>
      <c r="F36" s="17">
        <v>1</v>
      </c>
      <c r="G36" s="40">
        <v>30</v>
      </c>
      <c r="H36" s="40">
        <f t="shared" si="1"/>
        <v>1.44</v>
      </c>
    </row>
    <row r="37" ht="15" customHeight="1" spans="1:8">
      <c r="A37" s="8">
        <v>8</v>
      </c>
      <c r="B37" s="36" t="s">
        <v>78</v>
      </c>
      <c r="C37" s="37" t="s">
        <v>79</v>
      </c>
      <c r="D37" s="36">
        <v>0.2</v>
      </c>
      <c r="E37" s="38">
        <v>1</v>
      </c>
      <c r="F37" s="17">
        <v>1</v>
      </c>
      <c r="G37" s="41">
        <v>36</v>
      </c>
      <c r="H37" s="40">
        <f t="shared" si="1"/>
        <v>7.2</v>
      </c>
    </row>
    <row r="38" ht="15" customHeight="1" spans="1:8">
      <c r="A38" s="8">
        <v>9</v>
      </c>
      <c r="B38" s="36" t="s">
        <v>80</v>
      </c>
      <c r="C38" s="37" t="s">
        <v>79</v>
      </c>
      <c r="D38" s="36">
        <v>0.006</v>
      </c>
      <c r="E38" s="38">
        <v>5</v>
      </c>
      <c r="F38" s="17">
        <v>1</v>
      </c>
      <c r="G38" s="40">
        <v>36</v>
      </c>
      <c r="H38" s="40">
        <f t="shared" si="1"/>
        <v>1.08</v>
      </c>
    </row>
    <row r="39" ht="15" customHeight="1" spans="1:8">
      <c r="A39" s="8">
        <v>10</v>
      </c>
      <c r="B39" s="36" t="s">
        <v>81</v>
      </c>
      <c r="C39" s="37"/>
      <c r="D39" s="36"/>
      <c r="E39" s="38"/>
      <c r="F39" s="17"/>
      <c r="G39" s="40">
        <v>5</v>
      </c>
      <c r="H39" s="40">
        <v>5</v>
      </c>
    </row>
    <row r="40" ht="15" customHeight="1" spans="1:8">
      <c r="A40" s="8"/>
      <c r="B40" s="15" t="s">
        <v>53</v>
      </c>
      <c r="C40" s="15"/>
      <c r="D40" s="15"/>
      <c r="E40" s="15"/>
      <c r="F40" s="15"/>
      <c r="G40" s="15"/>
      <c r="H40" s="34">
        <f>SUM(H31:H39)</f>
        <v>19.94</v>
      </c>
    </row>
    <row r="41" ht="15" customHeight="1" spans="1:8">
      <c r="A41" s="8"/>
      <c r="B41" s="35" t="s">
        <v>82</v>
      </c>
      <c r="C41" s="35"/>
      <c r="D41" s="35"/>
      <c r="E41" s="35"/>
      <c r="F41" s="35"/>
      <c r="G41" s="35"/>
      <c r="H41" s="35"/>
    </row>
    <row r="42" ht="15" customHeight="1" spans="1:8">
      <c r="A42" s="42">
        <v>1</v>
      </c>
      <c r="B42" s="10" t="s">
        <v>83</v>
      </c>
      <c r="C42" s="10"/>
      <c r="D42" s="43" t="s">
        <v>84</v>
      </c>
      <c r="E42" s="43"/>
      <c r="F42" s="43" t="s">
        <v>85</v>
      </c>
      <c r="G42" s="43" t="s">
        <v>86</v>
      </c>
      <c r="H42" s="43" t="s">
        <v>86</v>
      </c>
    </row>
    <row r="43" ht="15" customHeight="1" spans="1:8">
      <c r="A43" s="44"/>
      <c r="B43" s="10"/>
      <c r="C43" s="10"/>
      <c r="D43" s="4" t="s">
        <v>87</v>
      </c>
      <c r="E43" s="4"/>
      <c r="F43" s="15"/>
      <c r="G43" s="15"/>
      <c r="H43" s="45"/>
    </row>
    <row r="44" ht="15" customHeight="1" spans="1:8">
      <c r="A44" s="42">
        <v>2</v>
      </c>
      <c r="B44" s="10" t="s">
        <v>88</v>
      </c>
      <c r="C44" s="10"/>
      <c r="D44" s="46" t="s">
        <v>89</v>
      </c>
      <c r="E44" s="46"/>
      <c r="F44" s="46" t="s">
        <v>90</v>
      </c>
      <c r="G44" s="47" t="s">
        <v>91</v>
      </c>
      <c r="H44" s="48" t="s">
        <v>92</v>
      </c>
    </row>
    <row r="45" ht="15" customHeight="1" spans="1:8">
      <c r="A45" s="44"/>
      <c r="B45" s="10"/>
      <c r="C45" s="10"/>
      <c r="D45" s="45">
        <v>240</v>
      </c>
      <c r="E45" s="45"/>
      <c r="F45" s="45">
        <v>6</v>
      </c>
      <c r="G45" s="45">
        <v>40</v>
      </c>
      <c r="H45" s="45">
        <v>1</v>
      </c>
    </row>
    <row r="46" ht="15" customHeight="1" spans="1:8">
      <c r="A46" s="8"/>
      <c r="B46" s="10" t="s">
        <v>53</v>
      </c>
      <c r="C46" s="10"/>
      <c r="D46" s="10"/>
      <c r="E46" s="10"/>
      <c r="F46" s="10"/>
      <c r="G46" s="10"/>
      <c r="H46" s="34">
        <f>SUM(H43:H45)</f>
        <v>1</v>
      </c>
    </row>
    <row r="47" ht="15" customHeight="1" spans="1:8">
      <c r="A47" s="8"/>
      <c r="B47" s="35" t="s">
        <v>93</v>
      </c>
      <c r="C47" s="35"/>
      <c r="D47" s="35"/>
      <c r="E47" s="35"/>
      <c r="F47" s="35"/>
      <c r="G47" s="35"/>
      <c r="H47" s="35"/>
    </row>
    <row r="48" ht="15" customHeight="1" spans="1:8">
      <c r="A48" s="8"/>
      <c r="B48" s="49" t="s">
        <v>94</v>
      </c>
      <c r="C48" s="49"/>
      <c r="D48" s="50" t="s">
        <v>95</v>
      </c>
      <c r="E48" s="50"/>
      <c r="F48" s="50"/>
      <c r="G48" s="50"/>
      <c r="H48" s="9" t="s">
        <v>96</v>
      </c>
    </row>
    <row r="49" ht="15" customHeight="1" spans="1:8">
      <c r="A49" s="8">
        <v>1</v>
      </c>
      <c r="B49" s="51" t="s">
        <v>97</v>
      </c>
      <c r="C49" s="52"/>
      <c r="D49" s="50"/>
      <c r="E49" s="50"/>
      <c r="F49" s="50"/>
      <c r="G49" s="50"/>
      <c r="H49" s="15">
        <f>H21</f>
        <v>24.0256</v>
      </c>
    </row>
    <row r="50" ht="15" customHeight="1" spans="1:8">
      <c r="A50" s="8">
        <v>2</v>
      </c>
      <c r="B50" s="51" t="s">
        <v>98</v>
      </c>
      <c r="C50" s="52"/>
      <c r="D50" s="50"/>
      <c r="E50" s="50"/>
      <c r="F50" s="50"/>
      <c r="G50" s="50"/>
      <c r="H50" s="15">
        <f>H28</f>
        <v>4.7</v>
      </c>
    </row>
    <row r="51" ht="15" customHeight="1" spans="1:8">
      <c r="A51" s="8">
        <v>3</v>
      </c>
      <c r="B51" s="51" t="s">
        <v>99</v>
      </c>
      <c r="C51" s="51"/>
      <c r="D51" s="53"/>
      <c r="E51" s="53"/>
      <c r="F51" s="53"/>
      <c r="G51" s="53"/>
      <c r="H51" s="15"/>
    </row>
    <row r="52" ht="15" customHeight="1" spans="1:8">
      <c r="A52" s="8">
        <v>4</v>
      </c>
      <c r="B52" s="51" t="s">
        <v>100</v>
      </c>
      <c r="C52" s="52"/>
      <c r="D52" s="50"/>
      <c r="E52" s="50"/>
      <c r="F52" s="50"/>
      <c r="G52" s="50"/>
      <c r="H52" s="15">
        <f>H40</f>
        <v>19.94</v>
      </c>
    </row>
    <row r="53" ht="15" customHeight="1" spans="1:8">
      <c r="A53" s="8">
        <v>5</v>
      </c>
      <c r="B53" s="51" t="s">
        <v>101</v>
      </c>
      <c r="C53" s="51"/>
      <c r="D53" s="54"/>
      <c r="E53" s="54"/>
      <c r="F53" s="54"/>
      <c r="G53" s="54"/>
      <c r="H53" s="15"/>
    </row>
    <row r="54" ht="15" customHeight="1" spans="1:8">
      <c r="A54" s="8">
        <v>6</v>
      </c>
      <c r="B54" s="55" t="s">
        <v>102</v>
      </c>
      <c r="C54" s="56"/>
      <c r="D54" s="54"/>
      <c r="E54" s="54"/>
      <c r="F54" s="54"/>
      <c r="G54" s="54"/>
      <c r="H54" s="15"/>
    </row>
    <row r="55" ht="15" customHeight="1" spans="1:8">
      <c r="A55" s="8">
        <v>7</v>
      </c>
      <c r="B55" s="51" t="s">
        <v>103</v>
      </c>
      <c r="C55" s="52"/>
      <c r="D55" s="50"/>
      <c r="E55" s="50"/>
      <c r="F55" s="50"/>
      <c r="G55" s="50"/>
      <c r="H55" s="15">
        <v>1</v>
      </c>
    </row>
    <row r="56" ht="15" customHeight="1" spans="1:8">
      <c r="A56" s="8">
        <v>8</v>
      </c>
      <c r="B56" s="51" t="s">
        <v>104</v>
      </c>
      <c r="C56" s="51"/>
      <c r="D56" s="57" t="s">
        <v>105</v>
      </c>
      <c r="E56" s="54"/>
      <c r="F56" s="54"/>
      <c r="G56" s="54"/>
      <c r="H56" s="58">
        <v>1.6</v>
      </c>
    </row>
    <row r="57" ht="15" customHeight="1" spans="1:8">
      <c r="A57" s="8">
        <v>9</v>
      </c>
      <c r="B57" s="51" t="s">
        <v>106</v>
      </c>
      <c r="C57" s="51"/>
      <c r="D57" s="54"/>
      <c r="E57" s="54"/>
      <c r="F57" s="54"/>
      <c r="G57" s="54"/>
      <c r="H57" s="15"/>
    </row>
    <row r="58" ht="15" customHeight="1" spans="1:8">
      <c r="A58" s="8">
        <v>10</v>
      </c>
      <c r="B58" s="51" t="s">
        <v>107</v>
      </c>
      <c r="C58" s="51"/>
      <c r="D58" s="54"/>
      <c r="E58" s="54"/>
      <c r="F58" s="54"/>
      <c r="G58" s="54"/>
      <c r="H58" s="15"/>
    </row>
    <row r="59" ht="15" customHeight="1" spans="1:8">
      <c r="A59" s="8">
        <v>11</v>
      </c>
      <c r="B59" s="51" t="s">
        <v>108</v>
      </c>
      <c r="C59" s="52"/>
      <c r="D59" s="54"/>
      <c r="E59" s="54"/>
      <c r="F59" s="54"/>
      <c r="G59" s="54"/>
      <c r="H59" s="15"/>
    </row>
    <row r="60" ht="15" customHeight="1" spans="1:8">
      <c r="A60" s="8">
        <v>12</v>
      </c>
      <c r="B60" s="51" t="s">
        <v>109</v>
      </c>
      <c r="C60" s="52"/>
      <c r="D60" s="54"/>
      <c r="E60" s="54"/>
      <c r="F60" s="54"/>
      <c r="G60" s="54"/>
      <c r="H60" s="34"/>
    </row>
    <row r="61" ht="15" customHeight="1" spans="1:8">
      <c r="A61" s="8">
        <v>13</v>
      </c>
      <c r="B61" s="51" t="s">
        <v>110</v>
      </c>
      <c r="C61" s="52"/>
      <c r="D61" s="50"/>
      <c r="E61" s="50"/>
      <c r="F61" s="50"/>
      <c r="G61" s="50"/>
      <c r="H61" s="15"/>
    </row>
    <row r="62" ht="15" customHeight="1" spans="1:8">
      <c r="A62" s="8">
        <v>14</v>
      </c>
      <c r="B62" s="51" t="s">
        <v>111</v>
      </c>
      <c r="C62" s="52"/>
      <c r="D62" s="50"/>
      <c r="E62" s="50"/>
      <c r="F62" s="50"/>
      <c r="G62" s="50"/>
      <c r="H62" s="15"/>
    </row>
    <row r="63" ht="15" customHeight="1" spans="1:8">
      <c r="A63" s="8"/>
      <c r="B63" s="59" t="s">
        <v>112</v>
      </c>
      <c r="C63" s="60"/>
      <c r="D63" s="54"/>
      <c r="E63" s="54"/>
      <c r="F63" s="54"/>
      <c r="G63" s="54"/>
      <c r="H63" s="34"/>
    </row>
    <row r="64" ht="15" customHeight="1" spans="1:8">
      <c r="A64" s="61"/>
      <c r="B64" s="62" t="s">
        <v>113</v>
      </c>
      <c r="C64" s="63"/>
      <c r="D64" s="63"/>
      <c r="E64" s="63"/>
      <c r="F64" s="63"/>
      <c r="G64" s="63"/>
      <c r="H64" s="63"/>
    </row>
  </sheetData>
  <mergeCells count="51">
    <mergeCell ref="A1:H1"/>
    <mergeCell ref="G2:H2"/>
    <mergeCell ref="C3:E3"/>
    <mergeCell ref="C4:E4"/>
    <mergeCell ref="B5:H5"/>
    <mergeCell ref="B22:H22"/>
    <mergeCell ref="B28:G28"/>
    <mergeCell ref="B29:H29"/>
    <mergeCell ref="B40:G40"/>
    <mergeCell ref="B41:H41"/>
    <mergeCell ref="B46:G46"/>
    <mergeCell ref="B47:H47"/>
    <mergeCell ref="B48:C48"/>
    <mergeCell ref="D48:G48"/>
    <mergeCell ref="B49:C49"/>
    <mergeCell ref="D49:G49"/>
    <mergeCell ref="B50:C50"/>
    <mergeCell ref="D50:G50"/>
    <mergeCell ref="B51:C51"/>
    <mergeCell ref="D51:G51"/>
    <mergeCell ref="B52:C52"/>
    <mergeCell ref="D52:G52"/>
    <mergeCell ref="B53:C53"/>
    <mergeCell ref="B54:C54"/>
    <mergeCell ref="D54:G54"/>
    <mergeCell ref="B55:C55"/>
    <mergeCell ref="D55:G55"/>
    <mergeCell ref="B56:C56"/>
    <mergeCell ref="D56:G56"/>
    <mergeCell ref="B57:C57"/>
    <mergeCell ref="B58:C58"/>
    <mergeCell ref="B59:C59"/>
    <mergeCell ref="D59:G59"/>
    <mergeCell ref="B61:C61"/>
    <mergeCell ref="D61:G61"/>
    <mergeCell ref="B62:C62"/>
    <mergeCell ref="D62:G62"/>
    <mergeCell ref="B63:C63"/>
    <mergeCell ref="D63:G63"/>
    <mergeCell ref="A42:A43"/>
    <mergeCell ref="A44:A45"/>
    <mergeCell ref="D12:D13"/>
    <mergeCell ref="E12:E13"/>
    <mergeCell ref="F3:F4"/>
    <mergeCell ref="F12:F13"/>
    <mergeCell ref="G3:G4"/>
    <mergeCell ref="G12:G13"/>
    <mergeCell ref="H3:H4"/>
    <mergeCell ref="H12:H13"/>
    <mergeCell ref="B42:C43"/>
    <mergeCell ref="B44:C45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3"/>
  <sheetViews>
    <sheetView tabSelected="1" topLeftCell="A38" workbookViewId="0">
      <selection activeCell="J51" sqref="J51"/>
    </sheetView>
  </sheetViews>
  <sheetFormatPr defaultColWidth="9" defaultRowHeight="13.5" outlineLevelCol="7"/>
  <cols>
    <col min="1" max="1" width="4.81666666666667" customWidth="1"/>
    <col min="2" max="2" width="16.8166666666667" customWidth="1"/>
    <col min="3" max="3" width="20.45" customWidth="1"/>
    <col min="4" max="4" width="16.8166666666667" customWidth="1"/>
    <col min="5" max="5" width="8.81666666666667" customWidth="1"/>
    <col min="6" max="6" width="10.8166666666667" customWidth="1"/>
    <col min="7" max="8" width="12.8166666666667" customWidth="1"/>
  </cols>
  <sheetData>
    <row r="1" ht="24" customHeight="1" spans="1:8">
      <c r="A1" s="1" t="s">
        <v>0</v>
      </c>
      <c r="B1" s="2"/>
      <c r="C1" s="2"/>
      <c r="D1" s="2"/>
      <c r="E1" s="2"/>
      <c r="F1" s="2"/>
      <c r="G1" s="2"/>
      <c r="H1" s="3"/>
    </row>
    <row r="2" ht="15" customHeight="1" spans="1:8">
      <c r="A2" s="4" t="s">
        <v>1</v>
      </c>
      <c r="B2" s="5" t="s">
        <v>2</v>
      </c>
      <c r="C2" s="6" t="s">
        <v>3</v>
      </c>
      <c r="D2" s="6"/>
      <c r="E2" s="6"/>
      <c r="F2" s="7" t="s">
        <v>4</v>
      </c>
      <c r="G2" s="5" t="s">
        <v>5</v>
      </c>
      <c r="H2" s="7"/>
    </row>
    <row r="3" ht="15" customHeight="1" spans="1:8">
      <c r="A3" s="8"/>
      <c r="B3" s="9" t="s">
        <v>6</v>
      </c>
      <c r="C3" s="9" t="s">
        <v>7</v>
      </c>
      <c r="D3" s="9"/>
      <c r="E3" s="9"/>
      <c r="F3" s="10" t="s">
        <v>8</v>
      </c>
      <c r="G3" s="10"/>
      <c r="H3" s="11"/>
    </row>
    <row r="4" ht="15" customHeight="1" spans="1:8">
      <c r="A4" s="8"/>
      <c r="B4" s="12" t="s">
        <v>9</v>
      </c>
      <c r="C4" s="12" t="s">
        <v>128</v>
      </c>
      <c r="D4" s="12"/>
      <c r="E4" s="12"/>
      <c r="F4" s="10"/>
      <c r="G4" s="10"/>
      <c r="H4" s="13"/>
    </row>
    <row r="5" ht="15" customHeight="1" spans="1:8">
      <c r="A5" s="8"/>
      <c r="B5" s="14" t="s">
        <v>11</v>
      </c>
      <c r="C5" s="14"/>
      <c r="D5" s="14"/>
      <c r="E5" s="14"/>
      <c r="F5" s="14"/>
      <c r="G5" s="14"/>
      <c r="H5" s="14"/>
    </row>
    <row r="6" ht="15" customHeight="1" spans="1:8">
      <c r="A6" s="8"/>
      <c r="B6" s="15" t="s">
        <v>12</v>
      </c>
      <c r="C6" s="10" t="s">
        <v>13</v>
      </c>
      <c r="D6" s="10" t="s">
        <v>14</v>
      </c>
      <c r="E6" s="10" t="s">
        <v>15</v>
      </c>
      <c r="F6" s="15" t="s">
        <v>16</v>
      </c>
      <c r="G6" s="9" t="s">
        <v>17</v>
      </c>
      <c r="H6" s="10" t="s">
        <v>18</v>
      </c>
    </row>
    <row r="7" ht="15" customHeight="1" spans="1:8">
      <c r="A7" s="8">
        <v>1</v>
      </c>
      <c r="B7" s="16" t="s">
        <v>19</v>
      </c>
      <c r="C7" s="16" t="s">
        <v>20</v>
      </c>
      <c r="D7" s="16" t="s">
        <v>21</v>
      </c>
      <c r="E7" s="17">
        <v>0.45</v>
      </c>
      <c r="F7" s="16">
        <v>1</v>
      </c>
      <c r="G7" s="18">
        <v>3.2</v>
      </c>
      <c r="H7" s="18">
        <f t="shared" ref="H7:H12" si="0">F7*G7*E7</f>
        <v>1.44</v>
      </c>
    </row>
    <row r="8" ht="15" customHeight="1" spans="1:8">
      <c r="A8" s="8">
        <v>2</v>
      </c>
      <c r="B8" s="16" t="s">
        <v>22</v>
      </c>
      <c r="C8" s="16" t="s">
        <v>23</v>
      </c>
      <c r="D8" s="16" t="s">
        <v>24</v>
      </c>
      <c r="E8" s="17">
        <v>0.263</v>
      </c>
      <c r="F8" s="16">
        <v>1</v>
      </c>
      <c r="G8" s="18">
        <v>1</v>
      </c>
      <c r="H8" s="18">
        <f t="shared" si="0"/>
        <v>0.263</v>
      </c>
    </row>
    <row r="9" ht="15" customHeight="1" spans="1:8">
      <c r="A9" s="8">
        <v>3</v>
      </c>
      <c r="B9" s="18" t="s">
        <v>25</v>
      </c>
      <c r="C9" s="18" t="s">
        <v>26</v>
      </c>
      <c r="D9" s="18" t="s">
        <v>27</v>
      </c>
      <c r="E9" s="18">
        <v>1.563</v>
      </c>
      <c r="F9" s="17">
        <v>1</v>
      </c>
      <c r="G9" s="18">
        <v>4.2</v>
      </c>
      <c r="H9" s="18">
        <f t="shared" si="0"/>
        <v>6.5646</v>
      </c>
    </row>
    <row r="10" ht="30" customHeight="1" spans="1:8">
      <c r="A10" s="8">
        <v>4</v>
      </c>
      <c r="B10" s="16" t="s">
        <v>28</v>
      </c>
      <c r="C10" s="19" t="s">
        <v>29</v>
      </c>
      <c r="D10" s="16" t="s">
        <v>30</v>
      </c>
      <c r="E10" s="17">
        <v>0.654</v>
      </c>
      <c r="F10" s="16">
        <v>1</v>
      </c>
      <c r="G10" s="18">
        <v>5.1</v>
      </c>
      <c r="H10" s="18">
        <f t="shared" si="0"/>
        <v>3.3354</v>
      </c>
    </row>
    <row r="11" ht="15" customHeight="1" spans="1:8">
      <c r="A11" s="8">
        <v>5</v>
      </c>
      <c r="B11" s="16" t="s">
        <v>31</v>
      </c>
      <c r="C11" s="16" t="s">
        <v>32</v>
      </c>
      <c r="D11" s="16" t="s">
        <v>27</v>
      </c>
      <c r="E11" s="17">
        <v>0.369</v>
      </c>
      <c r="F11" s="16">
        <v>1</v>
      </c>
      <c r="G11" s="18">
        <v>4.2</v>
      </c>
      <c r="H11" s="18">
        <f t="shared" si="0"/>
        <v>1.5498</v>
      </c>
    </row>
    <row r="12" ht="15" customHeight="1" spans="1:8">
      <c r="A12" s="8">
        <v>6</v>
      </c>
      <c r="B12" s="16" t="s">
        <v>33</v>
      </c>
      <c r="C12" s="16" t="s">
        <v>34</v>
      </c>
      <c r="D12" s="16" t="s">
        <v>27</v>
      </c>
      <c r="E12" s="17">
        <v>0.369</v>
      </c>
      <c r="F12" s="16">
        <v>1</v>
      </c>
      <c r="G12" s="20">
        <v>4.2</v>
      </c>
      <c r="H12" s="18">
        <f t="shared" si="0"/>
        <v>1.5498</v>
      </c>
    </row>
    <row r="13" ht="15" customHeight="1" spans="1:8">
      <c r="A13" s="8">
        <v>7</v>
      </c>
      <c r="B13" s="16" t="s">
        <v>129</v>
      </c>
      <c r="C13" s="16" t="s">
        <v>36</v>
      </c>
      <c r="D13" s="21" t="s">
        <v>37</v>
      </c>
      <c r="E13" s="22">
        <v>0.772</v>
      </c>
      <c r="F13" s="22">
        <v>2</v>
      </c>
      <c r="G13" s="23">
        <v>5.1</v>
      </c>
      <c r="H13" s="23">
        <f>G13*F13*E13</f>
        <v>7.8744</v>
      </c>
    </row>
    <row r="14" ht="15" customHeight="1" spans="1:8">
      <c r="A14" s="8">
        <v>8</v>
      </c>
      <c r="B14" s="16" t="s">
        <v>130</v>
      </c>
      <c r="C14" s="16" t="s">
        <v>39</v>
      </c>
      <c r="D14" s="24"/>
      <c r="E14" s="24"/>
      <c r="F14" s="25"/>
      <c r="G14" s="26"/>
      <c r="H14" s="26"/>
    </row>
    <row r="15" ht="32" customHeight="1" spans="1:8">
      <c r="A15" s="8">
        <v>10</v>
      </c>
      <c r="B15" s="16" t="s">
        <v>42</v>
      </c>
      <c r="C15" s="19" t="s">
        <v>43</v>
      </c>
      <c r="D15" s="16" t="s">
        <v>44</v>
      </c>
      <c r="E15" s="17">
        <v>0.63</v>
      </c>
      <c r="F15" s="16">
        <v>1</v>
      </c>
      <c r="G15" s="16" t="s">
        <v>45</v>
      </c>
      <c r="H15" s="18">
        <f>F15*G15*E15</f>
        <v>0.945</v>
      </c>
    </row>
    <row r="16" ht="32" customHeight="1" spans="1:8">
      <c r="A16" s="8">
        <v>11</v>
      </c>
      <c r="B16" s="16" t="s">
        <v>46</v>
      </c>
      <c r="C16" s="19" t="s">
        <v>47</v>
      </c>
      <c r="D16" s="16" t="s">
        <v>44</v>
      </c>
      <c r="E16" s="17">
        <v>0.51</v>
      </c>
      <c r="F16" s="17">
        <v>1</v>
      </c>
      <c r="G16" s="16" t="s">
        <v>45</v>
      </c>
      <c r="H16" s="18">
        <f>F16*G16*E16</f>
        <v>0.765</v>
      </c>
    </row>
    <row r="17" ht="32" customHeight="1" spans="1:8">
      <c r="A17" s="8">
        <v>12</v>
      </c>
      <c r="B17" s="16" t="s">
        <v>48</v>
      </c>
      <c r="C17" s="19" t="s">
        <v>49</v>
      </c>
      <c r="D17" s="16" t="s">
        <v>44</v>
      </c>
      <c r="E17" s="17">
        <v>0.52</v>
      </c>
      <c r="F17" s="16">
        <v>1</v>
      </c>
      <c r="G17" s="16" t="s">
        <v>45</v>
      </c>
      <c r="H17" s="18">
        <f>F17*G17*E17</f>
        <v>0.78</v>
      </c>
    </row>
    <row r="18" ht="32" customHeight="1" spans="1:8">
      <c r="A18" s="8">
        <v>13</v>
      </c>
      <c r="B18" s="16"/>
      <c r="C18" s="19" t="s">
        <v>50</v>
      </c>
      <c r="D18" s="16" t="s">
        <v>51</v>
      </c>
      <c r="E18" s="16"/>
      <c r="F18" s="17">
        <v>5</v>
      </c>
      <c r="G18" s="16" t="s">
        <v>52</v>
      </c>
      <c r="H18" s="18">
        <f>G18*F18</f>
        <v>0.6</v>
      </c>
    </row>
    <row r="19" ht="20" customHeight="1" spans="1:8">
      <c r="A19" s="8"/>
      <c r="B19" s="16" t="s">
        <v>53</v>
      </c>
      <c r="C19" s="16"/>
      <c r="D19" s="16"/>
      <c r="E19" s="16"/>
      <c r="F19" s="16"/>
      <c r="G19" s="16"/>
      <c r="H19" s="27">
        <f>SUM(H7:H18)</f>
        <v>25.667</v>
      </c>
    </row>
    <row r="20" ht="15" customHeight="1" spans="1:8">
      <c r="A20" s="8"/>
      <c r="B20" s="14" t="s">
        <v>54</v>
      </c>
      <c r="C20" s="14"/>
      <c r="D20" s="14"/>
      <c r="E20" s="14"/>
      <c r="F20" s="14"/>
      <c r="G20" s="14"/>
      <c r="H20" s="14"/>
    </row>
    <row r="21" ht="15" customHeight="1" spans="1:8">
      <c r="A21" s="8"/>
      <c r="B21" s="15" t="s">
        <v>12</v>
      </c>
      <c r="C21" s="10" t="s">
        <v>13</v>
      </c>
      <c r="D21" s="10" t="s">
        <v>14</v>
      </c>
      <c r="E21" s="10"/>
      <c r="F21" s="15" t="s">
        <v>16</v>
      </c>
      <c r="G21" s="9" t="s">
        <v>17</v>
      </c>
      <c r="H21" s="10" t="s">
        <v>55</v>
      </c>
    </row>
    <row r="22" ht="15" customHeight="1" spans="1:8">
      <c r="A22" s="8">
        <v>1</v>
      </c>
      <c r="B22" s="28" t="s">
        <v>56</v>
      </c>
      <c r="C22" s="29"/>
      <c r="D22" s="30">
        <v>0.8</v>
      </c>
      <c r="E22" s="30"/>
      <c r="F22" s="31">
        <v>0.018</v>
      </c>
      <c r="G22" s="29">
        <v>110</v>
      </c>
      <c r="H22" s="32">
        <f t="shared" ref="H22:H24" si="1">F22*G22</f>
        <v>1.98</v>
      </c>
    </row>
    <row r="23" ht="15" customHeight="1" spans="1:8">
      <c r="A23" s="8">
        <v>2</v>
      </c>
      <c r="B23" s="28" t="s">
        <v>57</v>
      </c>
      <c r="C23" s="29"/>
      <c r="D23" s="30"/>
      <c r="E23" s="30"/>
      <c r="F23" s="33">
        <v>0.04</v>
      </c>
      <c r="G23" s="29">
        <v>13</v>
      </c>
      <c r="H23" s="32">
        <f t="shared" si="1"/>
        <v>0.52</v>
      </c>
    </row>
    <row r="24" ht="15" customHeight="1" spans="1:8">
      <c r="A24" s="8">
        <v>3</v>
      </c>
      <c r="B24" s="28" t="s">
        <v>58</v>
      </c>
      <c r="C24" s="28"/>
      <c r="D24" s="30"/>
      <c r="E24" s="30"/>
      <c r="F24" s="33">
        <v>0.02</v>
      </c>
      <c r="G24" s="29">
        <v>35</v>
      </c>
      <c r="H24" s="32">
        <f t="shared" si="1"/>
        <v>0.7</v>
      </c>
    </row>
    <row r="25" ht="15" customHeight="1" spans="1:8">
      <c r="A25" s="8">
        <v>4</v>
      </c>
      <c r="B25" s="28" t="s">
        <v>59</v>
      </c>
      <c r="C25" s="28"/>
      <c r="D25" s="30"/>
      <c r="E25" s="30"/>
      <c r="F25" s="33"/>
      <c r="G25" s="29">
        <v>1.5</v>
      </c>
      <c r="H25" s="32">
        <v>1.5</v>
      </c>
    </row>
    <row r="26" ht="15" customHeight="1" spans="1:8">
      <c r="A26" s="8"/>
      <c r="B26" s="15" t="s">
        <v>53</v>
      </c>
      <c r="C26" s="15"/>
      <c r="D26" s="15"/>
      <c r="E26" s="15"/>
      <c r="F26" s="15"/>
      <c r="G26" s="15"/>
      <c r="H26" s="34">
        <f>SUM(H22:H25)</f>
        <v>4.7</v>
      </c>
    </row>
    <row r="27" ht="15" customHeight="1" spans="1:8">
      <c r="A27" s="8"/>
      <c r="B27" s="35" t="s">
        <v>60</v>
      </c>
      <c r="C27" s="35"/>
      <c r="D27" s="35"/>
      <c r="E27" s="35"/>
      <c r="F27" s="35"/>
      <c r="G27" s="35"/>
      <c r="H27" s="35"/>
    </row>
    <row r="28" ht="15" customHeight="1" spans="1:8">
      <c r="A28" s="8"/>
      <c r="B28" s="10" t="s">
        <v>61</v>
      </c>
      <c r="C28" s="10" t="s">
        <v>62</v>
      </c>
      <c r="D28" s="15" t="s">
        <v>63</v>
      </c>
      <c r="E28" s="15"/>
      <c r="F28" s="10" t="s">
        <v>64</v>
      </c>
      <c r="G28" s="10" t="s">
        <v>65</v>
      </c>
      <c r="H28" s="10" t="s">
        <v>66</v>
      </c>
    </row>
    <row r="29" ht="15" customHeight="1" spans="1:8">
      <c r="A29" s="8">
        <v>1</v>
      </c>
      <c r="B29" s="36" t="s">
        <v>67</v>
      </c>
      <c r="C29" s="37" t="s">
        <v>68</v>
      </c>
      <c r="D29" s="36">
        <v>0.007</v>
      </c>
      <c r="E29" s="38">
        <v>4</v>
      </c>
      <c r="F29" s="39">
        <v>1</v>
      </c>
      <c r="G29" s="40">
        <v>30</v>
      </c>
      <c r="H29" s="40">
        <f t="shared" ref="H29:H37" si="2">G29*F29*E29*D29</f>
        <v>0.84</v>
      </c>
    </row>
    <row r="30" ht="15" customHeight="1" spans="1:8">
      <c r="A30" s="8">
        <v>2</v>
      </c>
      <c r="B30" s="36" t="s">
        <v>69</v>
      </c>
      <c r="C30" s="37" t="s">
        <v>70</v>
      </c>
      <c r="D30" s="36">
        <v>0.018</v>
      </c>
      <c r="E30" s="38">
        <v>1</v>
      </c>
      <c r="F30" s="17">
        <v>1</v>
      </c>
      <c r="G30" s="40">
        <v>30</v>
      </c>
      <c r="H30" s="40">
        <f t="shared" si="2"/>
        <v>0.54</v>
      </c>
    </row>
    <row r="31" ht="15" customHeight="1" spans="1:8">
      <c r="A31" s="8">
        <v>3</v>
      </c>
      <c r="B31" s="36" t="s">
        <v>71</v>
      </c>
      <c r="C31" s="37" t="s">
        <v>70</v>
      </c>
      <c r="D31" s="36">
        <v>0.028</v>
      </c>
      <c r="E31" s="38">
        <v>1</v>
      </c>
      <c r="F31" s="17">
        <v>1</v>
      </c>
      <c r="G31" s="41">
        <v>30</v>
      </c>
      <c r="H31" s="40">
        <f t="shared" si="2"/>
        <v>0.84</v>
      </c>
    </row>
    <row r="32" ht="15" customHeight="1" spans="1:8">
      <c r="A32" s="8">
        <v>4</v>
      </c>
      <c r="B32" s="36" t="s">
        <v>72</v>
      </c>
      <c r="C32" s="37" t="s">
        <v>73</v>
      </c>
      <c r="D32" s="36">
        <v>0.02</v>
      </c>
      <c r="E32" s="38">
        <v>2</v>
      </c>
      <c r="F32" s="17">
        <v>2</v>
      </c>
      <c r="G32" s="41">
        <v>30</v>
      </c>
      <c r="H32" s="40">
        <f t="shared" si="2"/>
        <v>2.4</v>
      </c>
    </row>
    <row r="33" ht="15" customHeight="1" spans="1:8">
      <c r="A33" s="8">
        <v>5</v>
      </c>
      <c r="B33" s="36" t="s">
        <v>74</v>
      </c>
      <c r="C33" s="37" t="s">
        <v>73</v>
      </c>
      <c r="D33" s="36">
        <v>0.018</v>
      </c>
      <c r="E33" s="38">
        <v>1</v>
      </c>
      <c r="F33" s="17">
        <v>2</v>
      </c>
      <c r="G33" s="41">
        <v>30</v>
      </c>
      <c r="H33" s="40">
        <f t="shared" si="2"/>
        <v>1.08</v>
      </c>
    </row>
    <row r="34" ht="15" customHeight="1" spans="1:8">
      <c r="A34" s="8">
        <v>6</v>
      </c>
      <c r="B34" s="36" t="s">
        <v>75</v>
      </c>
      <c r="C34" s="37" t="s">
        <v>73</v>
      </c>
      <c r="D34" s="36">
        <v>0.01</v>
      </c>
      <c r="E34" s="38">
        <v>1</v>
      </c>
      <c r="F34" s="17">
        <v>1</v>
      </c>
      <c r="G34" s="41">
        <v>30</v>
      </c>
      <c r="H34" s="40">
        <f t="shared" si="2"/>
        <v>0.3</v>
      </c>
    </row>
    <row r="35" ht="15" customHeight="1" spans="1:8">
      <c r="A35" s="8">
        <v>7</v>
      </c>
      <c r="B35" s="36" t="s">
        <v>76</v>
      </c>
      <c r="C35" s="37" t="s">
        <v>77</v>
      </c>
      <c r="D35" s="36">
        <v>0.016</v>
      </c>
      <c r="E35" s="38">
        <v>3</v>
      </c>
      <c r="F35" s="17">
        <v>1</v>
      </c>
      <c r="G35" s="40">
        <v>30</v>
      </c>
      <c r="H35" s="40">
        <f t="shared" si="2"/>
        <v>1.44</v>
      </c>
    </row>
    <row r="36" ht="15" customHeight="1" spans="1:8">
      <c r="A36" s="8">
        <v>8</v>
      </c>
      <c r="B36" s="36" t="s">
        <v>78</v>
      </c>
      <c r="C36" s="37" t="s">
        <v>79</v>
      </c>
      <c r="D36" s="36">
        <v>0.2</v>
      </c>
      <c r="E36" s="38">
        <v>1</v>
      </c>
      <c r="F36" s="17">
        <v>1</v>
      </c>
      <c r="G36" s="41">
        <v>36</v>
      </c>
      <c r="H36" s="40">
        <f t="shared" si="2"/>
        <v>7.2</v>
      </c>
    </row>
    <row r="37" ht="15" customHeight="1" spans="1:8">
      <c r="A37" s="8">
        <v>9</v>
      </c>
      <c r="B37" s="36" t="s">
        <v>80</v>
      </c>
      <c r="C37" s="37" t="s">
        <v>79</v>
      </c>
      <c r="D37" s="36">
        <v>0.006</v>
      </c>
      <c r="E37" s="38">
        <v>5</v>
      </c>
      <c r="F37" s="17">
        <v>1</v>
      </c>
      <c r="G37" s="40">
        <v>36</v>
      </c>
      <c r="H37" s="40">
        <f t="shared" si="2"/>
        <v>1.08</v>
      </c>
    </row>
    <row r="38" ht="15" customHeight="1" spans="1:8">
      <c r="A38" s="8">
        <v>10</v>
      </c>
      <c r="B38" s="36" t="s">
        <v>81</v>
      </c>
      <c r="C38" s="37"/>
      <c r="D38" s="36"/>
      <c r="E38" s="38"/>
      <c r="F38" s="17"/>
      <c r="G38" s="40"/>
      <c r="H38" s="40"/>
    </row>
    <row r="39" ht="15" customHeight="1" spans="1:8">
      <c r="A39" s="8"/>
      <c r="B39" s="15" t="s">
        <v>53</v>
      </c>
      <c r="C39" s="15"/>
      <c r="D39" s="15"/>
      <c r="E39" s="15"/>
      <c r="F39" s="15"/>
      <c r="G39" s="15"/>
      <c r="H39" s="34">
        <f>SUM(H29:H38)</f>
        <v>15.72</v>
      </c>
    </row>
    <row r="40" ht="15" customHeight="1" spans="1:8">
      <c r="A40" s="8"/>
      <c r="B40" s="35" t="s">
        <v>82</v>
      </c>
      <c r="C40" s="35"/>
      <c r="D40" s="35"/>
      <c r="E40" s="35"/>
      <c r="F40" s="35"/>
      <c r="G40" s="35"/>
      <c r="H40" s="35"/>
    </row>
    <row r="41" ht="15" customHeight="1" spans="1:8">
      <c r="A41" s="42">
        <v>1</v>
      </c>
      <c r="B41" s="10" t="s">
        <v>83</v>
      </c>
      <c r="C41" s="10"/>
      <c r="D41" s="43" t="s">
        <v>84</v>
      </c>
      <c r="E41" s="43"/>
      <c r="F41" s="43" t="s">
        <v>85</v>
      </c>
      <c r="G41" s="43" t="s">
        <v>86</v>
      </c>
      <c r="H41" s="43" t="s">
        <v>86</v>
      </c>
    </row>
    <row r="42" ht="15" customHeight="1" spans="1:8">
      <c r="A42" s="44"/>
      <c r="B42" s="10"/>
      <c r="C42" s="10"/>
      <c r="D42" s="4" t="s">
        <v>87</v>
      </c>
      <c r="E42" s="4"/>
      <c r="F42" s="15"/>
      <c r="G42" s="15"/>
      <c r="H42" s="45"/>
    </row>
    <row r="43" ht="15" customHeight="1" spans="1:8">
      <c r="A43" s="42">
        <v>2</v>
      </c>
      <c r="B43" s="10" t="s">
        <v>88</v>
      </c>
      <c r="C43" s="10"/>
      <c r="D43" s="46" t="s">
        <v>89</v>
      </c>
      <c r="E43" s="46"/>
      <c r="F43" s="46" t="s">
        <v>90</v>
      </c>
      <c r="G43" s="47" t="s">
        <v>91</v>
      </c>
      <c r="H43" s="48" t="s">
        <v>92</v>
      </c>
    </row>
    <row r="44" ht="15" customHeight="1" spans="1:8">
      <c r="A44" s="44"/>
      <c r="B44" s="10"/>
      <c r="C44" s="10"/>
      <c r="D44" s="45">
        <v>240</v>
      </c>
      <c r="E44" s="45"/>
      <c r="F44" s="45">
        <v>6</v>
      </c>
      <c r="G44" s="45">
        <v>40</v>
      </c>
      <c r="H44" s="45">
        <v>1</v>
      </c>
    </row>
    <row r="45" ht="15" customHeight="1" spans="1:8">
      <c r="A45" s="8"/>
      <c r="B45" s="10" t="s">
        <v>53</v>
      </c>
      <c r="C45" s="10"/>
      <c r="D45" s="10"/>
      <c r="E45" s="10"/>
      <c r="F45" s="10"/>
      <c r="G45" s="10"/>
      <c r="H45" s="34">
        <f>SUM(H42:H44)</f>
        <v>1</v>
      </c>
    </row>
    <row r="46" ht="15" customHeight="1" spans="1:8">
      <c r="A46" s="8"/>
      <c r="B46" s="35" t="s">
        <v>93</v>
      </c>
      <c r="C46" s="35"/>
      <c r="D46" s="35"/>
      <c r="E46" s="35"/>
      <c r="F46" s="35"/>
      <c r="G46" s="35"/>
      <c r="H46" s="35"/>
    </row>
    <row r="47" ht="15" customHeight="1" spans="1:8">
      <c r="A47" s="8"/>
      <c r="B47" s="49" t="s">
        <v>94</v>
      </c>
      <c r="C47" s="49"/>
      <c r="D47" s="50" t="s">
        <v>95</v>
      </c>
      <c r="E47" s="50"/>
      <c r="F47" s="50"/>
      <c r="G47" s="50"/>
      <c r="H47" s="9" t="s">
        <v>96</v>
      </c>
    </row>
    <row r="48" ht="15" customHeight="1" spans="1:8">
      <c r="A48" s="8">
        <v>1</v>
      </c>
      <c r="B48" s="51" t="s">
        <v>97</v>
      </c>
      <c r="C48" s="52"/>
      <c r="D48" s="50"/>
      <c r="E48" s="50"/>
      <c r="F48" s="50"/>
      <c r="G48" s="50"/>
      <c r="H48" s="15">
        <f>H19</f>
        <v>25.667</v>
      </c>
    </row>
    <row r="49" ht="15" customHeight="1" spans="1:8">
      <c r="A49" s="8">
        <v>2</v>
      </c>
      <c r="B49" s="51" t="s">
        <v>98</v>
      </c>
      <c r="C49" s="52"/>
      <c r="D49" s="50"/>
      <c r="E49" s="50"/>
      <c r="F49" s="50"/>
      <c r="G49" s="50"/>
      <c r="H49" s="15">
        <f>H26</f>
        <v>4.7</v>
      </c>
    </row>
    <row r="50" ht="15" customHeight="1" spans="1:8">
      <c r="A50" s="8">
        <v>3</v>
      </c>
      <c r="B50" s="51" t="s">
        <v>99</v>
      </c>
      <c r="C50" s="51"/>
      <c r="D50" s="53"/>
      <c r="E50" s="53"/>
      <c r="F50" s="53"/>
      <c r="G50" s="53"/>
      <c r="H50" s="15"/>
    </row>
    <row r="51" ht="15" customHeight="1" spans="1:8">
      <c r="A51" s="8">
        <v>4</v>
      </c>
      <c r="B51" s="51" t="s">
        <v>100</v>
      </c>
      <c r="C51" s="52"/>
      <c r="D51" s="50"/>
      <c r="E51" s="50"/>
      <c r="F51" s="50"/>
      <c r="G51" s="50"/>
      <c r="H51" s="15">
        <f>H39</f>
        <v>15.72</v>
      </c>
    </row>
    <row r="52" ht="15" customHeight="1" spans="1:8">
      <c r="A52" s="8">
        <v>5</v>
      </c>
      <c r="B52" s="51" t="s">
        <v>101</v>
      </c>
      <c r="C52" s="51"/>
      <c r="D52" s="54"/>
      <c r="E52" s="54"/>
      <c r="F52" s="54"/>
      <c r="G52" s="54"/>
      <c r="H52" s="15"/>
    </row>
    <row r="53" ht="15" customHeight="1" spans="1:8">
      <c r="A53" s="8">
        <v>6</v>
      </c>
      <c r="B53" s="55" t="s">
        <v>102</v>
      </c>
      <c r="C53" s="56"/>
      <c r="D53" s="54"/>
      <c r="E53" s="54"/>
      <c r="F53" s="54"/>
      <c r="G53" s="54"/>
      <c r="H53" s="15"/>
    </row>
    <row r="54" ht="15" customHeight="1" spans="1:8">
      <c r="A54" s="8">
        <v>7</v>
      </c>
      <c r="B54" s="51" t="s">
        <v>103</v>
      </c>
      <c r="C54" s="52"/>
      <c r="D54" s="50"/>
      <c r="E54" s="50"/>
      <c r="F54" s="50"/>
      <c r="G54" s="50"/>
      <c r="H54" s="15">
        <v>1</v>
      </c>
    </row>
    <row r="55" ht="15" customHeight="1" spans="1:8">
      <c r="A55" s="8">
        <v>8</v>
      </c>
      <c r="B55" s="51" t="s">
        <v>104</v>
      </c>
      <c r="C55" s="51"/>
      <c r="D55" s="57" t="s">
        <v>105</v>
      </c>
      <c r="E55" s="54"/>
      <c r="F55" s="54"/>
      <c r="G55" s="54"/>
      <c r="H55" s="58">
        <v>1.6</v>
      </c>
    </row>
    <row r="56" ht="15" customHeight="1" spans="1:8">
      <c r="A56" s="8">
        <v>9</v>
      </c>
      <c r="B56" s="51" t="s">
        <v>106</v>
      </c>
      <c r="C56" s="51"/>
      <c r="D56" s="54"/>
      <c r="E56" s="54"/>
      <c r="F56" s="54"/>
      <c r="G56" s="54"/>
      <c r="H56" s="15"/>
    </row>
    <row r="57" ht="15" customHeight="1" spans="1:8">
      <c r="A57" s="8">
        <v>10</v>
      </c>
      <c r="B57" s="51" t="s">
        <v>107</v>
      </c>
      <c r="C57" s="51"/>
      <c r="D57" s="54"/>
      <c r="E57" s="54"/>
      <c r="F57" s="54"/>
      <c r="G57" s="54"/>
      <c r="H57" s="15"/>
    </row>
    <row r="58" ht="15" customHeight="1" spans="1:8">
      <c r="A58" s="8">
        <v>11</v>
      </c>
      <c r="B58" s="51" t="s">
        <v>108</v>
      </c>
      <c r="C58" s="52"/>
      <c r="D58" s="54"/>
      <c r="E58" s="54"/>
      <c r="F58" s="54"/>
      <c r="G58" s="54"/>
      <c r="H58" s="15"/>
    </row>
    <row r="59" ht="15" customHeight="1" spans="1:8">
      <c r="A59" s="8">
        <v>12</v>
      </c>
      <c r="B59" s="51" t="s">
        <v>109</v>
      </c>
      <c r="C59" s="52"/>
      <c r="D59" s="54"/>
      <c r="E59" s="54"/>
      <c r="F59" s="54"/>
      <c r="G59" s="54"/>
      <c r="H59" s="34">
        <f>SUM(H48:H58)</f>
        <v>48.687</v>
      </c>
    </row>
    <row r="60" ht="15" customHeight="1" spans="1:8">
      <c r="A60" s="8">
        <v>13</v>
      </c>
      <c r="B60" s="51" t="s">
        <v>110</v>
      </c>
      <c r="C60" s="52"/>
      <c r="D60" s="50"/>
      <c r="E60" s="50"/>
      <c r="F60" s="50"/>
      <c r="G60" s="50"/>
      <c r="H60" s="15">
        <f>H59*0.05</f>
        <v>2.43435</v>
      </c>
    </row>
    <row r="61" ht="15" customHeight="1" spans="1:8">
      <c r="A61" s="8">
        <v>14</v>
      </c>
      <c r="B61" s="51" t="s">
        <v>111</v>
      </c>
      <c r="C61" s="52"/>
      <c r="D61" s="50"/>
      <c r="E61" s="50"/>
      <c r="F61" s="50"/>
      <c r="G61" s="50"/>
      <c r="H61" s="15"/>
    </row>
    <row r="62" ht="15" customHeight="1" spans="1:8">
      <c r="A62" s="8"/>
      <c r="B62" s="59" t="s">
        <v>112</v>
      </c>
      <c r="C62" s="60"/>
      <c r="D62" s="54"/>
      <c r="E62" s="54"/>
      <c r="F62" s="54"/>
      <c r="G62" s="54"/>
      <c r="H62" s="34">
        <f>SUM(H59:H61)</f>
        <v>51.12135</v>
      </c>
    </row>
    <row r="63" ht="15" customHeight="1" spans="1:8">
      <c r="A63" s="61"/>
      <c r="B63" s="62" t="s">
        <v>113</v>
      </c>
      <c r="C63" s="63"/>
      <c r="D63" s="63"/>
      <c r="E63" s="63"/>
      <c r="F63" s="63"/>
      <c r="G63" s="63"/>
      <c r="H63" s="63"/>
    </row>
  </sheetData>
  <mergeCells count="51">
    <mergeCell ref="A1:H1"/>
    <mergeCell ref="G2:H2"/>
    <mergeCell ref="C3:E3"/>
    <mergeCell ref="C4:E4"/>
    <mergeCell ref="B5:H5"/>
    <mergeCell ref="B20:H20"/>
    <mergeCell ref="B26:G26"/>
    <mergeCell ref="B27:H27"/>
    <mergeCell ref="B39:G39"/>
    <mergeCell ref="B40:H40"/>
    <mergeCell ref="B45:G45"/>
    <mergeCell ref="B46:H46"/>
    <mergeCell ref="B47:C47"/>
    <mergeCell ref="D47:G47"/>
    <mergeCell ref="B48:C48"/>
    <mergeCell ref="D48:G48"/>
    <mergeCell ref="B49:C49"/>
    <mergeCell ref="D49:G49"/>
    <mergeCell ref="B50:C50"/>
    <mergeCell ref="D50:G50"/>
    <mergeCell ref="B51:C51"/>
    <mergeCell ref="D51:G51"/>
    <mergeCell ref="B52:C52"/>
    <mergeCell ref="B53:C53"/>
    <mergeCell ref="D53:G53"/>
    <mergeCell ref="B54:C54"/>
    <mergeCell ref="D54:G54"/>
    <mergeCell ref="B55:C55"/>
    <mergeCell ref="D55:G55"/>
    <mergeCell ref="B56:C56"/>
    <mergeCell ref="B57:C57"/>
    <mergeCell ref="B58:C58"/>
    <mergeCell ref="D58:G58"/>
    <mergeCell ref="B60:C60"/>
    <mergeCell ref="D60:G60"/>
    <mergeCell ref="B61:C61"/>
    <mergeCell ref="D61:G61"/>
    <mergeCell ref="B62:C62"/>
    <mergeCell ref="D62:G62"/>
    <mergeCell ref="A41:A42"/>
    <mergeCell ref="A43:A44"/>
    <mergeCell ref="D13:D14"/>
    <mergeCell ref="E13:E14"/>
    <mergeCell ref="F3:F4"/>
    <mergeCell ref="F13:F14"/>
    <mergeCell ref="G3:G4"/>
    <mergeCell ref="G13:G14"/>
    <mergeCell ref="H3:H4"/>
    <mergeCell ref="H13:H14"/>
    <mergeCell ref="B41:C42"/>
    <mergeCell ref="B43:C44"/>
  </mergeCells>
  <pageMargins left="0.75" right="0.75" top="1" bottom="1" header="0.5" footer="0.5"/>
  <pageSetup paperSize="9" scale="6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SHT0013929报价</vt:lpstr>
      <vt:lpstr>SHT0010554报价</vt:lpstr>
      <vt:lpstr>SHT0010244报价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慕缇</cp:lastModifiedBy>
  <dcterms:created xsi:type="dcterms:W3CDTF">2023-07-07T01:29:00Z</dcterms:created>
  <cp:lastPrinted>2023-09-19T02:30:00Z</cp:lastPrinted>
  <dcterms:modified xsi:type="dcterms:W3CDTF">2023-10-31T03:26:09Z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D3E7692200724BDC9DB3D56129CD4D22_13</vt:lpwstr>
  </property>
  <property fmtid="{D5CDD505-2E9C-101B-9397-08002B2CF9AE}" pid="3" name="KSOProductBuildVer">
    <vt:lpwstr>2052-12.1.0.15712</vt:lpwstr>
  </property>
</Properties>
</file>