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老M4轻卡座椅换面料商改项目\"/>
    </mc:Choice>
  </mc:AlternateContent>
  <bookViews>
    <workbookView xWindow="0" yWindow="0" windowWidth="21600" windowHeight="10290"/>
  </bookViews>
  <sheets>
    <sheet name="成本对比" sheetId="1" r:id="rId1"/>
    <sheet name="面套" sheetId="2" r:id="rId2"/>
    <sheet name="老主驾成本结构表" sheetId="3" r:id="rId3"/>
    <sheet name="老2060成本结构表" sheetId="4" r:id="rId4"/>
    <sheet name="老1880成本结构表" sheetId="5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F6" i="1" l="1"/>
  <c r="AT51" i="2" l="1"/>
  <c r="AS51" i="2"/>
  <c r="AR51" i="2"/>
  <c r="AQ51" i="2"/>
  <c r="AP51" i="2"/>
  <c r="AO51" i="2"/>
  <c r="AN51" i="2"/>
  <c r="AT50" i="2"/>
  <c r="AS50" i="2"/>
  <c r="AR50" i="2"/>
  <c r="AQ50" i="2"/>
  <c r="AP50" i="2"/>
  <c r="AO50" i="2"/>
  <c r="AN50" i="2"/>
  <c r="AT49" i="2"/>
  <c r="AS49" i="2"/>
  <c r="AR49" i="2"/>
  <c r="AQ49" i="2"/>
  <c r="AP49" i="2"/>
  <c r="AO49" i="2"/>
  <c r="AN49" i="2"/>
  <c r="AM48" i="2"/>
  <c r="AR48" i="2" s="1"/>
  <c r="AR47" i="2"/>
  <c r="AO47" i="2"/>
  <c r="AM47" i="2"/>
  <c r="AT47" i="2" s="1"/>
  <c r="AT46" i="2"/>
  <c r="AS46" i="2"/>
  <c r="AR46" i="2"/>
  <c r="AQ46" i="2"/>
  <c r="AP46" i="2"/>
  <c r="AO46" i="2"/>
  <c r="AN46" i="2"/>
  <c r="AT45" i="2"/>
  <c r="AS45" i="2"/>
  <c r="AR45" i="2"/>
  <c r="AQ45" i="2"/>
  <c r="AP45" i="2"/>
  <c r="AO45" i="2"/>
  <c r="AN45" i="2"/>
  <c r="AT44" i="2"/>
  <c r="AS44" i="2"/>
  <c r="AR44" i="2"/>
  <c r="AQ44" i="2"/>
  <c r="AP44" i="2"/>
  <c r="AO44" i="2"/>
  <c r="AN44" i="2"/>
  <c r="AT43" i="2"/>
  <c r="AR43" i="2"/>
  <c r="AQ43" i="2"/>
  <c r="AO43" i="2"/>
  <c r="AN43" i="2"/>
  <c r="AM43" i="2"/>
  <c r="AS43" i="2" s="1"/>
  <c r="AT42" i="2"/>
  <c r="AS42" i="2"/>
  <c r="AR42" i="2"/>
  <c r="AQ42" i="2"/>
  <c r="AP42" i="2"/>
  <c r="AO42" i="2"/>
  <c r="AN42" i="2"/>
  <c r="AT41" i="2"/>
  <c r="AS41" i="2"/>
  <c r="AR41" i="2"/>
  <c r="AQ41" i="2"/>
  <c r="AP41" i="2"/>
  <c r="AO41" i="2"/>
  <c r="AN41" i="2"/>
  <c r="AT40" i="2"/>
  <c r="AS40" i="2"/>
  <c r="AR40" i="2"/>
  <c r="AQ40" i="2"/>
  <c r="AP40" i="2"/>
  <c r="AO40" i="2"/>
  <c r="AN40" i="2"/>
  <c r="AT39" i="2"/>
  <c r="AS39" i="2"/>
  <c r="AR39" i="2"/>
  <c r="AQ39" i="2"/>
  <c r="AP39" i="2"/>
  <c r="AO39" i="2"/>
  <c r="AN39" i="2"/>
  <c r="AT38" i="2"/>
  <c r="AS38" i="2"/>
  <c r="AR38" i="2"/>
  <c r="AQ38" i="2"/>
  <c r="AP38" i="2"/>
  <c r="AO38" i="2"/>
  <c r="AN38" i="2"/>
  <c r="AT37" i="2"/>
  <c r="AS37" i="2"/>
  <c r="AR37" i="2"/>
  <c r="AQ37" i="2"/>
  <c r="AP37" i="2"/>
  <c r="AO37" i="2"/>
  <c r="AN37" i="2"/>
  <c r="AT36" i="2"/>
  <c r="AS36" i="2"/>
  <c r="AR36" i="2"/>
  <c r="AQ36" i="2"/>
  <c r="AP36" i="2"/>
  <c r="AO36" i="2"/>
  <c r="AN36" i="2"/>
  <c r="AT35" i="2"/>
  <c r="AS35" i="2"/>
  <c r="AR35" i="2"/>
  <c r="AQ35" i="2"/>
  <c r="AP35" i="2"/>
  <c r="AO35" i="2"/>
  <c r="AN35" i="2"/>
  <c r="AT34" i="2"/>
  <c r="AS34" i="2"/>
  <c r="AR34" i="2"/>
  <c r="AQ34" i="2"/>
  <c r="AP34" i="2"/>
  <c r="AO34" i="2"/>
  <c r="AN34" i="2"/>
  <c r="AT33" i="2"/>
  <c r="AS33" i="2"/>
  <c r="AR33" i="2"/>
  <c r="AQ33" i="2"/>
  <c r="AP33" i="2"/>
  <c r="AO33" i="2"/>
  <c r="AN33" i="2"/>
  <c r="AT32" i="2"/>
  <c r="AS32" i="2"/>
  <c r="AR32" i="2"/>
  <c r="AQ32" i="2"/>
  <c r="AP32" i="2"/>
  <c r="AO32" i="2"/>
  <c r="AN32" i="2"/>
  <c r="AT31" i="2"/>
  <c r="AS31" i="2"/>
  <c r="AR31" i="2"/>
  <c r="AQ31" i="2"/>
  <c r="AP31" i="2"/>
  <c r="AO31" i="2"/>
  <c r="AN31" i="2"/>
  <c r="AT30" i="2"/>
  <c r="AS30" i="2"/>
  <c r="AR30" i="2"/>
  <c r="AQ30" i="2"/>
  <c r="AP30" i="2"/>
  <c r="AO30" i="2"/>
  <c r="AN30" i="2"/>
  <c r="AT29" i="2"/>
  <c r="AS29" i="2"/>
  <c r="AR29" i="2"/>
  <c r="AQ29" i="2"/>
  <c r="AP29" i="2"/>
  <c r="AO29" i="2"/>
  <c r="AN29" i="2"/>
  <c r="AT28" i="2"/>
  <c r="AS28" i="2"/>
  <c r="AR28" i="2"/>
  <c r="AQ28" i="2"/>
  <c r="AP28" i="2"/>
  <c r="AO28" i="2"/>
  <c r="AN28" i="2"/>
  <c r="AT27" i="2"/>
  <c r="AS27" i="2"/>
  <c r="AR27" i="2"/>
  <c r="AQ27" i="2"/>
  <c r="AP27" i="2"/>
  <c r="AO27" i="2"/>
  <c r="AN27" i="2"/>
  <c r="AT26" i="2"/>
  <c r="AS26" i="2"/>
  <c r="AR26" i="2"/>
  <c r="AQ26" i="2"/>
  <c r="AP26" i="2"/>
  <c r="AO26" i="2"/>
  <c r="AN26" i="2"/>
  <c r="AT25" i="2"/>
  <c r="AS25" i="2"/>
  <c r="AR25" i="2"/>
  <c r="AQ25" i="2"/>
  <c r="AP25" i="2"/>
  <c r="AO25" i="2"/>
  <c r="AN25" i="2"/>
  <c r="AT24" i="2"/>
  <c r="AS24" i="2"/>
  <c r="AR24" i="2"/>
  <c r="AQ24" i="2"/>
  <c r="AP24" i="2"/>
  <c r="AO24" i="2"/>
  <c r="AN24" i="2"/>
  <c r="AT23" i="2"/>
  <c r="AS23" i="2"/>
  <c r="AR23" i="2"/>
  <c r="AQ23" i="2"/>
  <c r="AP23" i="2"/>
  <c r="AO23" i="2"/>
  <c r="AN23" i="2"/>
  <c r="AT22" i="2"/>
  <c r="AS22" i="2"/>
  <c r="AR22" i="2"/>
  <c r="AQ22" i="2"/>
  <c r="AP22" i="2"/>
  <c r="AO22" i="2"/>
  <c r="AN22" i="2"/>
  <c r="AT21" i="2"/>
  <c r="AS21" i="2"/>
  <c r="AR21" i="2"/>
  <c r="AQ21" i="2"/>
  <c r="AP21" i="2"/>
  <c r="AO21" i="2"/>
  <c r="AN21" i="2"/>
  <c r="AT20" i="2"/>
  <c r="AS20" i="2"/>
  <c r="AR20" i="2"/>
  <c r="AQ20" i="2"/>
  <c r="AP20" i="2"/>
  <c r="AO20" i="2"/>
  <c r="AN20" i="2"/>
  <c r="AT19" i="2"/>
  <c r="AS19" i="2"/>
  <c r="AR19" i="2"/>
  <c r="AQ19" i="2"/>
  <c r="AP19" i="2"/>
  <c r="AO19" i="2"/>
  <c r="AN19" i="2"/>
  <c r="AT18" i="2"/>
  <c r="AS18" i="2"/>
  <c r="AR18" i="2"/>
  <c r="AQ18" i="2"/>
  <c r="AP18" i="2"/>
  <c r="AO18" i="2"/>
  <c r="AN18" i="2"/>
  <c r="AT17" i="2"/>
  <c r="AS17" i="2"/>
  <c r="AR17" i="2"/>
  <c r="AQ17" i="2"/>
  <c r="AP17" i="2"/>
  <c r="AO17" i="2"/>
  <c r="AN17" i="2"/>
  <c r="AT16" i="2"/>
  <c r="AS16" i="2"/>
  <c r="AR16" i="2"/>
  <c r="AQ16" i="2"/>
  <c r="AP16" i="2"/>
  <c r="AO16" i="2"/>
  <c r="AN16" i="2"/>
  <c r="AT15" i="2"/>
  <c r="AS15" i="2"/>
  <c r="AR15" i="2"/>
  <c r="AQ15" i="2"/>
  <c r="AP15" i="2"/>
  <c r="AO15" i="2"/>
  <c r="AN15" i="2"/>
  <c r="AT14" i="2"/>
  <c r="AS14" i="2"/>
  <c r="AR14" i="2"/>
  <c r="AQ14" i="2"/>
  <c r="AP14" i="2"/>
  <c r="AO14" i="2"/>
  <c r="AN14" i="2"/>
  <c r="AT13" i="2"/>
  <c r="AS13" i="2"/>
  <c r="AR13" i="2"/>
  <c r="AR52" i="2" s="1"/>
  <c r="F22" i="1" s="1"/>
  <c r="F26" i="1" s="1"/>
  <c r="AQ13" i="2"/>
  <c r="AP13" i="2"/>
  <c r="AO13" i="2"/>
  <c r="AN13" i="2"/>
  <c r="AT12" i="2"/>
  <c r="AS12" i="2"/>
  <c r="AR12" i="2"/>
  <c r="AQ12" i="2"/>
  <c r="AP12" i="2"/>
  <c r="AO12" i="2"/>
  <c r="AN12" i="2"/>
  <c r="H25" i="1"/>
  <c r="G25" i="1"/>
  <c r="F25" i="1"/>
  <c r="E25" i="1"/>
  <c r="D25" i="1"/>
  <c r="C25" i="1"/>
  <c r="B25" i="1"/>
  <c r="E16" i="1"/>
  <c r="D16" i="1"/>
  <c r="C16" i="1"/>
  <c r="E10" i="1"/>
  <c r="E13" i="1" s="1"/>
  <c r="E15" i="1" s="1"/>
  <c r="D10" i="1"/>
  <c r="D13" i="1" s="1"/>
  <c r="D15" i="1" s="1"/>
  <c r="C10" i="1"/>
  <c r="C13" i="1" s="1"/>
  <c r="C15" i="1" s="1"/>
  <c r="E9" i="1"/>
  <c r="E12" i="1" s="1"/>
  <c r="E14" i="1" s="1"/>
  <c r="D9" i="1"/>
  <c r="D12" i="1" s="1"/>
  <c r="D14" i="1" s="1"/>
  <c r="C9" i="1"/>
  <c r="C12" i="1" s="1"/>
  <c r="C14" i="1" s="1"/>
  <c r="E7" i="1"/>
  <c r="E8" i="1" s="1"/>
  <c r="D7" i="1"/>
  <c r="D8" i="1" s="1"/>
  <c r="C7" i="1"/>
  <c r="C8" i="1" s="1"/>
  <c r="E4" i="1"/>
  <c r="D4" i="1"/>
  <c r="C4" i="1"/>
  <c r="AT52" i="2" l="1"/>
  <c r="H22" i="1" s="1"/>
  <c r="H26" i="1" s="1"/>
  <c r="E11" i="1"/>
  <c r="AP48" i="2"/>
  <c r="AS48" i="2"/>
  <c r="C11" i="1"/>
  <c r="AP47" i="2"/>
  <c r="AS47" i="2"/>
  <c r="AS52" i="2" s="1"/>
  <c r="G22" i="1" s="1"/>
  <c r="G26" i="1" s="1"/>
  <c r="AN48" i="2"/>
  <c r="AQ48" i="2"/>
  <c r="AT48" i="2"/>
  <c r="D11" i="1"/>
  <c r="AP43" i="2"/>
  <c r="AP52" i="2" s="1"/>
  <c r="D22" i="1" s="1"/>
  <c r="D26" i="1" s="1"/>
  <c r="AN47" i="2"/>
  <c r="AN52" i="2" s="1"/>
  <c r="B22" i="1" s="1"/>
  <c r="B26" i="1" s="1"/>
  <c r="C17" i="1" s="1"/>
  <c r="F12" i="1" s="1"/>
  <c r="F14" i="1" s="1"/>
  <c r="AQ47" i="2"/>
  <c r="AQ52" i="2" s="1"/>
  <c r="E22" i="1" s="1"/>
  <c r="E26" i="1" s="1"/>
  <c r="AO48" i="2"/>
  <c r="AO52" i="2" s="1"/>
  <c r="C22" i="1" s="1"/>
  <c r="C26" i="1" s="1"/>
  <c r="D17" i="1" l="1"/>
  <c r="G6" i="1" s="1"/>
  <c r="G12" i="1" s="1"/>
  <c r="G14" i="1" s="1"/>
  <c r="E17" i="1"/>
  <c r="H6" i="1" s="1"/>
  <c r="H12" i="1" s="1"/>
  <c r="H14" i="1" s="1"/>
</calcChain>
</file>

<file path=xl/sharedStrings.xml><?xml version="1.0" encoding="utf-8"?>
<sst xmlns="http://schemas.openxmlformats.org/spreadsheetml/2006/main" count="5021" uniqueCount="551">
  <si>
    <t>新图号</t>
  </si>
  <si>
    <t>L168100000553</t>
  </si>
  <si>
    <t>L168100000557</t>
  </si>
  <si>
    <t>L168100000554</t>
  </si>
  <si>
    <t>名称</t>
  </si>
  <si>
    <t>驾驶员座椅总成</t>
  </si>
  <si>
    <t>1880副驾驶员座椅总成</t>
  </si>
  <si>
    <t>2060副驾驶员座椅总成</t>
  </si>
  <si>
    <t>旧图号</t>
  </si>
  <si>
    <t>副驾驶员座椅总成</t>
  </si>
  <si>
    <t>更新后材料成本</t>
  </si>
  <si>
    <t>老M4材料成本</t>
  </si>
  <si>
    <t>材料成本增加</t>
  </si>
  <si>
    <t>新销售价格</t>
  </si>
  <si>
    <t>老销售价格</t>
  </si>
  <si>
    <t>销售价格增加</t>
  </si>
  <si>
    <t>新附加值</t>
  </si>
  <si>
    <t>老附加值</t>
  </si>
  <si>
    <t>新附加值率</t>
  </si>
  <si>
    <t>老附加值率</t>
  </si>
  <si>
    <t>发泡差额</t>
  </si>
  <si>
    <t>面料成本变化</t>
  </si>
  <si>
    <t>车型</t>
  </si>
  <si>
    <t>1880/2060</t>
  </si>
  <si>
    <t>更新后面套材料成本</t>
  </si>
  <si>
    <t>SLT0011914</t>
  </si>
  <si>
    <t>SLT0011916</t>
  </si>
  <si>
    <t>SLT0011920</t>
  </si>
  <si>
    <t>SLT0011928</t>
  </si>
  <si>
    <t>SLT0011922</t>
  </si>
  <si>
    <t>SLT0011930</t>
  </si>
  <si>
    <t>SLT0011924</t>
  </si>
  <si>
    <t>驾驶员靠背护面总成</t>
  </si>
  <si>
    <t>驾驶员坐垫面套总成</t>
  </si>
  <si>
    <t>副驾驶员靠背面套总成</t>
  </si>
  <si>
    <t>小背面套总成</t>
  </si>
  <si>
    <t>副驾坐垫面套总成</t>
  </si>
  <si>
    <t>老M4面套材料成本</t>
  </si>
  <si>
    <t>SLT0001585</t>
  </si>
  <si>
    <t>SLT0000789</t>
  </si>
  <si>
    <t>SLT0001586</t>
  </si>
  <si>
    <t>SLT0000815</t>
  </si>
  <si>
    <t>SLT0000811</t>
  </si>
  <si>
    <t>SLT0000816</t>
  </si>
  <si>
    <t>SLT0000812</t>
  </si>
  <si>
    <t>驾驶员座垫护面总成</t>
  </si>
  <si>
    <t>副驾驶员大背护面总成</t>
  </si>
  <si>
    <t>副驾驶员小背护面总成</t>
  </si>
  <si>
    <t>副驾驶员座垫护面总成</t>
  </si>
  <si>
    <t>面料差额</t>
  </si>
  <si>
    <t xml:space="preserve"> </t>
  </si>
  <si>
    <t>LM4面料更改版护面EBOM清单</t>
  </si>
  <si>
    <t>零件号</t>
  </si>
  <si>
    <t>中文名称</t>
  </si>
  <si>
    <t>图纸版本
(状态码)</t>
  </si>
  <si>
    <t>A</t>
  </si>
  <si>
    <t>编制：</t>
  </si>
  <si>
    <t>赵洁</t>
  </si>
  <si>
    <t>规格型号</t>
  </si>
  <si>
    <t>织物+PVC</t>
  </si>
  <si>
    <t>织物</t>
  </si>
  <si>
    <t>审核：</t>
  </si>
  <si>
    <t>车型配置</t>
  </si>
  <si>
    <t>批准：</t>
  </si>
  <si>
    <t>种类</t>
  </si>
  <si>
    <t>轻卡</t>
  </si>
  <si>
    <t>重量（Kg）</t>
  </si>
  <si>
    <t>—</t>
  </si>
  <si>
    <t>序号</t>
  </si>
  <si>
    <t>装配等级</t>
  </si>
  <si>
    <t>图示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</si>
  <si>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</si>
  <si>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</si>
  <si>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</si>
  <si>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</si>
  <si>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</si>
  <si>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</si>
  <si>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</si>
  <si>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</si>
  <si>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</si>
  <si>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</si>
  <si>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</si>
  <si>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</si>
  <si>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</si>
  <si>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</si>
  <si>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</si>
  <si>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</si>
  <si>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</si>
  <si>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价格</t>
  </si>
  <si>
    <t>备注</t>
  </si>
  <si>
    <t>用量</t>
  </si>
  <si>
    <t>单价</t>
  </si>
  <si>
    <t>成本</t>
  </si>
  <si>
    <t>毛重</t>
  </si>
  <si>
    <t>毛坯件净重</t>
  </si>
  <si>
    <t>TSY0010783</t>
  </si>
  <si>
    <t>主料1</t>
  </si>
  <si>
    <t>酒红色PVC</t>
  </si>
  <si>
    <t>N*1.4m*3mm</t>
  </si>
  <si>
    <t>PVC</t>
  </si>
  <si>
    <t>延米</t>
  </si>
  <si>
    <t>面料</t>
  </si>
  <si>
    <t>N</t>
  </si>
  <si>
    <t>裁剪
打孔绗缝</t>
  </si>
  <si>
    <t>52002904</t>
  </si>
  <si>
    <t>TSY0010455</t>
  </si>
  <si>
    <t>主料</t>
  </si>
  <si>
    <t>六边形压花纹机织面料</t>
  </si>
  <si>
    <t>360mm*300mm*5mm</t>
  </si>
  <si>
    <t>机织</t>
  </si>
  <si>
    <t>块</t>
  </si>
  <si>
    <t>ZY167</t>
  </si>
  <si>
    <t>430mm*430mm*5mm</t>
  </si>
  <si>
    <t>430mm*270mm*5mm</t>
  </si>
  <si>
    <t>550mm*250mm*5mm</t>
  </si>
  <si>
    <t>TSY0010784</t>
  </si>
  <si>
    <t>主料2</t>
  </si>
  <si>
    <t>压花织物</t>
  </si>
  <si>
    <t>N*1.5m*3mm</t>
  </si>
  <si>
    <t>03350(压花)</t>
  </si>
  <si>
    <t>TSY0010785</t>
  </si>
  <si>
    <t>辅料1</t>
  </si>
  <si>
    <t>织物面料</t>
  </si>
  <si>
    <t>Y</t>
  </si>
  <si>
    <t>裁剪</t>
  </si>
  <si>
    <t>03350</t>
  </si>
  <si>
    <t>TSY0010786</t>
  </si>
  <si>
    <t>辅料2</t>
  </si>
  <si>
    <t>TR5226</t>
  </si>
  <si>
    <t>TSY0000426</t>
  </si>
  <si>
    <t>毛毡</t>
  </si>
  <si>
    <t>毛毡布</t>
  </si>
  <si>
    <t>260g/㎡</t>
  </si>
  <si>
    <t>纤维+胶</t>
  </si>
  <si>
    <t>B</t>
  </si>
  <si>
    <t>辅料</t>
  </si>
  <si>
    <t>TSY0010791</t>
  </si>
  <si>
    <t>吊紧带</t>
  </si>
  <si>
    <t>180*27吊紧带</t>
  </si>
  <si>
    <t>180mm*27mm*n</t>
  </si>
  <si>
    <t>PP+无纺布</t>
  </si>
  <si>
    <t>件</t>
  </si>
  <si>
    <t>上海绽奇工贸 王兴龙 18621598588</t>
  </si>
  <si>
    <t>210*27吊紧带</t>
  </si>
  <si>
    <t>210mm*27mm*N</t>
  </si>
  <si>
    <t>TSY0010788</t>
  </si>
  <si>
    <t>420*27吊紧带</t>
  </si>
  <si>
    <t>420mm*27mm*N</t>
  </si>
  <si>
    <t>TSY0010789</t>
  </si>
  <si>
    <t>245*27吊紧带</t>
  </si>
  <si>
    <t>245mm*27mm*N</t>
  </si>
  <si>
    <t>TSY0010790</t>
  </si>
  <si>
    <t>415*27吊紧带</t>
  </si>
  <si>
    <t>160*27吊紧带</t>
  </si>
  <si>
    <t>160mm*27mm*N</t>
  </si>
  <si>
    <t>TSY0010792</t>
  </si>
  <si>
    <t>265*27吊紧带</t>
  </si>
  <si>
    <t>265mm*27mm*N</t>
  </si>
  <si>
    <t>TSY0010793</t>
  </si>
  <si>
    <t>405*27吊紧带</t>
  </si>
  <si>
    <t>405mm*27mm*N</t>
  </si>
  <si>
    <t>570*27吊紧带</t>
  </si>
  <si>
    <t>705*27吊紧带</t>
  </si>
  <si>
    <t>335*27吊紧带</t>
  </si>
  <si>
    <t>335mm*27mm*N</t>
  </si>
  <si>
    <t>340*27吊紧带</t>
  </si>
  <si>
    <t>340mm*27mm*N</t>
  </si>
  <si>
    <t>TSY0010802</t>
  </si>
  <si>
    <t>260*27吊紧带</t>
  </si>
  <si>
    <t>260mm*27mm*N</t>
  </si>
  <si>
    <t>TSY0010812</t>
  </si>
  <si>
    <t>TSY0010787</t>
  </si>
  <si>
    <t>430*27吊紧带</t>
  </si>
  <si>
    <t>430mm*27mm*N</t>
  </si>
  <si>
    <t>TSY0010813</t>
  </si>
  <si>
    <t>330*27吊紧带</t>
  </si>
  <si>
    <t>330mm*27mm*N</t>
  </si>
  <si>
    <t>TSY0010814</t>
  </si>
  <si>
    <t>185*27吊紧带</t>
  </si>
  <si>
    <t>185mm*27mm*N</t>
  </si>
  <si>
    <t>TSY0010815</t>
  </si>
  <si>
    <t>575*27吊紧带</t>
  </si>
  <si>
    <t>575mm*27mm*N</t>
  </si>
  <si>
    <t>310*27吊紧带</t>
  </si>
  <si>
    <t>310mm*27mm*N</t>
  </si>
  <si>
    <t>305*27吊紧带</t>
  </si>
  <si>
    <t>305mm*27mm*N</t>
  </si>
  <si>
    <t>365*27吊紧带</t>
  </si>
  <si>
    <t>365mm*27mm*N</t>
  </si>
  <si>
    <t>TSY0010393</t>
  </si>
  <si>
    <t>缝纫线（明线）</t>
  </si>
  <si>
    <t>红色缝线</t>
  </si>
  <si>
    <t>3股20#</t>
  </si>
  <si>
    <t>涤纶高强线</t>
  </si>
  <si>
    <t>米</t>
  </si>
  <si>
    <t>缝纫线</t>
  </si>
  <si>
    <t>红色</t>
  </si>
  <si>
    <t>广州盟力 周登红 13751861966</t>
  </si>
  <si>
    <t>M1135</t>
  </si>
  <si>
    <t>TSY0000324</t>
  </si>
  <si>
    <t>黑缝纫线</t>
  </si>
  <si>
    <t>3股30#</t>
  </si>
  <si>
    <t>尼龙线</t>
  </si>
  <si>
    <t>C</t>
  </si>
  <si>
    <t>黑色</t>
  </si>
  <si>
    <t>T1深灰色涤纶线</t>
  </si>
  <si>
    <t>TSY0000050</t>
  </si>
  <si>
    <t>型条</t>
  </si>
  <si>
    <t>200mm勾条</t>
  </si>
  <si>
    <t>200mm</t>
  </si>
  <si>
    <t>共聚PP</t>
  </si>
  <si>
    <t>根</t>
  </si>
  <si>
    <t>KT-158</t>
  </si>
  <si>
    <t>TSY0000065</t>
  </si>
  <si>
    <t>140mm勾条</t>
  </si>
  <si>
    <t>140mm</t>
  </si>
  <si>
    <t>TSY0010800</t>
  </si>
  <si>
    <t>370mm勾条</t>
  </si>
  <si>
    <t>370mm</t>
  </si>
  <si>
    <t>TSY0010801</t>
  </si>
  <si>
    <t>920mm勾条</t>
  </si>
  <si>
    <t>920mm</t>
  </si>
  <si>
    <t>TSY0000878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</si>
  <si>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</si>
  <si>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</si>
  <si>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标识</t>
  </si>
  <si>
    <t>雄县华增 李福增 13803269328</t>
  </si>
  <si>
    <t>TSY0000334</t>
  </si>
  <si>
    <t>写字标</t>
  </si>
  <si>
    <t>TSY0000405</t>
  </si>
  <si>
    <t>波形管</t>
  </si>
  <si>
    <t>宽度为10mm波形管</t>
  </si>
  <si>
    <t>材料成本合计</t>
  </si>
  <si>
    <t>12.4 产品结构成本报表</t>
  </si>
  <si>
    <t>日期: 10/13/23</t>
  </si>
  <si>
    <t>页:</t>
  </si>
  <si>
    <t>河北光华荣昌汽</t>
  </si>
  <si>
    <t>车部件有限公司</t>
  </si>
  <si>
    <t>时间: 09:31:01</t>
  </si>
  <si>
    <t>地点:</t>
  </si>
  <si>
    <t>220        成本集: Standard</t>
  </si>
  <si>
    <t>层级</t>
  </si>
  <si>
    <t>组件</t>
  </si>
  <si>
    <t>每件需求量 T</t>
  </si>
  <si>
    <t>UM</t>
  </si>
  <si>
    <t>T     物料成本</t>
  </si>
  <si>
    <t>人工</t>
  </si>
  <si>
    <t>附加费</t>
  </si>
  <si>
    <t>管理费用</t>
  </si>
  <si>
    <t>转包成本</t>
  </si>
  <si>
    <t>成本合计</t>
  </si>
  <si>
    <t>-----</t>
  </si>
  <si>
    <t>- --------------------------</t>
  </si>
  <si>
    <t>------------ -</t>
  </si>
  <si>
    <t>--</t>
  </si>
  <si>
    <t>- ------------</t>
  </si>
  <si>
    <t>-----------</t>
  </si>
  <si>
    <t>------------</t>
  </si>
  <si>
    <t>父级</t>
  </si>
  <si>
    <t>SLT0001297</t>
  </si>
  <si>
    <t>本层</t>
  </si>
  <si>
    <t>L1681010104A0</t>
  </si>
  <si>
    <t>低层</t>
  </si>
  <si>
    <t>单件合计</t>
  </si>
  <si>
    <t>SLT0002757</t>
  </si>
  <si>
    <t>EA</t>
  </si>
  <si>
    <t>X</t>
  </si>
  <si>
    <t>驾驶员正靠背 104</t>
  </si>
  <si>
    <t>L1681010104A0靠背</t>
  </si>
  <si>
    <t>BAS0000004</t>
  </si>
  <si>
    <t>M4司机旋转轴胶套</t>
  </si>
  <si>
    <t>调角器</t>
  </si>
  <si>
    <t>BFA0000001</t>
  </si>
  <si>
    <t>C型钉</t>
  </si>
  <si>
    <t>BFA0000007</t>
  </si>
  <si>
    <t>Ea</t>
  </si>
  <si>
    <t>φ8平垫(黑色)</t>
  </si>
  <si>
    <t>5         0.00</t>
  </si>
  <si>
    <t>0         0.0</t>
  </si>
  <si>
    <t>0       0.0135</t>
  </si>
  <si>
    <t>BFA0000008</t>
  </si>
  <si>
    <t>φ8弹簧垫(黑色)</t>
  </si>
  <si>
    <t>4         0.00</t>
  </si>
  <si>
    <t>0       0.0114</t>
  </si>
  <si>
    <t>BFA0000012</t>
  </si>
  <si>
    <t>外方螺栓(黑)M8*25</t>
  </si>
  <si>
    <t>BFA0000013</t>
  </si>
  <si>
    <t>ST4.2*13自攻螺钉达克罗黑</t>
  </si>
  <si>
    <t>达克罗黑</t>
  </si>
  <si>
    <t>BFA0000014</t>
  </si>
  <si>
    <t>十字槽盘头自攻螺钉-C型</t>
  </si>
  <si>
    <t>ST4.8*13镀黑锌</t>
  </si>
  <si>
    <t>_x000C_bmp</t>
  </si>
  <si>
    <t>srp01.p</t>
  </si>
  <si>
    <t>13.12.4 产</t>
  </si>
  <si>
    <t>品结构成本报表</t>
  </si>
  <si>
    <t>BFA0000018</t>
  </si>
  <si>
    <t>4.0�</t>
  </si>
  <si>
    <t>�</t>
  </si>
  <si>
    <t>�EA</t>
  </si>
  <si>
    <t>内六角圆柱头螺钉</t>
  </si>
  <si>
    <t>M8*16黑</t>
  </si>
  <si>
    <t>BFA0000019</t>
  </si>
  <si>
    <t>盖母黑M8</t>
  </si>
  <si>
    <t>BFA0000020</t>
  </si>
  <si>
    <t>大平垫圈</t>
  </si>
  <si>
    <t>φ8*24镀黑锌</t>
  </si>
  <si>
    <t>0         0.00</t>
  </si>
  <si>
    <t>BFA0000669</t>
  </si>
  <si>
    <t>平垫圈</t>
  </si>
  <si>
    <t>Φ14*1.0</t>
  </si>
  <si>
    <t>SHT0000637</t>
  </si>
  <si>
    <t>D</t>
  </si>
  <si>
    <t>条形码白</t>
  </si>
  <si>
    <t>SLT0000775</t>
  </si>
  <si>
    <t>M4左侧护板</t>
  </si>
  <si>
    <t>小件</t>
  </si>
  <si>
    <t>SLT0000777</t>
  </si>
  <si>
    <t>驾驶员靠背泡沫总成</t>
  </si>
  <si>
    <t>M4-2060</t>
  </si>
  <si>
    <t>..3</t>
  </si>
  <si>
    <t>SLT0000740</t>
  </si>
  <si>
    <t>钢丝2.5*160</t>
  </si>
  <si>
    <t>SLT0001092</t>
  </si>
  <si>
    <t>2.0�</t>
  </si>
  <si>
    <t>钢丝2.5*220</t>
  </si>
  <si>
    <t>SLT0001093</t>
  </si>
  <si>
    <t>钢丝2.5*270</t>
  </si>
  <si>
    <t>TFT0000002</t>
  </si>
  <si>
    <t>KG</t>
  </si>
  <si>
    <t>白料</t>
  </si>
  <si>
    <t>...4</t>
  </si>
  <si>
    <t>TFT0000013</t>
  </si>
  <si>
    <t>催化剂MP-608</t>
  </si>
  <si>
    <t>216kg/桶</t>
  </si>
  <si>
    <t>TFT0000014</t>
  </si>
  <si>
    <t>催化剂33LSI</t>
  </si>
  <si>
    <t>212kg/桶</t>
  </si>
  <si>
    <t>TFT0000015</t>
  </si>
  <si>
    <t>二乙醇胺(含水50%)</t>
  </si>
  <si>
    <t>215kg/桶</t>
  </si>
  <si>
    <t>TFT0000018</t>
  </si>
  <si>
    <t>开孔剂（发泡）</t>
  </si>
  <si>
    <t>TFT0000028</t>
  </si>
  <si>
    <t>聚醚多元醇3600</t>
  </si>
  <si>
    <t>TFT0000056</t>
  </si>
  <si>
    <t>0.293336�</t>
  </si>
  <si>
    <t>�KG</t>
  </si>
  <si>
    <t>TPOP-93/28</t>
  </si>
  <si>
    <t>TFT0000066</t>
  </si>
  <si>
    <t>催化剂MP-609</t>
  </si>
  <si>
    <t>210kg/桶</t>
  </si>
  <si>
    <t>TFT0000079</t>
  </si>
  <si>
    <t>硅油K54</t>
  </si>
  <si>
    <t>193KG/桶</t>
  </si>
  <si>
    <t>TFT0000080</t>
  </si>
  <si>
    <t>硅油K31</t>
  </si>
  <si>
    <t>TFT0000069</t>
  </si>
  <si>
    <t>黑料MDI-S3815</t>
  </si>
  <si>
    <t>240kg/桶</t>
  </si>
  <si>
    <t>TFT0000072</t>
  </si>
  <si>
    <t>脱模剂FDC-82</t>
  </si>
  <si>
    <t>150kg/桶</t>
  </si>
  <si>
    <t>SLT0000780</t>
  </si>
  <si>
    <t>驾驶员靠背包装膜</t>
  </si>
  <si>
    <t>SLT0000781</t>
  </si>
  <si>
    <t>M4司机座框总成</t>
  </si>
  <si>
    <t>骨架</t>
  </si>
  <si>
    <t>SLT0000782</t>
  </si>
  <si>
    <t>1.0�</t>
  </si>
  <si>
    <t>M4正司机背</t>
  </si>
  <si>
    <t>SLT0000783</t>
  </si>
  <si>
    <t>M4调角器总成</t>
  </si>
  <si>
    <t>SLT0000784</t>
  </si>
  <si>
    <t>M4滑轨总成</t>
  </si>
  <si>
    <t>SLT0000786</t>
  </si>
  <si>
    <t>M4司机调角器护盖</t>
  </si>
  <si>
    <t>SLT0000787</t>
  </si>
  <si>
    <t>M4司机调角器解锁把手</t>
  </si>
  <si>
    <t>SLT0000806</t>
  </si>
  <si>
    <t>螺栓外饰盖</t>
  </si>
  <si>
    <t>M4轻卡黑色</t>
  </si>
  <si>
    <t>M4奥铃</t>
  </si>
  <si>
    <t>TSY0000063</t>
  </si>
  <si>
    <t>吊紧带KT-106-180</t>
  </si>
  <si>
    <t>180mm</t>
  </si>
  <si>
    <t>TSY0000162</t>
  </si>
  <si>
    <t>吊紧带KT-106-225</t>
  </si>
  <si>
    <t>225*35</t>
  </si>
  <si>
    <t>TSY0000165</t>
  </si>
  <si>
    <t>吊紧带KT-106-270</t>
  </si>
  <si>
    <t>270*35</t>
  </si>
  <si>
    <t>TSY0000210</t>
  </si>
  <si>
    <t>M</t>
  </si>
  <si>
    <t>辅料DQ0182</t>
  </si>
  <si>
    <t>宽1500 M4</t>
  </si>
  <si>
    <t>TSY0000211</t>
  </si>
  <si>
    <t>主料DQ0280</t>
  </si>
  <si>
    <t>写字标50mm*22mm</t>
  </si>
  <si>
    <t>TSY0000335</t>
  </si>
  <si>
    <t>T1深灰色纯涤纶线20#3</t>
  </si>
  <si>
    <t>3C标识布标</t>
  </si>
  <si>
    <t>19mm*28mm</t>
  </si>
  <si>
    <t>SLT0002326</t>
  </si>
  <si>
    <t>不干胶条形码黑色</t>
  </si>
  <si>
    <t>SLT0002703</t>
  </si>
  <si>
    <t>�EA D</t>
  </si>
  <si>
    <t>M4亮白PET标签纸</t>
  </si>
  <si>
    <t>60*20*2000张（单排）</t>
  </si>
  <si>
    <t>SLT0011025</t>
  </si>
  <si>
    <t>前排安全带锁扣总成</t>
  </si>
  <si>
    <t>L1822010402A0带报警</t>
  </si>
  <si>
    <t>SLT0002758</t>
  </si>
  <si>
    <t>驾驶员正座 104</t>
  </si>
  <si>
    <t>L1681010104A0座垫</t>
  </si>
  <si>
    <t>SLT0000024</t>
  </si>
  <si>
    <t>驾驶员座垫包装膜</t>
  </si>
  <si>
    <t>SLT0000776</t>
  </si>
  <si>
    <t>驾驶员座垫泡沫总成</t>
  </si>
  <si>
    <t>SCS0004310</t>
  </si>
  <si>
    <t>钢丝2.5*330</t>
  </si>
  <si>
    <t>0.002356�</t>
  </si>
  <si>
    <t>SLT0000785</t>
  </si>
  <si>
    <t>M4司机座盆</t>
  </si>
  <si>
    <t>扣条KT-158-200</t>
  </si>
  <si>
    <t>扣条KT-158-140</t>
  </si>
  <si>
    <t>TSY0000067</t>
  </si>
  <si>
    <t>扣条KT-158-895</t>
  </si>
  <si>
    <t>895mm</t>
  </si>
  <si>
    <t>TSY0000331</t>
  </si>
  <si>
    <t>扣条KT-158-390</t>
  </si>
  <si>
    <t>390mm</t>
  </si>
  <si>
    <t>TSY0000873</t>
  </si>
  <si>
    <t>吊紧带KT-135-2-570</t>
  </si>
  <si>
    <t>570mm</t>
  </si>
  <si>
    <t>时间: 09:04:28</t>
  </si>
  <si>
    <t>GTL毛毡布260g/㎡</t>
  </si>
  <si>
    <t>N*1.5mm*3mm</t>
  </si>
  <si>
    <t>红色明线缝纫线M1135</t>
  </si>
  <si>
    <t>3股20# 1350米</t>
  </si>
  <si>
    <t>主料酒红色PVC</t>
  </si>
  <si>
    <t>主料压花织物</t>
  </si>
  <si>
    <t>570*27</t>
  </si>
  <si>
    <t>335*27</t>
  </si>
  <si>
    <t>3.12.4 产品结构成本报表</t>
  </si>
  <si>
    <t>日期: 10/13/</t>
  </si>
  <si>
    <t>时间: 09:31:57</t>
  </si>
  <si>
    <t>SLT0001299</t>
  </si>
  <si>
    <t>L1681020112A0</t>
  </si>
  <si>
    <t>SLT0002759</t>
  </si>
  <si>
    <t>副驾驶员副靠背 112</t>
  </si>
  <si>
    <t>L1681020112A0大背</t>
  </si>
  <si>
    <t>SLT0000001</t>
  </si>
  <si>
    <t>L项目端盖</t>
  </si>
  <si>
    <t>轻卡黑色</t>
  </si>
  <si>
    <t>TMI0000137</t>
  </si>
  <si>
    <t>Pa6尼龙增韧</t>
  </si>
  <si>
    <t>F扣/减震挡块用料</t>
  </si>
  <si>
    <t>SLT0000795</t>
  </si>
  <si>
    <t>副驾驶员大背泡沫总成</t>
  </si>
  <si>
    <t>SLT0000696</t>
  </si>
  <si>
    <t>M4司机背无纺布</t>
  </si>
  <si>
    <t>55g无纺布</t>
  </si>
  <si>
    <t>TSY0000328</t>
  </si>
  <si>
    <t>1600mm</t>
  </si>
  <si>
    <t>0.001296�</t>
  </si>
  <si>
    <t>0.4121�</t>
  </si>
  <si>
    <t>SLT0000802</t>
  </si>
  <si>
    <t>M4副司机背</t>
  </si>
  <si>
    <t>SLT0000803</t>
  </si>
  <si>
    <t>M4大背折叠器</t>
  </si>
  <si>
    <t>SLT0000805</t>
  </si>
  <si>
    <t>M4大背折叠塑料把手灰</t>
  </si>
  <si>
    <t>SLT0000807</t>
  </si>
  <si>
    <t>M4中连接板</t>
  </si>
  <si>
    <t>TSY0000163</t>
  </si>
  <si>
    <t>吊紧带KT-106-255</t>
  </si>
  <si>
    <t>255*35</t>
  </si>
  <si>
    <t>SLT0002760</t>
  </si>
  <si>
    <t>�EA X</t>
  </si>
  <si>
    <t>副驾驶员小靠背 112</t>
  </si>
  <si>
    <t>L1681020112A0小背</t>
  </si>
  <si>
    <t>BFA0000024</t>
  </si>
  <si>
    <t>十字槽沉头自攻螺钉</t>
  </si>
  <si>
    <t>M4*12镀黑锌</t>
  </si>
  <si>
    <t>0.003�</t>
  </si>
  <si>
    <t>SLT0000069</t>
  </si>
  <si>
    <t>合页</t>
  </si>
  <si>
    <t>M4轻卡</t>
  </si>
  <si>
    <t>SLT0000790</t>
  </si>
  <si>
    <t>M4缓冲垫</t>
  </si>
  <si>
    <t>SLT0000791</t>
  </si>
  <si>
    <t>M4杂物盒锁（新）</t>
  </si>
  <si>
    <t>SLT0000796</t>
  </si>
  <si>
    <t>副驾驶员小背泡沫总成</t>
  </si>
  <si>
    <t>0.001944�</t>
  </si>
  <si>
    <t>0.00271�</t>
  </si>
  <si>
    <t>SLT0000800</t>
  </si>
  <si>
    <t>副驾驶员小背包装膜</t>
  </si>
  <si>
    <t>SLT0000801</t>
  </si>
  <si>
    <t>M4小背骨架(2060)</t>
  </si>
  <si>
    <t>SLT0000804</t>
  </si>
  <si>
    <t>M4小背折叠器</t>
  </si>
  <si>
    <t>SLT0000808</t>
  </si>
  <si>
    <t>M4杂物箱盖(灰色)</t>
  </si>
  <si>
    <t>TMI0000094</t>
  </si>
  <si>
    <t>0.559�</t>
  </si>
  <si>
    <t>PP改性料(深灰)64</t>
  </si>
  <si>
    <t>SLT0000809</t>
  </si>
  <si>
    <t>M4杂物箱底(灰色)</t>
  </si>
  <si>
    <t>M4奥铃2060</t>
  </si>
  <si>
    <t>TSY0000185</t>
  </si>
  <si>
    <t>黑牙管宽10mm</t>
  </si>
  <si>
    <t>22.3�</t>
  </si>
  <si>
    <t>�M</t>
  </si>
  <si>
    <t>SLT0002761</t>
  </si>
  <si>
    <t>副驾驶员副大座 112</t>
  </si>
  <si>
    <t>L1681020112A0副座</t>
  </si>
  <si>
    <t>SLT0000011</t>
  </si>
  <si>
    <t>副驾驶员座垫包装膜</t>
  </si>
  <si>
    <t>SLT0000794</t>
  </si>
  <si>
    <t>副驾驶员座垫泡沫总成</t>
  </si>
  <si>
    <t>SLT0001126</t>
  </si>
  <si>
    <t>钢丝2.5*400</t>
  </si>
  <si>
    <t>SLT0001128</t>
  </si>
  <si>
    <t>副驾驶员座椅座垫骨架总成</t>
  </si>
  <si>
    <t>SLT0001976</t>
  </si>
  <si>
    <t>右侧硬质泡沫</t>
  </si>
  <si>
    <t>0.018849�</t>
  </si>
  <si>
    <t>时间: 09:32:50</t>
  </si>
  <si>
    <t>SLT0001300</t>
  </si>
  <si>
    <t>L1681020114A0</t>
  </si>
  <si>
    <t>SLT0002762</t>
  </si>
  <si>
    <t>副驾驶员副靠背 114</t>
  </si>
  <si>
    <t>L1681020114A0大背</t>
  </si>
  <si>
    <t>SLT0002763</t>
  </si>
  <si>
    <t>副驾驶员小靠背 114</t>
  </si>
  <si>
    <t>L1681020114A0小背</t>
  </si>
  <si>
    <t>SLT0000814</t>
  </si>
  <si>
    <t>M4-1880</t>
  </si>
  <si>
    <t>0.16015�</t>
  </si>
  <si>
    <t>M4奥铃1880</t>
  </si>
  <si>
    <t>SLT0000817</t>
  </si>
  <si>
    <t>M4小背骨架(1880)</t>
  </si>
  <si>
    <t>SLT0002764</t>
  </si>
  <si>
    <t>副驾驶员副大座 114</t>
  </si>
  <si>
    <t>L1681020114A0副座</t>
  </si>
  <si>
    <t>SLT0000813</t>
  </si>
  <si>
    <t>SLT0002242</t>
  </si>
  <si>
    <t>0.01838�</t>
  </si>
  <si>
    <t>0.06�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</si>
</sst>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_ "/>
    <numFmt numFmtId="177" formatCode="0.000_ "/>
    <numFmt numFmtId="178" formatCode="#,##0.0000_ "/>
    <numFmt numFmtId="179" formatCode="#,##0.00_ "/>
    <numFmt numFmtId="180" formatCode="0.0%"/>
  </numFmts>
  <fonts count="26" x14ac:knownFonts="1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b/>
      <sz val="18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72"/>
      <name val="宋体"/>
      <family val="3"/>
      <charset val="134"/>
    </font>
    <font>
      <b/>
      <sz val="20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2" fillId="0" borderId="1" applyNumberFormat="0" applyFill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3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6" applyFont="1" applyFill="1" applyAlignment="1">
      <alignment horizontal="center" vertical="center" wrapText="1"/>
    </xf>
    <xf numFmtId="0" fontId="2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5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5" applyNumberFormat="1" applyFont="1" applyFill="1" applyBorder="1" applyAlignment="1" applyProtection="1">
      <alignment horizontal="left" vertical="center" wrapText="1"/>
      <protection locked="0"/>
    </xf>
    <xf numFmtId="0" fontId="4" fillId="0" borderId="0" xfId="15" applyFont="1" applyFill="1" applyBorder="1" applyAlignment="1" applyProtection="1">
      <alignment horizontal="center" vertical="center" wrapText="1"/>
      <protection locked="0"/>
    </xf>
    <xf numFmtId="0" fontId="1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5" applyNumberFormat="1" applyFont="1" applyFill="1" applyAlignment="1" applyProtection="1">
      <alignment vertical="center" wrapText="1"/>
      <protection locked="0"/>
    </xf>
    <xf numFmtId="0" fontId="4" fillId="0" borderId="0" xfId="15" applyNumberFormat="1" applyFont="1" applyFill="1" applyAlignment="1" applyProtection="1">
      <alignment vertical="center" wrapText="1"/>
      <protection locked="0"/>
    </xf>
    <xf numFmtId="49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4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5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" applyNumberFormat="1" applyFont="1" applyFill="1" applyBorder="1" applyAlignment="1">
      <alignment horizontal="center" vertical="center" wrapText="1"/>
    </xf>
    <xf numFmtId="49" fontId="1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9" applyNumberFormat="1" applyFont="1" applyFill="1" applyBorder="1" applyAlignment="1">
      <alignment horizontal="center" vertical="center" wrapText="1"/>
    </xf>
    <xf numFmtId="0" fontId="7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4" applyNumberFormat="1" applyFont="1" applyFill="1" applyBorder="1" applyAlignment="1">
      <alignment horizontal="center" vertical="center" wrapText="1"/>
    </xf>
    <xf numFmtId="0" fontId="12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6" xfId="15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6" applyNumberFormat="1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49" fontId="6" fillId="0" borderId="1" xfId="11" applyNumberFormat="1" applyFont="1" applyFill="1" applyBorder="1" applyAlignment="1">
      <alignment horizontal="center" vertical="center" wrapText="1"/>
    </xf>
    <xf numFmtId="0" fontId="14" fillId="0" borderId="12" xfId="6" applyNumberFormat="1" applyFont="1" applyFill="1" applyBorder="1" applyAlignment="1">
      <alignment horizontal="center" vertical="center"/>
    </xf>
    <xf numFmtId="177" fontId="14" fillId="0" borderId="1" xfId="6" applyNumberFormat="1" applyFont="1" applyFill="1" applyBorder="1" applyAlignment="1">
      <alignment horizontal="center" vertical="center"/>
    </xf>
    <xf numFmtId="177" fontId="14" fillId="0" borderId="12" xfId="6" applyNumberFormat="1" applyFont="1" applyFill="1" applyBorder="1" applyAlignment="1">
      <alignment horizontal="center" vertical="center"/>
    </xf>
    <xf numFmtId="49" fontId="6" fillId="0" borderId="1" xfId="12" applyNumberFormat="1" applyFont="1" applyFill="1" applyBorder="1" applyAlignment="1">
      <alignment horizontal="center" vertical="center" wrapText="1"/>
    </xf>
    <xf numFmtId="0" fontId="14" fillId="0" borderId="1" xfId="6" applyNumberFormat="1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2" xfId="6" applyNumberFormat="1" applyFont="1" applyFill="1" applyBorder="1" applyAlignment="1">
      <alignment horizontal="center" vertical="center"/>
    </xf>
    <xf numFmtId="0" fontId="6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6" applyNumberFormat="1" applyFont="1" applyFill="1" applyBorder="1" applyAlignment="1">
      <alignment horizontal="center" vertical="center"/>
    </xf>
    <xf numFmtId="177" fontId="16" fillId="0" borderId="1" xfId="6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6" fillId="0" borderId="12" xfId="6" applyNumberFormat="1" applyFont="1" applyFill="1" applyBorder="1" applyAlignment="1">
      <alignment horizontal="center" vertical="center"/>
    </xf>
    <xf numFmtId="177" fontId="17" fillId="0" borderId="12" xfId="6" applyNumberFormat="1" applyFont="1" applyFill="1" applyBorder="1" applyAlignment="1">
      <alignment horizontal="center" vertical="center"/>
    </xf>
    <xf numFmtId="176" fontId="14" fillId="0" borderId="1" xfId="6" applyNumberFormat="1" applyFont="1" applyFill="1" applyBorder="1" applyAlignment="1">
      <alignment horizontal="center" vertical="center"/>
    </xf>
    <xf numFmtId="0" fontId="1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6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/>
    </xf>
    <xf numFmtId="0" fontId="17" fillId="0" borderId="1" xfId="6" applyNumberFormat="1" applyFont="1" applyFill="1" applyBorder="1" applyAlignment="1">
      <alignment horizontal="center" vertical="center"/>
    </xf>
    <xf numFmtId="0" fontId="18" fillId="0" borderId="1" xfId="15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179" fontId="19" fillId="3" borderId="1" xfId="0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79" fontId="19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179" fontId="20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9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0" fontId="0" fillId="7" borderId="1" xfId="2" applyNumberFormat="1" applyFont="1" applyFill="1" applyBorder="1" applyAlignment="1">
      <alignment horizontal="center" vertical="center"/>
    </xf>
    <xf numFmtId="180" fontId="0" fillId="0" borderId="0" xfId="2" applyNumberFormat="1" applyFont="1" applyAlignment="1">
      <alignment horizontal="center" vertical="center"/>
    </xf>
    <xf numFmtId="179" fontId="21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5" applyFont="1" applyFill="1" applyBorder="1" applyAlignment="1" applyProtection="1">
      <alignment horizontal="left" vertical="center" wrapText="1"/>
      <protection locked="0"/>
    </xf>
    <xf numFmtId="0" fontId="5" fillId="0" borderId="1" xfId="15" applyFont="1" applyFill="1" applyBorder="1" applyAlignment="1" applyProtection="1">
      <alignment horizontal="center" vertical="center" wrapText="1"/>
      <protection locked="0"/>
    </xf>
    <xf numFmtId="0" fontId="5" fillId="0" borderId="1" xfId="15" applyFont="1" applyFill="1" applyBorder="1" applyAlignment="1" applyProtection="1">
      <alignment horizontal="center" vertical="top" wrapText="1"/>
      <protection locked="0"/>
    </xf>
    <xf numFmtId="0" fontId="1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" applyNumberFormat="1" applyFont="1" applyFill="1" applyBorder="1" applyAlignment="1" applyProtection="1">
      <alignment vertical="center" wrapText="1"/>
      <protection locked="0"/>
    </xf>
    <xf numFmtId="0" fontId="1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 shrinkToFit="1"/>
      <protection locked="0"/>
    </xf>
    <xf numFmtId="0" fontId="1" fillId="0" borderId="1" xfId="6" applyFont="1" applyFill="1" applyBorder="1" applyAlignment="1">
      <alignment horizontal="center" vertical="center" wrapText="1"/>
    </xf>
    <xf numFmtId="0" fontId="5" fillId="0" borderId="1" xfId="15" applyFont="1" applyFill="1" applyBorder="1" applyAlignment="1" applyProtection="1">
      <alignment horizontal="left" vertical="top" wrapText="1"/>
      <protection locked="0"/>
    </xf>
    <xf numFmtId="0" fontId="9" fillId="0" borderId="2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" applyFont="1" applyFill="1" applyBorder="1" applyAlignment="1" applyProtection="1">
      <alignment horizontal="center" vertical="center" wrapText="1"/>
      <protection locked="0"/>
    </xf>
    <xf numFmtId="0" fontId="1" fillId="0" borderId="11" xfId="15" applyFont="1" applyFill="1" applyBorder="1" applyAlignment="1" applyProtection="1">
      <alignment horizontal="center" vertical="center" wrapText="1"/>
      <protection locked="0"/>
    </xf>
    <xf numFmtId="0" fontId="1" fillId="0" borderId="12" xfId="15" applyFont="1" applyFill="1" applyBorder="1" applyAlignment="1" applyProtection="1">
      <alignment horizontal="center" vertical="center" wrapText="1"/>
      <protection locked="0"/>
    </xf>
  </cellXfs>
  <cellStyles count="17">
    <cellStyle name="BOM_Level_Below3" xfId="3"/>
    <cellStyle name="BOM_Level_Below3 2" xfId="4"/>
    <cellStyle name="Normal" xfId="5"/>
    <cellStyle name="百分比" xfId="2" builtinId="5"/>
    <cellStyle name="常规" xfId="0" builtinId="0"/>
    <cellStyle name="常规 10" xfId="6"/>
    <cellStyle name="常规 12" xfId="7"/>
    <cellStyle name="常规 2 2 10 2" xfId="8"/>
    <cellStyle name="常规 44" xfId="9"/>
    <cellStyle name="常规 44 10 2" xfId="10"/>
    <cellStyle name="常规 45" xfId="11"/>
    <cellStyle name="常规 45 10 2" xfId="12"/>
    <cellStyle name="常规 50" xfId="13"/>
    <cellStyle name="常规 50 10 2" xfId="14"/>
    <cellStyle name="千位分隔" xfId="1" builtinId="3"/>
    <cellStyle name="样式 1 10" xfId="15"/>
    <cellStyle name="样式 1 10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170090</xdr:colOff>
      <xdr:row>20</xdr:row>
      <xdr:rowOff>707570</xdr:rowOff>
    </xdr:from>
    <xdr:to>
      <xdr:col>9</xdr:col>
      <xdr:colOff>984795</xdr:colOff>
      <xdr:row>32</xdr:row>
      <xdr:rowOff>731065</xdr:rowOff>
    </xdr:to>
    <xdr:pic>
      <xdr:nvPicPr>
        <xdr:cNvPr id="2" name="图片 1" descr="P60411-16071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498" r="29444"/>
        <a:stretch>
          <a:fillRect/>
        </a:stretch>
      </xdr:blipFill>
      <xdr:spPr>
        <a:xfrm>
          <a:off x="3147060" y="8141335"/>
          <a:ext cx="814705" cy="635762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44</xdr:row>
      <xdr:rowOff>95250</xdr:rowOff>
    </xdr:from>
    <xdr:to>
      <xdr:col>9</xdr:col>
      <xdr:colOff>1007201</xdr:colOff>
      <xdr:row>44</xdr:row>
      <xdr:rowOff>756285</xdr:rowOff>
    </xdr:to>
    <xdr:pic>
      <xdr:nvPicPr>
        <xdr:cNvPr id="3" name="图片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0710" y="20102195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217714</xdr:colOff>
      <xdr:row>46</xdr:row>
      <xdr:rowOff>122465</xdr:rowOff>
    </xdr:from>
    <xdr:to>
      <xdr:col>10</xdr:col>
      <xdr:colOff>1814</xdr:colOff>
      <xdr:row>46</xdr:row>
      <xdr:rowOff>783500</xdr:rowOff>
    </xdr:to>
    <xdr:pic>
      <xdr:nvPicPr>
        <xdr:cNvPr id="4" name="图片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4685" y="22148165"/>
          <a:ext cx="849630" cy="661035"/>
        </a:xfrm>
        <a:prstGeom prst="rect">
          <a:avLst/>
        </a:prstGeom>
      </xdr:spPr>
    </xdr:pic>
    <xdr:clientData/>
  </xdr:twoCellAnchor>
  <xdr:twoCellAnchor editAs="oneCell">
    <xdr:from>
      <xdr:col>12</xdr:col>
      <xdr:colOff>619742</xdr:colOff>
      <xdr:row>2</xdr:row>
      <xdr:rowOff>225136</xdr:rowOff>
    </xdr:from>
    <xdr:to>
      <xdr:col>28</xdr:col>
      <xdr:colOff>285905</xdr:colOff>
      <xdr:row>3</xdr:row>
      <xdr:rowOff>289544</xdr:rowOff>
    </xdr:to>
    <xdr:pic>
      <xdr:nvPicPr>
        <xdr:cNvPr id="5" name="图片 4" descr="捕获00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67400" y="224790"/>
          <a:ext cx="1901825" cy="381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50</xdr:row>
      <xdr:rowOff>40821</xdr:rowOff>
    </xdr:from>
    <xdr:to>
      <xdr:col>9</xdr:col>
      <xdr:colOff>938983</xdr:colOff>
      <xdr:row>50</xdr:row>
      <xdr:rowOff>899341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21990" y="25819735"/>
          <a:ext cx="694055" cy="85852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45</xdr:row>
      <xdr:rowOff>95250</xdr:rowOff>
    </xdr:from>
    <xdr:to>
      <xdr:col>9</xdr:col>
      <xdr:colOff>1007201</xdr:colOff>
      <xdr:row>45</xdr:row>
      <xdr:rowOff>756285</xdr:rowOff>
    </xdr:to>
    <xdr:pic>
      <xdr:nvPicPr>
        <xdr:cNvPr id="13" name="图片 1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0710" y="21111845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19</xdr:row>
      <xdr:rowOff>27214</xdr:rowOff>
    </xdr:from>
    <xdr:to>
      <xdr:col>10</xdr:col>
      <xdr:colOff>90</xdr:colOff>
      <xdr:row>20</xdr:row>
      <xdr:rowOff>1698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5460" y="6555740"/>
          <a:ext cx="997585" cy="87947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81645</xdr:colOff>
      <xdr:row>43</xdr:row>
      <xdr:rowOff>40824</xdr:rowOff>
    </xdr:from>
    <xdr:to>
      <xdr:col>9</xdr:col>
      <xdr:colOff>1041765</xdr:colOff>
      <xdr:row>43</xdr:row>
      <xdr:rowOff>952684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06" b="22166"/>
        <a:stretch>
          <a:fillRect/>
        </a:stretch>
      </xdr:blipFill>
      <xdr:spPr>
        <a:xfrm>
          <a:off x="3058795" y="19056985"/>
          <a:ext cx="960120" cy="91186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48</xdr:row>
      <xdr:rowOff>54429</xdr:rowOff>
    </xdr:from>
    <xdr:to>
      <xdr:col>9</xdr:col>
      <xdr:colOff>1040493</xdr:colOff>
      <xdr:row>48</xdr:row>
      <xdr:rowOff>740229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58795" y="24004270"/>
          <a:ext cx="95885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108858</xdr:colOff>
      <xdr:row>49</xdr:row>
      <xdr:rowOff>435429</xdr:rowOff>
    </xdr:from>
    <xdr:to>
      <xdr:col>9</xdr:col>
      <xdr:colOff>928008</xdr:colOff>
      <xdr:row>50</xdr:row>
      <xdr:rowOff>454</xdr:rowOff>
    </xdr:to>
    <xdr:pic>
      <xdr:nvPicPr>
        <xdr:cNvPr id="17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2929" t="36169" r="23712" b="32411"/>
        <a:stretch>
          <a:fillRect/>
        </a:stretch>
      </xdr:blipFill>
      <xdr:spPr>
        <a:xfrm>
          <a:off x="3086100" y="25299670"/>
          <a:ext cx="819150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130629</xdr:colOff>
      <xdr:row>47</xdr:row>
      <xdr:rowOff>185057</xdr:rowOff>
    </xdr:from>
    <xdr:to>
      <xdr:col>9</xdr:col>
      <xdr:colOff>959304</xdr:colOff>
      <xdr:row>47</xdr:row>
      <xdr:rowOff>846092</xdr:rowOff>
    </xdr:to>
    <xdr:pic>
      <xdr:nvPicPr>
        <xdr:cNvPr id="18" name="图片 1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7690" y="23220680"/>
          <a:ext cx="82867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54430</xdr:colOff>
      <xdr:row>18</xdr:row>
      <xdr:rowOff>108858</xdr:rowOff>
    </xdr:from>
    <xdr:to>
      <xdr:col>10</xdr:col>
      <xdr:colOff>455</xdr:colOff>
      <xdr:row>18</xdr:row>
      <xdr:rowOff>816248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85" r="63578" b="49541"/>
        <a:stretch>
          <a:fillRect/>
        </a:stretch>
      </xdr:blipFill>
      <xdr:spPr>
        <a:xfrm>
          <a:off x="3031490" y="5732780"/>
          <a:ext cx="1011555" cy="70739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11</xdr:row>
      <xdr:rowOff>54429</xdr:rowOff>
    </xdr:from>
    <xdr:to>
      <xdr:col>10</xdr:col>
      <xdr:colOff>454</xdr:colOff>
      <xdr:row>11</xdr:row>
      <xdr:rowOff>857704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66" t="38552" r="29325" b="44537"/>
        <a:stretch>
          <a:fillRect/>
        </a:stretch>
      </xdr:blipFill>
      <xdr:spPr>
        <a:xfrm>
          <a:off x="3031490" y="2887345"/>
          <a:ext cx="1011555" cy="803275"/>
        </a:xfrm>
        <a:prstGeom prst="rect">
          <a:avLst/>
        </a:prstGeom>
      </xdr:spPr>
    </xdr:pic>
    <xdr:clientData/>
  </xdr:twoCellAnchor>
  <xdr:twoCellAnchor editAs="oneCell">
    <xdr:from>
      <xdr:col>9</xdr:col>
      <xdr:colOff>41465</xdr:colOff>
      <xdr:row>16</xdr:row>
      <xdr:rowOff>149678</xdr:rowOff>
    </xdr:from>
    <xdr:to>
      <xdr:col>10</xdr:col>
      <xdr:colOff>190</xdr:colOff>
      <xdr:row>16</xdr:row>
      <xdr:rowOff>830398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093" b="62080"/>
        <a:stretch>
          <a:fillRect/>
        </a:stretch>
      </xdr:blipFill>
      <xdr:spPr>
        <a:xfrm>
          <a:off x="3018790" y="3887470"/>
          <a:ext cx="1024255" cy="680720"/>
        </a:xfrm>
        <a:prstGeom prst="rect">
          <a:avLst/>
        </a:prstGeom>
      </xdr:spPr>
    </xdr:pic>
    <xdr:clientData/>
  </xdr:twoCellAnchor>
  <xdr:twoCellAnchor editAs="oneCell">
    <xdr:from>
      <xdr:col>9</xdr:col>
      <xdr:colOff>82606</xdr:colOff>
      <xdr:row>17</xdr:row>
      <xdr:rowOff>95250</xdr:rowOff>
    </xdr:from>
    <xdr:to>
      <xdr:col>10</xdr:col>
      <xdr:colOff>56</xdr:colOff>
      <xdr:row>17</xdr:row>
      <xdr:rowOff>775335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99" r="82344" b="55977"/>
        <a:stretch>
          <a:fillRect/>
        </a:stretch>
      </xdr:blipFill>
      <xdr:spPr>
        <a:xfrm>
          <a:off x="3060065" y="4805045"/>
          <a:ext cx="982980" cy="68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&#26368;&#26032;&#32769;M4&#25104;&#26412;&#26356;&#26032;2023.8.29/&#32769;M4&#36731;&#21345;&#24231;&#26885;&#25442;&#38754;&#26009;&#21830;&#25913;&#39033;&#30446;/&#39033;&#30446;&#31435;&#39033;&#36755;&#20837;&#20449;&#24687;&#65288;&#32769;M4&#24231;&#26885;&#25442;&#38754;&#260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J4">
            <v>265.8</v>
          </cell>
          <cell r="K4">
            <v>276.7</v>
          </cell>
        </row>
        <row r="5">
          <cell r="J5">
            <v>346.6</v>
          </cell>
          <cell r="K5">
            <v>362.5</v>
          </cell>
        </row>
        <row r="6">
          <cell r="J6">
            <v>337</v>
          </cell>
          <cell r="K6">
            <v>354.2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="90" zoomScaleNormal="90" workbookViewId="0">
      <selection activeCell="F15" sqref="F15"/>
    </sheetView>
  </sheetViews>
  <sheetFormatPr defaultColWidth="9" defaultRowHeight="13.5" x14ac:dyDescent="0.15"/>
  <cols>
    <col min="1" max="1" width="11.875" style="86" customWidth="1"/>
    <col min="2" max="3" width="20.875" style="86" customWidth="1"/>
    <col min="4" max="5" width="23" style="86" customWidth="1"/>
    <col min="6" max="8" width="21.125" style="86" customWidth="1"/>
    <col min="9" max="9" width="14.125" style="86" customWidth="1"/>
    <col min="10" max="16384" width="9" style="86"/>
  </cols>
  <sheetData>
    <row r="2" spans="2:8" x14ac:dyDescent="0.15">
      <c r="B2" s="87" t="s">
        <v>0</v>
      </c>
      <c r="C2" s="88" t="s">
        <v>1</v>
      </c>
      <c r="D2" s="88" t="s">
        <v>2</v>
      </c>
      <c r="E2" s="88" t="s">
        <v>3</v>
      </c>
      <c r="F2" s="86" t="s">
        <v>1</v>
      </c>
      <c r="G2" s="86" t="s">
        <v>2</v>
      </c>
      <c r="H2" s="86" t="s">
        <v>3</v>
      </c>
    </row>
    <row r="3" spans="2:8" x14ac:dyDescent="0.15">
      <c r="B3" s="87" t="s">
        <v>4</v>
      </c>
      <c r="C3" s="89" t="s">
        <v>5</v>
      </c>
      <c r="D3" s="89" t="s">
        <v>6</v>
      </c>
      <c r="E3" s="89" t="s">
        <v>7</v>
      </c>
      <c r="F3" s="86" t="s">
        <v>5</v>
      </c>
      <c r="G3" s="86" t="s">
        <v>6</v>
      </c>
      <c r="H3" s="86" t="s">
        <v>7</v>
      </c>
    </row>
    <row r="4" spans="2:8" x14ac:dyDescent="0.15">
      <c r="B4" s="87" t="s">
        <v>8</v>
      </c>
      <c r="C4" s="87" t="str">
        <f>老主驾成本结构表!B10</f>
        <v>L1681010104A0</v>
      </c>
      <c r="D4" s="87" t="str">
        <f>老1880成本结构表!B10</f>
        <v>L1681020114A0</v>
      </c>
      <c r="E4" s="87" t="str">
        <f>老2060成本结构表!B10</f>
        <v>L1681020112A0</v>
      </c>
    </row>
    <row r="5" spans="2:8" x14ac:dyDescent="0.15">
      <c r="B5" s="87" t="s">
        <v>4</v>
      </c>
      <c r="C5" s="89" t="s">
        <v>5</v>
      </c>
      <c r="D5" s="89" t="s">
        <v>9</v>
      </c>
      <c r="E5" s="89" t="s">
        <v>9</v>
      </c>
    </row>
    <row r="6" spans="2:8" x14ac:dyDescent="0.15">
      <c r="B6" s="90" t="s">
        <v>10</v>
      </c>
      <c r="C6" s="91">
        <v>244.78</v>
      </c>
      <c r="D6" s="91">
        <v>301.13</v>
      </c>
      <c r="E6" s="91">
        <v>294.37</v>
      </c>
      <c r="F6" s="92">
        <f>C7+C17</f>
        <v>239.49067569442411</v>
      </c>
      <c r="G6" s="92">
        <f>D7+D17</f>
        <v>269.60380904814815</v>
      </c>
      <c r="H6" s="92">
        <f>E7+E17</f>
        <v>276.12899914814813</v>
      </c>
    </row>
    <row r="7" spans="2:8" x14ac:dyDescent="0.15">
      <c r="B7" s="90" t="s">
        <v>11</v>
      </c>
      <c r="C7" s="91">
        <f>老主驾成本结构表!E11</f>
        <v>229.2693476</v>
      </c>
      <c r="D7" s="91">
        <f>老1880成本结构表!E11+5.5</f>
        <v>254.12731640000001</v>
      </c>
      <c r="E7" s="91">
        <f>老2060成本结构表!E11+5.5</f>
        <v>261.584653</v>
      </c>
    </row>
    <row r="8" spans="2:8" x14ac:dyDescent="0.15">
      <c r="B8" s="93" t="s">
        <v>12</v>
      </c>
      <c r="C8" s="94">
        <f>C6-C7</f>
        <v>15.510652399999998</v>
      </c>
      <c r="D8" s="94">
        <f>D6-D7</f>
        <v>47.002683599999983</v>
      </c>
      <c r="E8" s="94">
        <f>E6-E7</f>
        <v>32.785347000000002</v>
      </c>
    </row>
    <row r="9" spans="2:8" x14ac:dyDescent="0.15">
      <c r="B9" s="95" t="s">
        <v>13</v>
      </c>
      <c r="C9" s="96">
        <f>[1]Sheet1!$K$4/1.13</f>
        <v>244.86725663716817</v>
      </c>
      <c r="D9" s="96">
        <f>[1]Sheet1!$K$5/1.13</f>
        <v>320.79646017699116</v>
      </c>
      <c r="E9" s="96">
        <f>[1]Sheet1!$K$6/1.13</f>
        <v>313.45132743362836</v>
      </c>
      <c r="F9" s="92">
        <v>244.867256637168</v>
      </c>
      <c r="G9" s="92">
        <v>320.79646017699099</v>
      </c>
      <c r="H9" s="92">
        <v>313.45132743362802</v>
      </c>
    </row>
    <row r="10" spans="2:8" x14ac:dyDescent="0.15">
      <c r="B10" s="95" t="s">
        <v>14</v>
      </c>
      <c r="C10" s="96">
        <f>[1]Sheet1!$J$4/1.13</f>
        <v>235.22123893805312</v>
      </c>
      <c r="D10" s="96">
        <f>[1]Sheet1!$J$5/1.13</f>
        <v>306.72566371681421</v>
      </c>
      <c r="E10" s="96">
        <f>[1]Sheet1!$J$6/1.13</f>
        <v>298.23008849557527</v>
      </c>
    </row>
    <row r="11" spans="2:8" x14ac:dyDescent="0.15">
      <c r="B11" s="95" t="s">
        <v>15</v>
      </c>
      <c r="C11" s="97">
        <f>C9-C10</f>
        <v>9.646017699115049</v>
      </c>
      <c r="D11" s="97">
        <f>D9-D10</f>
        <v>14.07079646017695</v>
      </c>
      <c r="E11" s="97">
        <f>E9-E10</f>
        <v>15.221238938053091</v>
      </c>
      <c r="F11" s="92"/>
      <c r="G11" s="92"/>
      <c r="H11" s="92"/>
    </row>
    <row r="12" spans="2:8" ht="15.95" customHeight="1" x14ac:dyDescent="0.15">
      <c r="B12" s="98" t="s">
        <v>16</v>
      </c>
      <c r="C12" s="99">
        <f t="shared" ref="C12:E13" si="0">C9-C6</f>
        <v>8.7256637168167117E-2</v>
      </c>
      <c r="D12" s="99">
        <f t="shared" si="0"/>
        <v>19.666460176991166</v>
      </c>
      <c r="E12" s="99">
        <f t="shared" si="0"/>
        <v>19.08132743362836</v>
      </c>
      <c r="F12" s="92">
        <f>F9-F6</f>
        <v>5.3765809427438853</v>
      </c>
      <c r="G12" s="92">
        <f>G9-G6</f>
        <v>51.19265112884284</v>
      </c>
      <c r="H12" s="92">
        <f>H9-H6</f>
        <v>37.322328285479898</v>
      </c>
    </row>
    <row r="13" spans="2:8" x14ac:dyDescent="0.15">
      <c r="B13" s="98" t="s">
        <v>17</v>
      </c>
      <c r="C13" s="99">
        <f t="shared" si="0"/>
        <v>5.951891338053116</v>
      </c>
      <c r="D13" s="99">
        <f t="shared" si="0"/>
        <v>52.598347316814198</v>
      </c>
      <c r="E13" s="99">
        <f t="shared" si="0"/>
        <v>36.645435495575271</v>
      </c>
      <c r="F13" s="92"/>
      <c r="G13" s="92"/>
      <c r="H13" s="92"/>
    </row>
    <row r="14" spans="2:8" x14ac:dyDescent="0.15">
      <c r="B14" s="100" t="s">
        <v>18</v>
      </c>
      <c r="C14" s="101">
        <f t="shared" ref="C14:E15" si="1">C12/C9</f>
        <v>3.56342609324282E-4</v>
      </c>
      <c r="D14" s="101">
        <f t="shared" si="1"/>
        <v>6.1305103448275909E-2</v>
      </c>
      <c r="E14" s="101">
        <f t="shared" si="1"/>
        <v>6.0874929418407803E-2</v>
      </c>
      <c r="F14" s="102">
        <f>F12/F9</f>
        <v>2.1957124919770848E-2</v>
      </c>
      <c r="G14" s="102">
        <f t="shared" ref="G14:H14" si="2">G12/G9</f>
        <v>0.15957985041542741</v>
      </c>
      <c r="H14" s="102">
        <f t="shared" si="2"/>
        <v>0.11906897504966778</v>
      </c>
    </row>
    <row r="15" spans="2:8" x14ac:dyDescent="0.15">
      <c r="B15" s="100" t="s">
        <v>19</v>
      </c>
      <c r="C15" s="101">
        <f t="shared" si="1"/>
        <v>2.5303375515425209E-2</v>
      </c>
      <c r="D15" s="101">
        <f t="shared" si="1"/>
        <v>0.17148335968840173</v>
      </c>
      <c r="E15" s="101">
        <f t="shared" si="1"/>
        <v>0.12287638608308619</v>
      </c>
      <c r="F15" s="92"/>
      <c r="G15" s="92"/>
      <c r="H15" s="92"/>
    </row>
    <row r="16" spans="2:8" x14ac:dyDescent="0.15">
      <c r="B16" s="93" t="s">
        <v>20</v>
      </c>
      <c r="C16" s="94">
        <f>3*2.2176</f>
        <v>6.6528</v>
      </c>
      <c r="D16" s="94">
        <f>3*4.7304</f>
        <v>14.191200000000002</v>
      </c>
      <c r="E16" s="94">
        <f>3*4.92264</f>
        <v>14.76792</v>
      </c>
      <c r="F16" s="92"/>
      <c r="G16" s="92"/>
      <c r="H16" s="92"/>
    </row>
    <row r="17" spans="1:8" x14ac:dyDescent="0.15">
      <c r="B17" s="93" t="s">
        <v>21</v>
      </c>
      <c r="C17" s="103">
        <f>B26+C26</f>
        <v>10.221328094424097</v>
      </c>
      <c r="D17" s="103">
        <f>D26+E26+G26</f>
        <v>15.476492648148147</v>
      </c>
      <c r="E17" s="103">
        <f>D26+F26+H26</f>
        <v>14.544346148148142</v>
      </c>
      <c r="F17" s="92"/>
      <c r="G17" s="92"/>
      <c r="H17" s="92"/>
    </row>
    <row r="19" spans="1:8" s="85" customFormat="1" x14ac:dyDescent="0.15">
      <c r="A19" s="104" t="s">
        <v>22</v>
      </c>
      <c r="B19" s="104" t="s">
        <v>23</v>
      </c>
      <c r="C19" s="104" t="s">
        <v>23</v>
      </c>
      <c r="D19" s="104" t="s">
        <v>23</v>
      </c>
      <c r="E19" s="104">
        <v>1880</v>
      </c>
      <c r="F19" s="104">
        <v>2060</v>
      </c>
      <c r="G19" s="104">
        <v>1880</v>
      </c>
      <c r="H19" s="104">
        <v>2060</v>
      </c>
    </row>
    <row r="20" spans="1:8" x14ac:dyDescent="0.15">
      <c r="A20" s="107" t="s">
        <v>24</v>
      </c>
      <c r="B20" s="87" t="s">
        <v>25</v>
      </c>
      <c r="C20" s="87" t="s">
        <v>26</v>
      </c>
      <c r="D20" s="87" t="s">
        <v>27</v>
      </c>
      <c r="E20" s="87" t="s">
        <v>28</v>
      </c>
      <c r="F20" s="87" t="s">
        <v>29</v>
      </c>
      <c r="G20" s="87" t="s">
        <v>30</v>
      </c>
      <c r="H20" s="87" t="s">
        <v>31</v>
      </c>
    </row>
    <row r="21" spans="1:8" x14ac:dyDescent="0.15">
      <c r="A21" s="107"/>
      <c r="B21" s="87" t="s">
        <v>32</v>
      </c>
      <c r="C21" s="87" t="s">
        <v>33</v>
      </c>
      <c r="D21" s="87" t="s">
        <v>34</v>
      </c>
      <c r="E21" s="87" t="s">
        <v>35</v>
      </c>
      <c r="F21" s="87" t="s">
        <v>35</v>
      </c>
      <c r="G21" s="87" t="s">
        <v>36</v>
      </c>
      <c r="H21" s="87" t="s">
        <v>36</v>
      </c>
    </row>
    <row r="22" spans="1:8" x14ac:dyDescent="0.15">
      <c r="A22" s="107"/>
      <c r="B22" s="105">
        <f>面套!AN52</f>
        <v>30.735206488603993</v>
      </c>
      <c r="C22" s="105">
        <f>面套!AO52</f>
        <v>17.966271605820104</v>
      </c>
      <c r="D22" s="105">
        <f>面套!AP52</f>
        <v>32.103928527065527</v>
      </c>
      <c r="E22" s="105">
        <f>面套!AQ52</f>
        <v>12.965047962962965</v>
      </c>
      <c r="F22" s="105">
        <f>面套!AR52</f>
        <v>13.164187962962961</v>
      </c>
      <c r="G22" s="105">
        <f>面套!AS52</f>
        <v>27.027586158119657</v>
      </c>
      <c r="H22" s="105">
        <f>面套!AT52</f>
        <v>27.951299658119655</v>
      </c>
    </row>
    <row r="23" spans="1:8" x14ac:dyDescent="0.15">
      <c r="A23" s="107" t="s">
        <v>37</v>
      </c>
      <c r="B23" s="87" t="s">
        <v>38</v>
      </c>
      <c r="C23" s="87" t="s">
        <v>39</v>
      </c>
      <c r="D23" s="87" t="s">
        <v>40</v>
      </c>
      <c r="E23" s="87" t="s">
        <v>41</v>
      </c>
      <c r="F23" s="87" t="s">
        <v>42</v>
      </c>
      <c r="G23" s="87" t="s">
        <v>43</v>
      </c>
      <c r="H23" s="87" t="s">
        <v>44</v>
      </c>
    </row>
    <row r="24" spans="1:8" x14ac:dyDescent="0.15">
      <c r="A24" s="107"/>
      <c r="B24" s="87" t="s">
        <v>32</v>
      </c>
      <c r="C24" s="87" t="s">
        <v>45</v>
      </c>
      <c r="D24" s="87" t="s">
        <v>46</v>
      </c>
      <c r="E24" s="87" t="s">
        <v>47</v>
      </c>
      <c r="F24" s="87" t="s">
        <v>47</v>
      </c>
      <c r="G24" s="87" t="s">
        <v>48</v>
      </c>
      <c r="H24" s="87" t="s">
        <v>48</v>
      </c>
    </row>
    <row r="25" spans="1:8" x14ac:dyDescent="0.15">
      <c r="A25" s="107"/>
      <c r="B25" s="105">
        <f>老主驾成本结构表!E269</f>
        <v>24.684100000000001</v>
      </c>
      <c r="C25" s="105">
        <f>老主驾成本结构表!E485</f>
        <v>13.796049999999999</v>
      </c>
      <c r="D25" s="105">
        <f>老2060成本结构表!E215</f>
        <v>21.472000000000001</v>
      </c>
      <c r="E25" s="105">
        <f>老1880成本结构表!E515</f>
        <v>10.839549999999999</v>
      </c>
      <c r="F25" s="105">
        <f>老2060成本结构表!E521</f>
        <v>12.40455</v>
      </c>
      <c r="G25" s="105">
        <f>老1880成本结构表!E725</f>
        <v>24.308520000000001</v>
      </c>
      <c r="H25" s="105">
        <f>老2060成本结构表!E725</f>
        <v>24.79852</v>
      </c>
    </row>
    <row r="26" spans="1:8" x14ac:dyDescent="0.15">
      <c r="A26" s="106" t="s">
        <v>49</v>
      </c>
      <c r="B26" s="106">
        <f>B22-B25</f>
        <v>6.0511064886039918</v>
      </c>
      <c r="C26" s="106">
        <f t="shared" ref="C26:H26" si="3">C22-C25</f>
        <v>4.1702216058201049</v>
      </c>
      <c r="D26" s="106">
        <f t="shared" si="3"/>
        <v>10.631928527065526</v>
      </c>
      <c r="E26" s="106">
        <f t="shared" si="3"/>
        <v>2.1254979629629656</v>
      </c>
      <c r="F26" s="106">
        <f t="shared" si="3"/>
        <v>0.7596379629629606</v>
      </c>
      <c r="G26" s="106">
        <f t="shared" si="3"/>
        <v>2.7190661581196558</v>
      </c>
      <c r="H26" s="106">
        <f t="shared" si="3"/>
        <v>3.1527796581196554</v>
      </c>
    </row>
  </sheetData>
  <mergeCells count="2">
    <mergeCell ref="A20:A22"/>
    <mergeCell ref="A23:A25"/>
  </mergeCells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topLeftCell="A3" zoomScale="55" zoomScaleNormal="55" workbookViewId="0">
      <selection activeCell="AM12" sqref="AM12:AM19"/>
    </sheetView>
  </sheetViews>
  <sheetFormatPr defaultColWidth="9" defaultRowHeight="14.25" x14ac:dyDescent="0.15"/>
  <cols>
    <col min="1" max="1" width="4.25" style="10" customWidth="1"/>
    <col min="2" max="7" width="2.5" style="10" customWidth="1"/>
    <col min="8" max="8" width="15.5" style="11" customWidth="1"/>
    <col min="9" max="9" width="7.875" style="12" customWidth="1"/>
    <col min="10" max="10" width="15.25" style="10" customWidth="1"/>
    <col min="11" max="11" width="11.75" style="12" customWidth="1"/>
    <col min="12" max="12" width="5.5" style="11" customWidth="1"/>
    <col min="13" max="13" width="9.125" style="10" customWidth="1"/>
    <col min="14" max="14" width="5.5" style="13" customWidth="1"/>
    <col min="15" max="17" width="5.5" style="10" hidden="1" customWidth="1"/>
    <col min="18" max="18" width="5.5" style="10" customWidth="1"/>
    <col min="19" max="19" width="5.375" style="10" customWidth="1"/>
    <col min="20" max="20" width="6.5" style="13" customWidth="1"/>
    <col min="21" max="21" width="5.5" style="13" hidden="1" customWidth="1"/>
    <col min="22" max="22" width="3.25" style="13" hidden="1" customWidth="1"/>
    <col min="23" max="26" width="5.5" style="13" hidden="1" customWidth="1"/>
    <col min="27" max="27" width="4.25" style="10" hidden="1" customWidth="1"/>
    <col min="28" max="28" width="5.125" style="13" hidden="1" customWidth="1"/>
    <col min="29" max="29" width="11.375" style="10" customWidth="1"/>
    <col min="30" max="30" width="12.25" style="10" hidden="1" customWidth="1"/>
    <col min="31" max="31" width="16.25" style="10" customWidth="1"/>
    <col min="32" max="38" width="13.125" style="10" customWidth="1"/>
    <col min="39" max="39" width="11.5" style="10" customWidth="1"/>
    <col min="40" max="46" width="17.875" style="10" customWidth="1"/>
    <col min="47" max="16384" width="9" style="10"/>
  </cols>
  <sheetData>
    <row r="1" spans="1:46" ht="24.95" hidden="1" customHeight="1" x14ac:dyDescent="0.15">
      <c r="AE1" s="116"/>
      <c r="AF1" s="3"/>
      <c r="AG1" s="3"/>
      <c r="AH1" s="3"/>
    </row>
    <row r="2" spans="1:46" ht="24.95" hidden="1" customHeight="1" x14ac:dyDescent="0.15">
      <c r="M2" s="10" t="s">
        <v>50</v>
      </c>
      <c r="AE2" s="117"/>
      <c r="AF2" s="53"/>
      <c r="AG2" s="53"/>
      <c r="AH2" s="53"/>
    </row>
    <row r="3" spans="1:46" ht="24.95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1" t="s">
        <v>51</v>
      </c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3"/>
      <c r="AE3" s="14" t="s">
        <v>52</v>
      </c>
      <c r="AF3" s="54" t="s">
        <v>25</v>
      </c>
      <c r="AG3" s="54" t="s">
        <v>26</v>
      </c>
      <c r="AH3" s="54" t="s">
        <v>27</v>
      </c>
      <c r="AI3" s="54" t="s">
        <v>28</v>
      </c>
      <c r="AJ3" s="54" t="s">
        <v>29</v>
      </c>
      <c r="AK3" s="54" t="s">
        <v>30</v>
      </c>
      <c r="AL3" s="54" t="s">
        <v>31</v>
      </c>
      <c r="AM3" s="54"/>
      <c r="AN3" s="54" t="s">
        <v>25</v>
      </c>
      <c r="AO3" s="54" t="s">
        <v>26</v>
      </c>
      <c r="AP3" s="54" t="s">
        <v>27</v>
      </c>
      <c r="AQ3" s="54" t="s">
        <v>28</v>
      </c>
      <c r="AR3" s="54" t="s">
        <v>29</v>
      </c>
      <c r="AS3" s="54" t="s">
        <v>30</v>
      </c>
      <c r="AT3" s="54" t="s">
        <v>31</v>
      </c>
    </row>
    <row r="4" spans="1:46" ht="24.95" customHeight="1" x14ac:dyDescent="0.15">
      <c r="A4" s="120"/>
      <c r="B4" s="120"/>
      <c r="C4" s="120"/>
      <c r="D4" s="120"/>
      <c r="E4" s="120"/>
      <c r="F4" s="120"/>
      <c r="G4" s="120"/>
      <c r="H4" s="120"/>
      <c r="I4" s="120"/>
      <c r="J4" s="124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6"/>
      <c r="AE4" s="14" t="s">
        <v>53</v>
      </c>
      <c r="AF4" s="55" t="s">
        <v>32</v>
      </c>
      <c r="AG4" s="55" t="s">
        <v>33</v>
      </c>
      <c r="AH4" s="55" t="s">
        <v>34</v>
      </c>
      <c r="AI4" s="55" t="s">
        <v>35</v>
      </c>
      <c r="AJ4" s="55" t="s">
        <v>35</v>
      </c>
      <c r="AK4" s="55" t="s">
        <v>36</v>
      </c>
      <c r="AL4" s="55" t="s">
        <v>36</v>
      </c>
      <c r="AM4" s="55"/>
      <c r="AN4" s="55" t="s">
        <v>32</v>
      </c>
      <c r="AO4" s="55" t="s">
        <v>33</v>
      </c>
      <c r="AP4" s="55" t="s">
        <v>34</v>
      </c>
      <c r="AQ4" s="55" t="s">
        <v>35</v>
      </c>
      <c r="AR4" s="55" t="s">
        <v>35</v>
      </c>
      <c r="AS4" s="55" t="s">
        <v>36</v>
      </c>
      <c r="AT4" s="55" t="s">
        <v>36</v>
      </c>
    </row>
    <row r="5" spans="1:46" ht="24.95" customHeight="1" x14ac:dyDescent="0.15">
      <c r="A5" s="120"/>
      <c r="B5" s="120"/>
      <c r="C5" s="120"/>
      <c r="D5" s="120"/>
      <c r="E5" s="120"/>
      <c r="F5" s="120"/>
      <c r="G5" s="120"/>
      <c r="H5" s="120"/>
      <c r="I5" s="120"/>
      <c r="J5" s="124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6"/>
      <c r="AE5" s="14" t="s">
        <v>54</v>
      </c>
      <c r="AF5" s="56" t="s">
        <v>55</v>
      </c>
      <c r="AG5" s="56" t="s">
        <v>55</v>
      </c>
      <c r="AH5" s="56" t="s">
        <v>55</v>
      </c>
      <c r="AI5" s="56" t="s">
        <v>55</v>
      </c>
      <c r="AJ5" s="56" t="s">
        <v>55</v>
      </c>
      <c r="AK5" s="56" t="s">
        <v>55</v>
      </c>
      <c r="AL5" s="56" t="s">
        <v>55</v>
      </c>
      <c r="AM5" s="56"/>
      <c r="AN5" s="56" t="s">
        <v>55</v>
      </c>
      <c r="AO5" s="56" t="s">
        <v>55</v>
      </c>
      <c r="AP5" s="56" t="s">
        <v>55</v>
      </c>
      <c r="AQ5" s="56" t="s">
        <v>55</v>
      </c>
      <c r="AR5" s="56" t="s">
        <v>55</v>
      </c>
      <c r="AS5" s="56" t="s">
        <v>55</v>
      </c>
      <c r="AT5" s="56" t="s">
        <v>55</v>
      </c>
    </row>
    <row r="6" spans="1:46" ht="24.95" customHeight="1" x14ac:dyDescent="0.15">
      <c r="A6" s="108" t="s">
        <v>56</v>
      </c>
      <c r="B6" s="108"/>
      <c r="C6" s="108"/>
      <c r="D6" s="109" t="s">
        <v>57</v>
      </c>
      <c r="E6" s="109"/>
      <c r="F6" s="109"/>
      <c r="G6" s="109"/>
      <c r="H6" s="109"/>
      <c r="I6" s="109"/>
      <c r="J6" s="124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6"/>
      <c r="AE6" s="14" t="s">
        <v>58</v>
      </c>
      <c r="AF6" s="56" t="s">
        <v>59</v>
      </c>
      <c r="AG6" s="56" t="s">
        <v>59</v>
      </c>
      <c r="AH6" s="56" t="s">
        <v>59</v>
      </c>
      <c r="AI6" s="56" t="s">
        <v>60</v>
      </c>
      <c r="AJ6" s="56" t="s">
        <v>60</v>
      </c>
      <c r="AK6" s="56" t="s">
        <v>59</v>
      </c>
      <c r="AL6" s="56" t="s">
        <v>59</v>
      </c>
      <c r="AM6" s="56"/>
      <c r="AN6" s="56" t="s">
        <v>59</v>
      </c>
      <c r="AO6" s="56" t="s">
        <v>59</v>
      </c>
      <c r="AP6" s="56" t="s">
        <v>59</v>
      </c>
      <c r="AQ6" s="56" t="s">
        <v>60</v>
      </c>
      <c r="AR6" s="56" t="s">
        <v>60</v>
      </c>
      <c r="AS6" s="56" t="s">
        <v>59</v>
      </c>
      <c r="AT6" s="56" t="s">
        <v>59</v>
      </c>
    </row>
    <row r="7" spans="1:46" ht="24.95" customHeight="1" x14ac:dyDescent="0.15">
      <c r="A7" s="109" t="s">
        <v>61</v>
      </c>
      <c r="B7" s="109"/>
      <c r="C7" s="109"/>
      <c r="D7" s="110"/>
      <c r="E7" s="110"/>
      <c r="F7" s="110"/>
      <c r="G7" s="110"/>
      <c r="H7" s="110"/>
      <c r="I7" s="110"/>
      <c r="J7" s="124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6"/>
      <c r="AE7" s="14" t="s">
        <v>62</v>
      </c>
      <c r="AF7" s="56" t="s">
        <v>23</v>
      </c>
      <c r="AG7" s="56" t="s">
        <v>23</v>
      </c>
      <c r="AH7" s="56" t="s">
        <v>23</v>
      </c>
      <c r="AI7" s="56">
        <v>1880</v>
      </c>
      <c r="AJ7" s="56">
        <v>2060</v>
      </c>
      <c r="AK7" s="56">
        <v>1880</v>
      </c>
      <c r="AL7" s="56">
        <v>2060</v>
      </c>
      <c r="AM7" s="56"/>
      <c r="AN7" s="56" t="s">
        <v>23</v>
      </c>
      <c r="AO7" s="56" t="s">
        <v>23</v>
      </c>
      <c r="AP7" s="56" t="s">
        <v>23</v>
      </c>
      <c r="AQ7" s="56">
        <v>1880</v>
      </c>
      <c r="AR7" s="56">
        <v>2060</v>
      </c>
      <c r="AS7" s="56">
        <v>1880</v>
      </c>
      <c r="AT7" s="56">
        <v>2060</v>
      </c>
    </row>
    <row r="8" spans="1:46" ht="24.95" customHeight="1" x14ac:dyDescent="0.15">
      <c r="A8" s="109" t="s">
        <v>63</v>
      </c>
      <c r="B8" s="109"/>
      <c r="C8" s="109"/>
      <c r="D8" s="110"/>
      <c r="E8" s="110"/>
      <c r="F8" s="110"/>
      <c r="G8" s="110"/>
      <c r="H8" s="110"/>
      <c r="I8" s="110"/>
      <c r="J8" s="124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6"/>
      <c r="AE8" s="16" t="s">
        <v>64</v>
      </c>
      <c r="AF8" s="56" t="s">
        <v>65</v>
      </c>
      <c r="AG8" s="56" t="s">
        <v>65</v>
      </c>
      <c r="AH8" s="56" t="s">
        <v>65</v>
      </c>
      <c r="AI8" s="56" t="s">
        <v>65</v>
      </c>
      <c r="AJ8" s="56" t="s">
        <v>65</v>
      </c>
      <c r="AK8" s="56" t="s">
        <v>65</v>
      </c>
      <c r="AL8" s="56" t="s">
        <v>65</v>
      </c>
      <c r="AM8" s="56"/>
      <c r="AN8" s="56" t="s">
        <v>65</v>
      </c>
      <c r="AO8" s="56" t="s">
        <v>65</v>
      </c>
      <c r="AP8" s="56" t="s">
        <v>65</v>
      </c>
      <c r="AQ8" s="56" t="s">
        <v>65</v>
      </c>
      <c r="AR8" s="56" t="s">
        <v>65</v>
      </c>
      <c r="AS8" s="56" t="s">
        <v>65</v>
      </c>
      <c r="AT8" s="56" t="s">
        <v>65</v>
      </c>
    </row>
    <row r="9" spans="1:46" ht="24.95" customHeight="1" x14ac:dyDescent="0.15">
      <c r="A9" s="109"/>
      <c r="B9" s="109"/>
      <c r="C9" s="109"/>
      <c r="D9" s="110"/>
      <c r="E9" s="110"/>
      <c r="F9" s="110"/>
      <c r="G9" s="110"/>
      <c r="H9" s="110"/>
      <c r="I9" s="110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9"/>
      <c r="AE9" s="16" t="s">
        <v>66</v>
      </c>
      <c r="AF9" s="18" t="s">
        <v>67</v>
      </c>
      <c r="AG9" s="18" t="s">
        <v>67</v>
      </c>
      <c r="AH9" s="18" t="s">
        <v>67</v>
      </c>
      <c r="AI9" s="18" t="s">
        <v>67</v>
      </c>
      <c r="AJ9" s="18" t="s">
        <v>67</v>
      </c>
      <c r="AK9" s="18" t="s">
        <v>67</v>
      </c>
      <c r="AL9" s="18" t="s">
        <v>67</v>
      </c>
      <c r="AM9" s="18"/>
      <c r="AN9" s="18" t="s">
        <v>67</v>
      </c>
      <c r="AO9" s="18" t="s">
        <v>67</v>
      </c>
      <c r="AP9" s="18" t="s">
        <v>67</v>
      </c>
      <c r="AQ9" s="18" t="s">
        <v>67</v>
      </c>
      <c r="AR9" s="18" t="s">
        <v>67</v>
      </c>
      <c r="AS9" s="18" t="s">
        <v>67</v>
      </c>
      <c r="AT9" s="18" t="s">
        <v>67</v>
      </c>
    </row>
    <row r="10" spans="1:46" s="3" customFormat="1" ht="18.75" x14ac:dyDescent="0.15">
      <c r="A10" s="113" t="s">
        <v>68</v>
      </c>
      <c r="B10" s="111" t="s">
        <v>69</v>
      </c>
      <c r="C10" s="111"/>
      <c r="D10" s="111"/>
      <c r="E10" s="111"/>
      <c r="F10" s="111"/>
      <c r="G10" s="111"/>
      <c r="H10" s="114" t="s">
        <v>52</v>
      </c>
      <c r="I10" s="115" t="s">
        <v>53</v>
      </c>
      <c r="J10" s="112" t="s">
        <v>70</v>
      </c>
      <c r="K10" s="111" t="s">
        <v>71</v>
      </c>
      <c r="L10" s="112" t="s">
        <v>54</v>
      </c>
      <c r="M10" s="111" t="s">
        <v>72</v>
      </c>
      <c r="N10" s="112" t="s">
        <v>73</v>
      </c>
      <c r="O10" s="111" t="s">
        <v>74</v>
      </c>
      <c r="P10" s="111"/>
      <c r="Q10" s="111" t="s">
        <v>75</v>
      </c>
      <c r="R10" s="111" t="s">
        <v>76</v>
      </c>
      <c r="S10" s="111" t="s">
        <v>77</v>
      </c>
      <c r="T10" s="112" t="s">
        <v>78</v>
      </c>
      <c r="U10" s="112" t="s">
        <v>79</v>
      </c>
      <c r="V10" s="112" t="s">
        <v>80</v>
      </c>
      <c r="W10" s="112" t="s">
        <v>81</v>
      </c>
      <c r="X10" s="119" t="s">
        <v>82</v>
      </c>
      <c r="Y10" s="119" t="s">
        <v>83</v>
      </c>
      <c r="Z10" s="119" t="s">
        <v>84</v>
      </c>
      <c r="AA10" s="111" t="s">
        <v>85</v>
      </c>
      <c r="AB10" s="112" t="s">
        <v>86</v>
      </c>
      <c r="AC10" s="130" t="s">
        <v>87</v>
      </c>
      <c r="AD10" s="131" t="s">
        <v>88</v>
      </c>
      <c r="AE10" s="118" t="s">
        <v>89</v>
      </c>
      <c r="AF10" s="111" t="s">
        <v>90</v>
      </c>
      <c r="AG10" s="111" t="s">
        <v>90</v>
      </c>
      <c r="AH10" s="111" t="s">
        <v>90</v>
      </c>
      <c r="AI10" s="111" t="s">
        <v>90</v>
      </c>
      <c r="AJ10" s="111" t="s">
        <v>90</v>
      </c>
      <c r="AK10" s="111" t="s">
        <v>90</v>
      </c>
      <c r="AL10" s="111" t="s">
        <v>90</v>
      </c>
      <c r="AM10" s="111" t="s">
        <v>91</v>
      </c>
      <c r="AN10" s="111" t="s">
        <v>92</v>
      </c>
      <c r="AO10" s="111" t="s">
        <v>92</v>
      </c>
      <c r="AP10" s="111" t="s">
        <v>92</v>
      </c>
      <c r="AQ10" s="111" t="s">
        <v>92</v>
      </c>
      <c r="AR10" s="111" t="s">
        <v>92</v>
      </c>
      <c r="AS10" s="111" t="s">
        <v>92</v>
      </c>
      <c r="AT10" s="111" t="s">
        <v>92</v>
      </c>
    </row>
    <row r="11" spans="1:46" s="4" customFormat="1" ht="30.95" customHeight="1" x14ac:dyDescent="0.15">
      <c r="A11" s="113"/>
      <c r="B11" s="16">
        <v>0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14"/>
      <c r="I11" s="115"/>
      <c r="J11" s="112"/>
      <c r="K11" s="111"/>
      <c r="L11" s="112"/>
      <c r="M11" s="111"/>
      <c r="N11" s="112"/>
      <c r="O11" s="14" t="s">
        <v>93</v>
      </c>
      <c r="P11" s="14" t="s">
        <v>94</v>
      </c>
      <c r="Q11" s="111"/>
      <c r="R11" s="111"/>
      <c r="S11" s="111"/>
      <c r="T11" s="112"/>
      <c r="U11" s="112"/>
      <c r="V11" s="112"/>
      <c r="W11" s="112"/>
      <c r="X11" s="119"/>
      <c r="Y11" s="119"/>
      <c r="Z11" s="119"/>
      <c r="AA11" s="111"/>
      <c r="AB11" s="112"/>
      <c r="AC11" s="130"/>
      <c r="AD11" s="132"/>
      <c r="AE11" s="118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</row>
    <row r="12" spans="1:46" s="3" customFormat="1" ht="71.25" customHeight="1" x14ac:dyDescent="0.15">
      <c r="A12" s="16">
        <v>1</v>
      </c>
      <c r="B12" s="16"/>
      <c r="C12" s="16"/>
      <c r="D12" s="16"/>
      <c r="E12" s="16"/>
      <c r="F12" s="16">
        <v>4</v>
      </c>
      <c r="G12" s="14"/>
      <c r="H12" s="17" t="s">
        <v>95</v>
      </c>
      <c r="I12" s="18" t="s">
        <v>96</v>
      </c>
      <c r="J12" s="26" t="s">
        <v>67</v>
      </c>
      <c r="K12" s="18" t="s">
        <v>97</v>
      </c>
      <c r="L12" s="26" t="s">
        <v>67</v>
      </c>
      <c r="M12" s="26" t="s">
        <v>98</v>
      </c>
      <c r="N12" s="16" t="s">
        <v>99</v>
      </c>
      <c r="O12" s="26" t="s">
        <v>67</v>
      </c>
      <c r="P12" s="26" t="s">
        <v>67</v>
      </c>
      <c r="Q12" s="38" t="s">
        <v>55</v>
      </c>
      <c r="R12" s="39" t="s">
        <v>100</v>
      </c>
      <c r="S12" s="14" t="s">
        <v>67</v>
      </c>
      <c r="T12" s="16" t="s">
        <v>101</v>
      </c>
      <c r="U12" s="26" t="s">
        <v>102</v>
      </c>
      <c r="V12" s="15" t="s">
        <v>102</v>
      </c>
      <c r="W12" s="15" t="s">
        <v>103</v>
      </c>
      <c r="X12" s="14" t="s">
        <v>67</v>
      </c>
      <c r="Y12" s="14" t="s">
        <v>67</v>
      </c>
      <c r="Z12" s="14" t="s">
        <v>67</v>
      </c>
      <c r="AA12" s="16" t="s">
        <v>67</v>
      </c>
      <c r="AB12" s="26" t="s">
        <v>67</v>
      </c>
      <c r="AC12" s="57"/>
      <c r="AD12" s="57"/>
      <c r="AE12" s="57" t="s">
        <v>104</v>
      </c>
      <c r="AF12" s="58">
        <v>0.15</v>
      </c>
      <c r="AG12" s="58">
        <v>7.4999999999999997E-2</v>
      </c>
      <c r="AH12" s="67">
        <v>0.14499999999999999</v>
      </c>
      <c r="AI12" s="68"/>
      <c r="AJ12" s="68"/>
      <c r="AK12" s="69">
        <v>0.23899999999999999</v>
      </c>
      <c r="AL12" s="69">
        <v>0.25700000000000001</v>
      </c>
      <c r="AM12" s="70">
        <v>22.12</v>
      </c>
      <c r="AN12" s="69">
        <f t="shared" ref="AN12:AT12" si="0">$AM12*AF12</f>
        <v>3.3180000000000001</v>
      </c>
      <c r="AO12" s="69">
        <f t="shared" si="0"/>
        <v>1.659</v>
      </c>
      <c r="AP12" s="69">
        <f t="shared" si="0"/>
        <v>3.2073999999999998</v>
      </c>
      <c r="AQ12" s="69">
        <f t="shared" si="0"/>
        <v>0</v>
      </c>
      <c r="AR12" s="69">
        <f t="shared" si="0"/>
        <v>0</v>
      </c>
      <c r="AS12" s="69">
        <f t="shared" si="0"/>
        <v>5.2866799999999996</v>
      </c>
      <c r="AT12" s="69">
        <f t="shared" si="0"/>
        <v>5.6848400000000003</v>
      </c>
    </row>
    <row r="13" spans="1:46" s="3" customFormat="1" ht="71.25" hidden="1" customHeight="1" x14ac:dyDescent="0.15">
      <c r="A13" s="16">
        <v>1</v>
      </c>
      <c r="B13" s="16"/>
      <c r="C13" s="16"/>
      <c r="D13" s="16"/>
      <c r="E13" s="16"/>
      <c r="F13" s="16">
        <v>4</v>
      </c>
      <c r="G13" s="14"/>
      <c r="H13" s="17" t="s">
        <v>105</v>
      </c>
      <c r="I13" s="18" t="s">
        <v>106</v>
      </c>
      <c r="J13" s="26" t="s">
        <v>67</v>
      </c>
      <c r="K13" s="18" t="s">
        <v>107</v>
      </c>
      <c r="L13" s="26" t="s">
        <v>67</v>
      </c>
      <c r="M13" s="26" t="s">
        <v>108</v>
      </c>
      <c r="N13" s="16" t="s">
        <v>109</v>
      </c>
      <c r="O13" s="26" t="s">
        <v>67</v>
      </c>
      <c r="P13" s="26" t="s">
        <v>67</v>
      </c>
      <c r="Q13" s="38" t="s">
        <v>55</v>
      </c>
      <c r="R13" s="39" t="s">
        <v>110</v>
      </c>
      <c r="S13" s="14" t="s">
        <v>67</v>
      </c>
      <c r="T13" s="16" t="s">
        <v>101</v>
      </c>
      <c r="U13" s="26" t="s">
        <v>102</v>
      </c>
      <c r="V13" s="15" t="s">
        <v>102</v>
      </c>
      <c r="W13" s="15" t="s">
        <v>103</v>
      </c>
      <c r="X13" s="14" t="s">
        <v>67</v>
      </c>
      <c r="Y13" s="14" t="s">
        <v>67</v>
      </c>
      <c r="Z13" s="14" t="s">
        <v>67</v>
      </c>
      <c r="AA13" s="16" t="s">
        <v>67</v>
      </c>
      <c r="AB13" s="26" t="s">
        <v>67</v>
      </c>
      <c r="AC13" s="57"/>
      <c r="AD13" s="57"/>
      <c r="AE13" s="57" t="s">
        <v>111</v>
      </c>
      <c r="AF13" s="58"/>
      <c r="AG13" s="58"/>
      <c r="AH13" s="67">
        <v>1</v>
      </c>
      <c r="AI13" s="68"/>
      <c r="AJ13" s="68"/>
      <c r="AK13" s="68"/>
      <c r="AL13" s="68"/>
      <c r="AM13" s="48"/>
      <c r="AN13" s="69">
        <f t="shared" ref="AN13:AT13" si="1">$AM13*AF13</f>
        <v>0</v>
      </c>
      <c r="AO13" s="69">
        <f t="shared" si="1"/>
        <v>0</v>
      </c>
      <c r="AP13" s="69">
        <f t="shared" si="1"/>
        <v>0</v>
      </c>
      <c r="AQ13" s="69">
        <f t="shared" si="1"/>
        <v>0</v>
      </c>
      <c r="AR13" s="69">
        <f t="shared" si="1"/>
        <v>0</v>
      </c>
      <c r="AS13" s="69">
        <f t="shared" si="1"/>
        <v>0</v>
      </c>
      <c r="AT13" s="69">
        <f t="shared" si="1"/>
        <v>0</v>
      </c>
    </row>
    <row r="14" spans="1:46" s="3" customFormat="1" ht="71.25" hidden="1" customHeight="1" x14ac:dyDescent="0.15">
      <c r="A14" s="16">
        <v>1</v>
      </c>
      <c r="B14" s="16"/>
      <c r="C14" s="16"/>
      <c r="D14" s="16"/>
      <c r="E14" s="16"/>
      <c r="F14" s="16">
        <v>4</v>
      </c>
      <c r="G14" s="14"/>
      <c r="H14" s="17" t="s">
        <v>105</v>
      </c>
      <c r="I14" s="18" t="s">
        <v>106</v>
      </c>
      <c r="J14" s="26" t="s">
        <v>67</v>
      </c>
      <c r="K14" s="18" t="s">
        <v>107</v>
      </c>
      <c r="L14" s="26" t="s">
        <v>67</v>
      </c>
      <c r="M14" s="26" t="s">
        <v>112</v>
      </c>
      <c r="N14" s="16" t="s">
        <v>109</v>
      </c>
      <c r="O14" s="26" t="s">
        <v>67</v>
      </c>
      <c r="P14" s="26" t="s">
        <v>67</v>
      </c>
      <c r="Q14" s="38" t="s">
        <v>55</v>
      </c>
      <c r="R14" s="39" t="s">
        <v>110</v>
      </c>
      <c r="S14" s="14" t="s">
        <v>67</v>
      </c>
      <c r="T14" s="16" t="s">
        <v>101</v>
      </c>
      <c r="U14" s="26" t="s">
        <v>102</v>
      </c>
      <c r="V14" s="15" t="s">
        <v>102</v>
      </c>
      <c r="W14" s="15" t="s">
        <v>103</v>
      </c>
      <c r="X14" s="14" t="s">
        <v>67</v>
      </c>
      <c r="Y14" s="14" t="s">
        <v>67</v>
      </c>
      <c r="Z14" s="14" t="s">
        <v>67</v>
      </c>
      <c r="AA14" s="16" t="s">
        <v>67</v>
      </c>
      <c r="AB14" s="26" t="s">
        <v>67</v>
      </c>
      <c r="AC14" s="57"/>
      <c r="AD14" s="57"/>
      <c r="AE14" s="57" t="s">
        <v>111</v>
      </c>
      <c r="AF14" s="58"/>
      <c r="AG14" s="14"/>
      <c r="AH14" s="68"/>
      <c r="AI14" s="67">
        <v>1</v>
      </c>
      <c r="AJ14" s="67"/>
      <c r="AK14" s="67"/>
      <c r="AL14" s="67"/>
      <c r="AM14" s="71"/>
      <c r="AN14" s="69">
        <f t="shared" ref="AN14:AT14" si="2">$AM14*AF14</f>
        <v>0</v>
      </c>
      <c r="AO14" s="69">
        <f t="shared" si="2"/>
        <v>0</v>
      </c>
      <c r="AP14" s="69">
        <f t="shared" si="2"/>
        <v>0</v>
      </c>
      <c r="AQ14" s="69">
        <f t="shared" si="2"/>
        <v>0</v>
      </c>
      <c r="AR14" s="69">
        <f t="shared" si="2"/>
        <v>0</v>
      </c>
      <c r="AS14" s="69">
        <f t="shared" si="2"/>
        <v>0</v>
      </c>
      <c r="AT14" s="69">
        <f t="shared" si="2"/>
        <v>0</v>
      </c>
    </row>
    <row r="15" spans="1:46" s="3" customFormat="1" ht="71.25" hidden="1" customHeight="1" x14ac:dyDescent="0.15">
      <c r="A15" s="16">
        <v>1</v>
      </c>
      <c r="B15" s="16"/>
      <c r="C15" s="16"/>
      <c r="D15" s="16"/>
      <c r="E15" s="16"/>
      <c r="F15" s="16">
        <v>4</v>
      </c>
      <c r="G15" s="14"/>
      <c r="H15" s="17" t="s">
        <v>105</v>
      </c>
      <c r="I15" s="18" t="s">
        <v>106</v>
      </c>
      <c r="J15" s="26" t="s">
        <v>67</v>
      </c>
      <c r="K15" s="18" t="s">
        <v>107</v>
      </c>
      <c r="L15" s="26" t="s">
        <v>67</v>
      </c>
      <c r="M15" s="26" t="s">
        <v>113</v>
      </c>
      <c r="N15" s="16" t="s">
        <v>109</v>
      </c>
      <c r="O15" s="26" t="s">
        <v>67</v>
      </c>
      <c r="P15" s="26" t="s">
        <v>67</v>
      </c>
      <c r="Q15" s="38" t="s">
        <v>55</v>
      </c>
      <c r="R15" s="39" t="s">
        <v>110</v>
      </c>
      <c r="S15" s="14" t="s">
        <v>67</v>
      </c>
      <c r="T15" s="16" t="s">
        <v>101</v>
      </c>
      <c r="U15" s="26" t="s">
        <v>102</v>
      </c>
      <c r="V15" s="15" t="s">
        <v>102</v>
      </c>
      <c r="W15" s="15" t="s">
        <v>103</v>
      </c>
      <c r="X15" s="14" t="s">
        <v>67</v>
      </c>
      <c r="Y15" s="14" t="s">
        <v>67</v>
      </c>
      <c r="Z15" s="14" t="s">
        <v>67</v>
      </c>
      <c r="AA15" s="16" t="s">
        <v>67</v>
      </c>
      <c r="AB15" s="26" t="s">
        <v>67</v>
      </c>
      <c r="AC15" s="57"/>
      <c r="AD15" s="57"/>
      <c r="AE15" s="57" t="s">
        <v>111</v>
      </c>
      <c r="AF15" s="58"/>
      <c r="AG15" s="14"/>
      <c r="AH15" s="68"/>
      <c r="AI15" s="67"/>
      <c r="AJ15" s="67">
        <v>1</v>
      </c>
      <c r="AK15" s="67"/>
      <c r="AL15" s="67"/>
      <c r="AM15" s="71"/>
      <c r="AN15" s="69">
        <f t="shared" ref="AN15:AT15" si="3">$AM15*AF15</f>
        <v>0</v>
      </c>
      <c r="AO15" s="69">
        <f t="shared" si="3"/>
        <v>0</v>
      </c>
      <c r="AP15" s="69">
        <f t="shared" si="3"/>
        <v>0</v>
      </c>
      <c r="AQ15" s="69">
        <f t="shared" si="3"/>
        <v>0</v>
      </c>
      <c r="AR15" s="69">
        <f t="shared" si="3"/>
        <v>0</v>
      </c>
      <c r="AS15" s="69">
        <f t="shared" si="3"/>
        <v>0</v>
      </c>
      <c r="AT15" s="69">
        <f t="shared" si="3"/>
        <v>0</v>
      </c>
    </row>
    <row r="16" spans="1:46" s="3" customFormat="1" ht="71.25" hidden="1" customHeight="1" x14ac:dyDescent="0.15">
      <c r="A16" s="16">
        <v>1</v>
      </c>
      <c r="B16" s="16"/>
      <c r="C16" s="16"/>
      <c r="D16" s="16"/>
      <c r="E16" s="16"/>
      <c r="F16" s="16">
        <v>4</v>
      </c>
      <c r="G16" s="14"/>
      <c r="H16" s="17" t="s">
        <v>105</v>
      </c>
      <c r="I16" s="18" t="s">
        <v>106</v>
      </c>
      <c r="J16" s="26" t="s">
        <v>67</v>
      </c>
      <c r="K16" s="18" t="s">
        <v>107</v>
      </c>
      <c r="L16" s="26" t="s">
        <v>67</v>
      </c>
      <c r="M16" s="26" t="s">
        <v>114</v>
      </c>
      <c r="N16" s="16" t="s">
        <v>109</v>
      </c>
      <c r="O16" s="26" t="s">
        <v>67</v>
      </c>
      <c r="P16" s="26" t="s">
        <v>67</v>
      </c>
      <c r="Q16" s="38" t="s">
        <v>55</v>
      </c>
      <c r="R16" s="39" t="s">
        <v>110</v>
      </c>
      <c r="S16" s="14" t="s">
        <v>67</v>
      </c>
      <c r="T16" s="16" t="s">
        <v>101</v>
      </c>
      <c r="U16" s="26" t="s">
        <v>102</v>
      </c>
      <c r="V16" s="15" t="s">
        <v>102</v>
      </c>
      <c r="W16" s="15" t="s">
        <v>103</v>
      </c>
      <c r="X16" s="14" t="s">
        <v>67</v>
      </c>
      <c r="Y16" s="14" t="s">
        <v>67</v>
      </c>
      <c r="Z16" s="14" t="s">
        <v>67</v>
      </c>
      <c r="AA16" s="16" t="s">
        <v>67</v>
      </c>
      <c r="AB16" s="26" t="s">
        <v>67</v>
      </c>
      <c r="AC16" s="57"/>
      <c r="AD16" s="57"/>
      <c r="AE16" s="57" t="s">
        <v>111</v>
      </c>
      <c r="AF16" s="58"/>
      <c r="AG16" s="14"/>
      <c r="AH16" s="68"/>
      <c r="AI16" s="67"/>
      <c r="AJ16" s="67"/>
      <c r="AK16" s="67"/>
      <c r="AL16" s="67">
        <v>2</v>
      </c>
      <c r="AM16" s="71"/>
      <c r="AN16" s="69">
        <f t="shared" ref="AN16:AT16" si="4">$AM16*AF16</f>
        <v>0</v>
      </c>
      <c r="AO16" s="69">
        <f t="shared" si="4"/>
        <v>0</v>
      </c>
      <c r="AP16" s="69">
        <f t="shared" si="4"/>
        <v>0</v>
      </c>
      <c r="AQ16" s="69">
        <f t="shared" si="4"/>
        <v>0</v>
      </c>
      <c r="AR16" s="69">
        <f t="shared" si="4"/>
        <v>0</v>
      </c>
      <c r="AS16" s="69">
        <f t="shared" si="4"/>
        <v>0</v>
      </c>
      <c r="AT16" s="69">
        <f t="shared" si="4"/>
        <v>0</v>
      </c>
    </row>
    <row r="17" spans="1:46" s="3" customFormat="1" ht="76.5" customHeight="1" x14ac:dyDescent="0.15">
      <c r="A17" s="16">
        <v>1</v>
      </c>
      <c r="B17" s="16"/>
      <c r="C17" s="16"/>
      <c r="D17" s="16"/>
      <c r="E17" s="16"/>
      <c r="F17" s="16">
        <v>4</v>
      </c>
      <c r="G17" s="14"/>
      <c r="H17" s="17" t="s">
        <v>115</v>
      </c>
      <c r="I17" s="18" t="s">
        <v>116</v>
      </c>
      <c r="J17" s="26" t="s">
        <v>67</v>
      </c>
      <c r="K17" s="18" t="s">
        <v>117</v>
      </c>
      <c r="L17" s="26" t="s">
        <v>67</v>
      </c>
      <c r="M17" s="26" t="s">
        <v>118</v>
      </c>
      <c r="N17" s="16" t="s">
        <v>60</v>
      </c>
      <c r="O17" s="26" t="s">
        <v>67</v>
      </c>
      <c r="P17" s="26" t="s">
        <v>67</v>
      </c>
      <c r="Q17" s="38" t="s">
        <v>55</v>
      </c>
      <c r="R17" s="40" t="s">
        <v>100</v>
      </c>
      <c r="S17" s="14" t="s">
        <v>67</v>
      </c>
      <c r="T17" s="16" t="s">
        <v>101</v>
      </c>
      <c r="U17" s="26" t="s">
        <v>102</v>
      </c>
      <c r="V17" s="15" t="s">
        <v>102</v>
      </c>
      <c r="W17" s="15"/>
      <c r="X17" s="14" t="s">
        <v>67</v>
      </c>
      <c r="Y17" s="14" t="s">
        <v>67</v>
      </c>
      <c r="Z17" s="14" t="s">
        <v>67</v>
      </c>
      <c r="AA17" s="16" t="s">
        <v>67</v>
      </c>
      <c r="AB17" s="26" t="s">
        <v>67</v>
      </c>
      <c r="AC17" s="57"/>
      <c r="AD17" s="57"/>
      <c r="AE17" s="57" t="s">
        <v>119</v>
      </c>
      <c r="AF17" s="59">
        <v>0.32500000000000001</v>
      </c>
      <c r="AG17" s="59">
        <v>0.32500000000000001</v>
      </c>
      <c r="AH17" s="59">
        <v>0.32500000000000001</v>
      </c>
      <c r="AI17" s="72">
        <v>0.28000000000000003</v>
      </c>
      <c r="AJ17" s="72">
        <v>0.28999999999999998</v>
      </c>
      <c r="AK17" s="72">
        <v>0.34599999999999997</v>
      </c>
      <c r="AL17" s="72">
        <v>0.34300000000000003</v>
      </c>
      <c r="AM17" s="73">
        <v>26.55</v>
      </c>
      <c r="AN17" s="69">
        <f t="shared" ref="AN17:AT17" si="5">$AM17*AF17</f>
        <v>8.6287500000000001</v>
      </c>
      <c r="AO17" s="69">
        <f t="shared" si="5"/>
        <v>8.6287500000000001</v>
      </c>
      <c r="AP17" s="69">
        <f t="shared" si="5"/>
        <v>8.6287500000000001</v>
      </c>
      <c r="AQ17" s="69">
        <f t="shared" si="5"/>
        <v>7.4340000000000011</v>
      </c>
      <c r="AR17" s="69">
        <f t="shared" si="5"/>
        <v>7.6994999999999996</v>
      </c>
      <c r="AS17" s="69">
        <f t="shared" si="5"/>
        <v>9.1862999999999992</v>
      </c>
      <c r="AT17" s="69">
        <f t="shared" si="5"/>
        <v>9.1066500000000001</v>
      </c>
    </row>
    <row r="18" spans="1:46" s="3" customFormat="1" ht="72" customHeight="1" x14ac:dyDescent="0.15">
      <c r="A18" s="16">
        <v>3</v>
      </c>
      <c r="B18" s="16"/>
      <c r="C18" s="16"/>
      <c r="D18" s="16"/>
      <c r="E18" s="16"/>
      <c r="F18" s="16">
        <v>4</v>
      </c>
      <c r="G18" s="14"/>
      <c r="H18" s="17" t="s">
        <v>120</v>
      </c>
      <c r="I18" s="18" t="s">
        <v>121</v>
      </c>
      <c r="J18" s="26" t="s">
        <v>67</v>
      </c>
      <c r="K18" s="18" t="s">
        <v>122</v>
      </c>
      <c r="L18" s="26" t="s">
        <v>67</v>
      </c>
      <c r="M18" s="26" t="s">
        <v>118</v>
      </c>
      <c r="N18" s="16" t="s">
        <v>60</v>
      </c>
      <c r="O18" s="26" t="s">
        <v>67</v>
      </c>
      <c r="P18" s="26" t="s">
        <v>67</v>
      </c>
      <c r="Q18" s="38" t="s">
        <v>55</v>
      </c>
      <c r="R18" s="39" t="s">
        <v>100</v>
      </c>
      <c r="S18" s="14" t="s">
        <v>67</v>
      </c>
      <c r="T18" s="16" t="s">
        <v>101</v>
      </c>
      <c r="U18" s="26" t="s">
        <v>123</v>
      </c>
      <c r="V18" s="15" t="s">
        <v>102</v>
      </c>
      <c r="W18" s="15" t="s">
        <v>124</v>
      </c>
      <c r="X18" s="14" t="s">
        <v>67</v>
      </c>
      <c r="Y18" s="14" t="s">
        <v>67</v>
      </c>
      <c r="Z18" s="14" t="s">
        <v>67</v>
      </c>
      <c r="AA18" s="16" t="s">
        <v>67</v>
      </c>
      <c r="AB18" s="26" t="s">
        <v>67</v>
      </c>
      <c r="AC18" s="57"/>
      <c r="AD18" s="57"/>
      <c r="AE18" s="57" t="s">
        <v>125</v>
      </c>
      <c r="AF18" s="60">
        <v>0.17</v>
      </c>
      <c r="AG18" s="60">
        <v>0</v>
      </c>
      <c r="AH18" s="74">
        <v>0.19700000000000001</v>
      </c>
      <c r="AI18" s="74"/>
      <c r="AJ18" s="74"/>
      <c r="AK18" s="74">
        <v>4.1000000000000002E-2</v>
      </c>
      <c r="AL18" s="74">
        <v>4.2000000000000003E-2</v>
      </c>
      <c r="AM18" s="75">
        <v>25.66</v>
      </c>
      <c r="AN18" s="69">
        <f t="shared" ref="AN18:AT18" si="6">$AM18*AF18</f>
        <v>4.3622000000000005</v>
      </c>
      <c r="AO18" s="69">
        <f t="shared" si="6"/>
        <v>0</v>
      </c>
      <c r="AP18" s="69">
        <f t="shared" si="6"/>
        <v>5.0550199999999998</v>
      </c>
      <c r="AQ18" s="69">
        <f t="shared" si="6"/>
        <v>0</v>
      </c>
      <c r="AR18" s="69">
        <f t="shared" si="6"/>
        <v>0</v>
      </c>
      <c r="AS18" s="69">
        <f t="shared" si="6"/>
        <v>1.05206</v>
      </c>
      <c r="AT18" s="69">
        <f t="shared" si="6"/>
        <v>1.07772</v>
      </c>
    </row>
    <row r="19" spans="1:46" s="3" customFormat="1" ht="71.25" customHeight="1" x14ac:dyDescent="0.15">
      <c r="A19" s="16">
        <v>5</v>
      </c>
      <c r="B19" s="16"/>
      <c r="C19" s="16"/>
      <c r="D19" s="16"/>
      <c r="E19" s="16"/>
      <c r="F19" s="16">
        <v>4</v>
      </c>
      <c r="G19" s="14"/>
      <c r="H19" s="17" t="s">
        <v>126</v>
      </c>
      <c r="I19" s="18" t="s">
        <v>127</v>
      </c>
      <c r="J19" s="26" t="s">
        <v>67</v>
      </c>
      <c r="K19" s="18" t="s">
        <v>122</v>
      </c>
      <c r="L19" s="26" t="s">
        <v>67</v>
      </c>
      <c r="M19" s="26" t="s">
        <v>118</v>
      </c>
      <c r="N19" s="18" t="s">
        <v>60</v>
      </c>
      <c r="O19" s="26" t="s">
        <v>67</v>
      </c>
      <c r="P19" s="26" t="s">
        <v>67</v>
      </c>
      <c r="Q19" s="38" t="s">
        <v>55</v>
      </c>
      <c r="R19" s="39" t="s">
        <v>100</v>
      </c>
      <c r="S19" s="14" t="s">
        <v>67</v>
      </c>
      <c r="T19" s="16" t="s">
        <v>101</v>
      </c>
      <c r="U19" s="26" t="s">
        <v>123</v>
      </c>
      <c r="V19" s="15" t="s">
        <v>102</v>
      </c>
      <c r="W19" s="15" t="s">
        <v>124</v>
      </c>
      <c r="X19" s="14" t="s">
        <v>67</v>
      </c>
      <c r="Y19" s="14" t="s">
        <v>67</v>
      </c>
      <c r="Z19" s="14" t="s">
        <v>67</v>
      </c>
      <c r="AA19" s="16" t="s">
        <v>67</v>
      </c>
      <c r="AB19" s="26" t="s">
        <v>67</v>
      </c>
      <c r="AC19" s="57"/>
      <c r="AD19" s="57"/>
      <c r="AE19" s="57" t="s">
        <v>128</v>
      </c>
      <c r="AF19" s="59">
        <v>0.55700000000000005</v>
      </c>
      <c r="AG19" s="59">
        <v>0.215</v>
      </c>
      <c r="AH19" s="72">
        <v>0.60799999999999998</v>
      </c>
      <c r="AI19" s="72">
        <v>0.24299999999999999</v>
      </c>
      <c r="AJ19" s="72">
        <v>0.24</v>
      </c>
      <c r="AK19" s="72">
        <v>0.35199999999999998</v>
      </c>
      <c r="AL19" s="72">
        <v>0.37</v>
      </c>
      <c r="AM19" s="73">
        <v>22.12</v>
      </c>
      <c r="AN19" s="69">
        <f t="shared" ref="AN19:AT19" si="7">$AM19*AF19</f>
        <v>12.320840000000002</v>
      </c>
      <c r="AO19" s="69">
        <f t="shared" si="7"/>
        <v>4.7557999999999998</v>
      </c>
      <c r="AP19" s="69">
        <f t="shared" si="7"/>
        <v>13.44896</v>
      </c>
      <c r="AQ19" s="69">
        <f t="shared" si="7"/>
        <v>5.3751600000000002</v>
      </c>
      <c r="AR19" s="69">
        <f t="shared" si="7"/>
        <v>5.3087999999999997</v>
      </c>
      <c r="AS19" s="69">
        <f t="shared" si="7"/>
        <v>7.7862400000000003</v>
      </c>
      <c r="AT19" s="69">
        <f t="shared" si="7"/>
        <v>8.1844000000000001</v>
      </c>
    </row>
    <row r="20" spans="1:46" s="3" customFormat="1" ht="71.25" customHeight="1" x14ac:dyDescent="0.15">
      <c r="A20" s="16">
        <v>6</v>
      </c>
      <c r="B20" s="16"/>
      <c r="C20" s="16"/>
      <c r="D20" s="16"/>
      <c r="E20" s="16"/>
      <c r="F20" s="16">
        <v>4</v>
      </c>
      <c r="G20" s="14"/>
      <c r="H20" s="18" t="s">
        <v>129</v>
      </c>
      <c r="I20" s="21" t="s">
        <v>130</v>
      </c>
      <c r="J20" s="27" t="s">
        <v>67</v>
      </c>
      <c r="K20" s="21" t="s">
        <v>131</v>
      </c>
      <c r="L20" s="27" t="s">
        <v>67</v>
      </c>
      <c r="M20" s="27" t="s">
        <v>132</v>
      </c>
      <c r="N20" s="27" t="s">
        <v>133</v>
      </c>
      <c r="O20" s="27" t="s">
        <v>67</v>
      </c>
      <c r="P20" s="27" t="s">
        <v>67</v>
      </c>
      <c r="Q20" s="41" t="s">
        <v>134</v>
      </c>
      <c r="R20" s="40" t="s">
        <v>100</v>
      </c>
      <c r="S20" s="42" t="s">
        <v>67</v>
      </c>
      <c r="T20" s="43" t="s">
        <v>135</v>
      </c>
      <c r="U20" s="27" t="s">
        <v>123</v>
      </c>
      <c r="V20" s="44" t="s">
        <v>102</v>
      </c>
      <c r="W20" s="44" t="s">
        <v>67</v>
      </c>
      <c r="X20" s="42" t="s">
        <v>67</v>
      </c>
      <c r="Y20" s="42" t="s">
        <v>67</v>
      </c>
      <c r="Z20" s="42" t="s">
        <v>67</v>
      </c>
      <c r="AA20" s="33" t="s">
        <v>67</v>
      </c>
      <c r="AB20" s="27" t="s">
        <v>67</v>
      </c>
      <c r="AC20" s="61"/>
      <c r="AD20" s="61"/>
      <c r="AE20" s="61" t="s">
        <v>132</v>
      </c>
      <c r="AF20" s="59">
        <v>5.5E-2</v>
      </c>
      <c r="AG20" s="59">
        <v>3.1E-2</v>
      </c>
      <c r="AH20" s="72">
        <v>7.1999999999999995E-2</v>
      </c>
      <c r="AI20" s="72"/>
      <c r="AJ20" s="72"/>
      <c r="AK20" s="72">
        <v>0.311</v>
      </c>
      <c r="AL20" s="59">
        <v>0.33</v>
      </c>
      <c r="AM20" s="59">
        <v>9.0265000000000004</v>
      </c>
      <c r="AN20" s="69">
        <f t="shared" ref="AN20:AT20" si="8">$AM20*AF20</f>
        <v>0.49645750000000005</v>
      </c>
      <c r="AO20" s="69">
        <f t="shared" si="8"/>
        <v>0.2798215</v>
      </c>
      <c r="AP20" s="69">
        <f t="shared" si="8"/>
        <v>0.64990799999999993</v>
      </c>
      <c r="AQ20" s="69">
        <f t="shared" si="8"/>
        <v>0</v>
      </c>
      <c r="AR20" s="69">
        <f t="shared" si="8"/>
        <v>0</v>
      </c>
      <c r="AS20" s="69">
        <f t="shared" si="8"/>
        <v>2.8072414999999999</v>
      </c>
      <c r="AT20" s="69">
        <f t="shared" si="8"/>
        <v>2.9787450000000004</v>
      </c>
    </row>
    <row r="21" spans="1:46" s="3" customFormat="1" ht="71.25" customHeight="1" x14ac:dyDescent="0.15">
      <c r="A21" s="16"/>
      <c r="B21" s="16"/>
      <c r="C21" s="16"/>
      <c r="D21" s="16"/>
      <c r="E21" s="16"/>
      <c r="F21" s="16"/>
      <c r="G21" s="14"/>
      <c r="H21" s="17" t="s">
        <v>136</v>
      </c>
      <c r="I21" s="18" t="s">
        <v>137</v>
      </c>
      <c r="J21" s="28"/>
      <c r="K21" s="18" t="s">
        <v>138</v>
      </c>
      <c r="L21" s="26" t="s">
        <v>55</v>
      </c>
      <c r="M21" s="18" t="s">
        <v>139</v>
      </c>
      <c r="N21" s="26" t="s">
        <v>140</v>
      </c>
      <c r="O21" s="26" t="s">
        <v>67</v>
      </c>
      <c r="P21" s="26" t="s">
        <v>67</v>
      </c>
      <c r="Q21" s="38" t="s">
        <v>134</v>
      </c>
      <c r="R21" s="39" t="s">
        <v>141</v>
      </c>
      <c r="S21" s="14" t="s">
        <v>67</v>
      </c>
      <c r="T21" s="18" t="s">
        <v>137</v>
      </c>
      <c r="U21" s="15" t="s">
        <v>102</v>
      </c>
      <c r="V21" s="15" t="s">
        <v>102</v>
      </c>
      <c r="W21" s="15" t="s">
        <v>67</v>
      </c>
      <c r="X21" s="42"/>
      <c r="Y21" s="42"/>
      <c r="Z21" s="42"/>
      <c r="AA21" s="33"/>
      <c r="AB21" s="27"/>
      <c r="AC21" s="61" t="s">
        <v>142</v>
      </c>
      <c r="AD21" s="61"/>
      <c r="AE21" s="61"/>
      <c r="AF21" s="62"/>
      <c r="AG21" s="59"/>
      <c r="AH21" s="62">
        <v>1</v>
      </c>
      <c r="AI21" s="62"/>
      <c r="AJ21" s="59"/>
      <c r="AK21" s="59"/>
      <c r="AL21" s="62"/>
      <c r="AM21" s="62">
        <v>0.151</v>
      </c>
      <c r="AN21" s="69">
        <f t="shared" ref="AN21:AT21" si="9">$AM21*AF21</f>
        <v>0</v>
      </c>
      <c r="AO21" s="69">
        <f t="shared" si="9"/>
        <v>0</v>
      </c>
      <c r="AP21" s="69">
        <f t="shared" si="9"/>
        <v>0.151</v>
      </c>
      <c r="AQ21" s="69">
        <f t="shared" si="9"/>
        <v>0</v>
      </c>
      <c r="AR21" s="69">
        <f t="shared" si="9"/>
        <v>0</v>
      </c>
      <c r="AS21" s="69">
        <f t="shared" si="9"/>
        <v>0</v>
      </c>
      <c r="AT21" s="69">
        <f t="shared" si="9"/>
        <v>0</v>
      </c>
    </row>
    <row r="22" spans="1:46" s="3" customFormat="1" ht="71.25" hidden="1" customHeight="1" x14ac:dyDescent="0.15">
      <c r="A22" s="16">
        <v>12</v>
      </c>
      <c r="B22" s="16"/>
      <c r="C22" s="16"/>
      <c r="D22" s="16"/>
      <c r="E22" s="16"/>
      <c r="F22" s="16">
        <v>4</v>
      </c>
      <c r="G22" s="14"/>
      <c r="H22" s="18"/>
      <c r="I22" s="18" t="s">
        <v>137</v>
      </c>
      <c r="J22" s="29"/>
      <c r="K22" s="18" t="s">
        <v>143</v>
      </c>
      <c r="L22" s="26" t="s">
        <v>55</v>
      </c>
      <c r="M22" s="26" t="s">
        <v>144</v>
      </c>
      <c r="N22" s="26" t="s">
        <v>140</v>
      </c>
      <c r="O22" s="26" t="s">
        <v>67</v>
      </c>
      <c r="P22" s="26" t="s">
        <v>67</v>
      </c>
      <c r="Q22" s="38" t="s">
        <v>134</v>
      </c>
      <c r="R22" s="39" t="s">
        <v>141</v>
      </c>
      <c r="S22" s="14" t="s">
        <v>67</v>
      </c>
      <c r="T22" s="18" t="s">
        <v>137</v>
      </c>
      <c r="U22" s="15" t="s">
        <v>102</v>
      </c>
      <c r="V22" s="15" t="s">
        <v>102</v>
      </c>
      <c r="W22" s="15" t="s">
        <v>67</v>
      </c>
      <c r="X22" s="14" t="s">
        <v>67</v>
      </c>
      <c r="Y22" s="14" t="s">
        <v>67</v>
      </c>
      <c r="Z22" s="14" t="s">
        <v>67</v>
      </c>
      <c r="AA22" s="16" t="s">
        <v>67</v>
      </c>
      <c r="AB22" s="26" t="s">
        <v>67</v>
      </c>
      <c r="AC22" s="61" t="s">
        <v>142</v>
      </c>
      <c r="AD22" s="57"/>
      <c r="AE22" s="26"/>
      <c r="AF22" s="62"/>
      <c r="AG22" s="62"/>
      <c r="AH22" s="62"/>
      <c r="AI22" s="14"/>
      <c r="AJ22" s="14"/>
      <c r="AK22" s="14"/>
      <c r="AL22" s="62"/>
      <c r="AM22" s="62"/>
      <c r="AN22" s="69">
        <f t="shared" ref="AN22:AT22" si="10">$AM22*AF22</f>
        <v>0</v>
      </c>
      <c r="AO22" s="69">
        <f t="shared" si="10"/>
        <v>0</v>
      </c>
      <c r="AP22" s="69">
        <f t="shared" si="10"/>
        <v>0</v>
      </c>
      <c r="AQ22" s="69">
        <f t="shared" si="10"/>
        <v>0</v>
      </c>
      <c r="AR22" s="69">
        <f t="shared" si="10"/>
        <v>0</v>
      </c>
      <c r="AS22" s="69">
        <f t="shared" si="10"/>
        <v>0</v>
      </c>
      <c r="AT22" s="69">
        <f t="shared" si="10"/>
        <v>0</v>
      </c>
    </row>
    <row r="23" spans="1:46" s="3" customFormat="1" ht="71.25" customHeight="1" x14ac:dyDescent="0.15">
      <c r="A23" s="16">
        <v>12</v>
      </c>
      <c r="B23" s="16"/>
      <c r="C23" s="16"/>
      <c r="D23" s="16"/>
      <c r="E23" s="16"/>
      <c r="F23" s="16">
        <v>4</v>
      </c>
      <c r="G23" s="14"/>
      <c r="H23" s="18" t="s">
        <v>145</v>
      </c>
      <c r="I23" s="18" t="s">
        <v>137</v>
      </c>
      <c r="J23" s="29"/>
      <c r="K23" s="18" t="s">
        <v>146</v>
      </c>
      <c r="L23" s="26" t="s">
        <v>55</v>
      </c>
      <c r="M23" s="26" t="s">
        <v>147</v>
      </c>
      <c r="N23" s="26" t="s">
        <v>140</v>
      </c>
      <c r="O23" s="26" t="s">
        <v>67</v>
      </c>
      <c r="P23" s="26" t="s">
        <v>67</v>
      </c>
      <c r="Q23" s="38" t="s">
        <v>134</v>
      </c>
      <c r="R23" s="39" t="s">
        <v>141</v>
      </c>
      <c r="S23" s="14" t="s">
        <v>67</v>
      </c>
      <c r="T23" s="18" t="s">
        <v>137</v>
      </c>
      <c r="U23" s="15" t="s">
        <v>102</v>
      </c>
      <c r="V23" s="15" t="s">
        <v>102</v>
      </c>
      <c r="W23" s="15" t="s">
        <v>67</v>
      </c>
      <c r="X23" s="14" t="s">
        <v>67</v>
      </c>
      <c r="Y23" s="14" t="s">
        <v>67</v>
      </c>
      <c r="Z23" s="14" t="s">
        <v>67</v>
      </c>
      <c r="AA23" s="16" t="s">
        <v>67</v>
      </c>
      <c r="AB23" s="26" t="s">
        <v>67</v>
      </c>
      <c r="AC23" s="61" t="s">
        <v>142</v>
      </c>
      <c r="AD23" s="57"/>
      <c r="AE23" s="26"/>
      <c r="AF23" s="62">
        <v>2</v>
      </c>
      <c r="AG23" s="62"/>
      <c r="AH23" s="62"/>
      <c r="AI23" s="14"/>
      <c r="AJ23" s="14"/>
      <c r="AK23" s="14"/>
      <c r="AL23" s="62"/>
      <c r="AM23" s="62">
        <v>0.2452</v>
      </c>
      <c r="AN23" s="69">
        <f t="shared" ref="AN23:AT23" si="11">$AM23*AF23</f>
        <v>0.4904</v>
      </c>
      <c r="AO23" s="69">
        <f t="shared" si="11"/>
        <v>0</v>
      </c>
      <c r="AP23" s="69">
        <f t="shared" si="11"/>
        <v>0</v>
      </c>
      <c r="AQ23" s="69">
        <f t="shared" si="11"/>
        <v>0</v>
      </c>
      <c r="AR23" s="69">
        <f t="shared" si="11"/>
        <v>0</v>
      </c>
      <c r="AS23" s="69">
        <f t="shared" si="11"/>
        <v>0</v>
      </c>
      <c r="AT23" s="69">
        <f t="shared" si="11"/>
        <v>0</v>
      </c>
    </row>
    <row r="24" spans="1:46" s="3" customFormat="1" ht="71.25" customHeight="1" x14ac:dyDescent="0.15">
      <c r="A24" s="16">
        <v>12</v>
      </c>
      <c r="B24" s="16"/>
      <c r="C24" s="16"/>
      <c r="D24" s="16"/>
      <c r="E24" s="16"/>
      <c r="F24" s="16">
        <v>4</v>
      </c>
      <c r="G24" s="14"/>
      <c r="H24" s="18" t="s">
        <v>148</v>
      </c>
      <c r="I24" s="18" t="s">
        <v>137</v>
      </c>
      <c r="J24" s="29"/>
      <c r="K24" s="18" t="s">
        <v>149</v>
      </c>
      <c r="L24" s="26" t="s">
        <v>55</v>
      </c>
      <c r="M24" s="26" t="s">
        <v>150</v>
      </c>
      <c r="N24" s="26" t="s">
        <v>140</v>
      </c>
      <c r="O24" s="26" t="s">
        <v>67</v>
      </c>
      <c r="P24" s="26" t="s">
        <v>67</v>
      </c>
      <c r="Q24" s="38" t="s">
        <v>134</v>
      </c>
      <c r="R24" s="39" t="s">
        <v>141</v>
      </c>
      <c r="S24" s="14" t="s">
        <v>67</v>
      </c>
      <c r="T24" s="18" t="s">
        <v>137</v>
      </c>
      <c r="U24" s="15" t="s">
        <v>102</v>
      </c>
      <c r="V24" s="15" t="s">
        <v>102</v>
      </c>
      <c r="W24" s="15" t="s">
        <v>67</v>
      </c>
      <c r="X24" s="14" t="s">
        <v>67</v>
      </c>
      <c r="Y24" s="14" t="s">
        <v>67</v>
      </c>
      <c r="Z24" s="14" t="s">
        <v>67</v>
      </c>
      <c r="AA24" s="16" t="s">
        <v>67</v>
      </c>
      <c r="AB24" s="26" t="s">
        <v>67</v>
      </c>
      <c r="AC24" s="61" t="s">
        <v>142</v>
      </c>
      <c r="AD24" s="57"/>
      <c r="AE24" s="26"/>
      <c r="AF24" s="62">
        <v>1</v>
      </c>
      <c r="AG24" s="62"/>
      <c r="AH24" s="62"/>
      <c r="AI24" s="14"/>
      <c r="AJ24" s="14"/>
      <c r="AK24" s="14"/>
      <c r="AL24" s="62"/>
      <c r="AM24" s="62">
        <v>0.14299999999999999</v>
      </c>
      <c r="AN24" s="69">
        <f t="shared" ref="AN24:AT24" si="12">$AM24*AF24</f>
        <v>0.14299999999999999</v>
      </c>
      <c r="AO24" s="69">
        <f t="shared" si="12"/>
        <v>0</v>
      </c>
      <c r="AP24" s="69">
        <f t="shared" si="12"/>
        <v>0</v>
      </c>
      <c r="AQ24" s="69">
        <f t="shared" si="12"/>
        <v>0</v>
      </c>
      <c r="AR24" s="69">
        <f t="shared" si="12"/>
        <v>0</v>
      </c>
      <c r="AS24" s="69">
        <f t="shared" si="12"/>
        <v>0</v>
      </c>
      <c r="AT24" s="69">
        <f t="shared" si="12"/>
        <v>0</v>
      </c>
    </row>
    <row r="25" spans="1:46" s="3" customFormat="1" ht="71.25" hidden="1" customHeight="1" x14ac:dyDescent="0.15">
      <c r="A25" s="16"/>
      <c r="B25" s="16"/>
      <c r="C25" s="16"/>
      <c r="D25" s="16"/>
      <c r="E25" s="16"/>
      <c r="F25" s="16"/>
      <c r="G25" s="14"/>
      <c r="H25" s="18" t="s">
        <v>151</v>
      </c>
      <c r="I25" s="18" t="s">
        <v>137</v>
      </c>
      <c r="J25" s="28"/>
      <c r="K25" s="18" t="s">
        <v>152</v>
      </c>
      <c r="L25" s="26" t="s">
        <v>55</v>
      </c>
      <c r="M25" s="18" t="s">
        <v>152</v>
      </c>
      <c r="N25" s="26" t="s">
        <v>140</v>
      </c>
      <c r="O25" s="26" t="s">
        <v>67</v>
      </c>
      <c r="P25" s="26" t="s">
        <v>67</v>
      </c>
      <c r="Q25" s="38" t="s">
        <v>134</v>
      </c>
      <c r="R25" s="39" t="s">
        <v>141</v>
      </c>
      <c r="S25" s="14" t="s">
        <v>67</v>
      </c>
      <c r="T25" s="18" t="s">
        <v>137</v>
      </c>
      <c r="U25" s="15" t="s">
        <v>102</v>
      </c>
      <c r="V25" s="15" t="s">
        <v>102</v>
      </c>
      <c r="W25" s="15" t="s">
        <v>67</v>
      </c>
      <c r="X25" s="42"/>
      <c r="Y25" s="42"/>
      <c r="Z25" s="42"/>
      <c r="AA25" s="33"/>
      <c r="AB25" s="27"/>
      <c r="AC25" s="61" t="s">
        <v>142</v>
      </c>
      <c r="AD25" s="61"/>
      <c r="AE25" s="61"/>
      <c r="AF25" s="59"/>
      <c r="AG25" s="59"/>
      <c r="AH25" s="59"/>
      <c r="AI25" s="62"/>
      <c r="AJ25" s="59"/>
      <c r="AK25" s="59"/>
      <c r="AL25" s="59"/>
      <c r="AM25" s="62"/>
      <c r="AN25" s="69">
        <f t="shared" ref="AN25:AT25" si="13">$AM25*AF25</f>
        <v>0</v>
      </c>
      <c r="AO25" s="69">
        <f t="shared" si="13"/>
        <v>0</v>
      </c>
      <c r="AP25" s="69">
        <f t="shared" si="13"/>
        <v>0</v>
      </c>
      <c r="AQ25" s="69">
        <f t="shared" si="13"/>
        <v>0</v>
      </c>
      <c r="AR25" s="69">
        <f t="shared" si="13"/>
        <v>0</v>
      </c>
      <c r="AS25" s="69">
        <f t="shared" si="13"/>
        <v>0</v>
      </c>
      <c r="AT25" s="69">
        <f t="shared" si="13"/>
        <v>0</v>
      </c>
    </row>
    <row r="26" spans="1:46" s="3" customFormat="1" ht="71.25" customHeight="1" x14ac:dyDescent="0.15">
      <c r="A26" s="16">
        <v>12</v>
      </c>
      <c r="B26" s="16"/>
      <c r="C26" s="16"/>
      <c r="D26" s="16"/>
      <c r="E26" s="16"/>
      <c r="F26" s="16">
        <v>4</v>
      </c>
      <c r="G26" s="14"/>
      <c r="H26" s="18" t="s">
        <v>151</v>
      </c>
      <c r="I26" s="18" t="s">
        <v>137</v>
      </c>
      <c r="J26" s="29"/>
      <c r="K26" s="18" t="s">
        <v>153</v>
      </c>
      <c r="L26" s="26" t="s">
        <v>55</v>
      </c>
      <c r="M26" s="26" t="s">
        <v>154</v>
      </c>
      <c r="N26" s="26" t="s">
        <v>140</v>
      </c>
      <c r="O26" s="26" t="s">
        <v>67</v>
      </c>
      <c r="P26" s="26" t="s">
        <v>67</v>
      </c>
      <c r="Q26" s="38" t="s">
        <v>134</v>
      </c>
      <c r="R26" s="39" t="s">
        <v>141</v>
      </c>
      <c r="S26" s="14" t="s">
        <v>67</v>
      </c>
      <c r="T26" s="18" t="s">
        <v>137</v>
      </c>
      <c r="U26" s="15" t="s">
        <v>102</v>
      </c>
      <c r="V26" s="15" t="s">
        <v>102</v>
      </c>
      <c r="W26" s="15" t="s">
        <v>67</v>
      </c>
      <c r="X26" s="14" t="s">
        <v>67</v>
      </c>
      <c r="Y26" s="14" t="s">
        <v>67</v>
      </c>
      <c r="Z26" s="14" t="s">
        <v>67</v>
      </c>
      <c r="AA26" s="16" t="s">
        <v>67</v>
      </c>
      <c r="AB26" s="26" t="s">
        <v>67</v>
      </c>
      <c r="AC26" s="61" t="s">
        <v>142</v>
      </c>
      <c r="AD26" s="57"/>
      <c r="AE26" s="26"/>
      <c r="AF26" s="62">
        <v>1</v>
      </c>
      <c r="AG26" s="62"/>
      <c r="AH26" s="62"/>
      <c r="AI26" s="62"/>
      <c r="AJ26" s="14"/>
      <c r="AK26" s="14"/>
      <c r="AL26" s="14"/>
      <c r="AM26" s="62">
        <v>9.3399999999999997E-2</v>
      </c>
      <c r="AN26" s="69">
        <f t="shared" ref="AN26:AT26" si="14">$AM26*AF26</f>
        <v>9.3399999999999997E-2</v>
      </c>
      <c r="AO26" s="69">
        <f t="shared" si="14"/>
        <v>0</v>
      </c>
      <c r="AP26" s="69">
        <f t="shared" si="14"/>
        <v>0</v>
      </c>
      <c r="AQ26" s="69">
        <f t="shared" si="14"/>
        <v>0</v>
      </c>
      <c r="AR26" s="69">
        <f t="shared" si="14"/>
        <v>0</v>
      </c>
      <c r="AS26" s="69">
        <f t="shared" si="14"/>
        <v>0</v>
      </c>
      <c r="AT26" s="69">
        <f t="shared" si="14"/>
        <v>0</v>
      </c>
    </row>
    <row r="27" spans="1:46" s="3" customFormat="1" ht="71.25" hidden="1" customHeight="1" x14ac:dyDescent="0.15">
      <c r="A27" s="16">
        <v>12</v>
      </c>
      <c r="B27" s="16"/>
      <c r="C27" s="16"/>
      <c r="D27" s="16"/>
      <c r="E27" s="16"/>
      <c r="F27" s="16">
        <v>4</v>
      </c>
      <c r="G27" s="14"/>
      <c r="H27" s="18" t="s">
        <v>155</v>
      </c>
      <c r="I27" s="18" t="s">
        <v>137</v>
      </c>
      <c r="J27" s="29"/>
      <c r="K27" s="18" t="s">
        <v>156</v>
      </c>
      <c r="L27" s="26" t="s">
        <v>55</v>
      </c>
      <c r="M27" s="26" t="s">
        <v>157</v>
      </c>
      <c r="N27" s="26" t="s">
        <v>140</v>
      </c>
      <c r="O27" s="26" t="s">
        <v>67</v>
      </c>
      <c r="P27" s="26" t="s">
        <v>67</v>
      </c>
      <c r="Q27" s="38" t="s">
        <v>134</v>
      </c>
      <c r="R27" s="39" t="s">
        <v>141</v>
      </c>
      <c r="S27" s="14" t="s">
        <v>67</v>
      </c>
      <c r="T27" s="18" t="s">
        <v>137</v>
      </c>
      <c r="U27" s="15" t="s">
        <v>102</v>
      </c>
      <c r="V27" s="15" t="s">
        <v>102</v>
      </c>
      <c r="W27" s="15" t="s">
        <v>67</v>
      </c>
      <c r="X27" s="14" t="s">
        <v>67</v>
      </c>
      <c r="Y27" s="14" t="s">
        <v>67</v>
      </c>
      <c r="Z27" s="14" t="s">
        <v>67</v>
      </c>
      <c r="AA27" s="16" t="s">
        <v>67</v>
      </c>
      <c r="AB27" s="26" t="s">
        <v>67</v>
      </c>
      <c r="AC27" s="61" t="s">
        <v>142</v>
      </c>
      <c r="AD27" s="57"/>
      <c r="AE27" s="26"/>
      <c r="AF27" s="62"/>
      <c r="AG27" s="62"/>
      <c r="AH27" s="62"/>
      <c r="AI27" s="62"/>
      <c r="AJ27" s="14"/>
      <c r="AK27" s="14"/>
      <c r="AL27" s="14"/>
      <c r="AM27" s="62"/>
      <c r="AN27" s="69">
        <f t="shared" ref="AN27:AT27" si="15">$AM27*AF27</f>
        <v>0</v>
      </c>
      <c r="AO27" s="69">
        <f t="shared" si="15"/>
        <v>0</v>
      </c>
      <c r="AP27" s="69">
        <f t="shared" si="15"/>
        <v>0</v>
      </c>
      <c r="AQ27" s="69">
        <f t="shared" si="15"/>
        <v>0</v>
      </c>
      <c r="AR27" s="69">
        <f t="shared" si="15"/>
        <v>0</v>
      </c>
      <c r="AS27" s="69">
        <f t="shared" si="15"/>
        <v>0</v>
      </c>
      <c r="AT27" s="69">
        <f t="shared" si="15"/>
        <v>0</v>
      </c>
    </row>
    <row r="28" spans="1:46" s="3" customFormat="1" ht="71.25" hidden="1" customHeight="1" x14ac:dyDescent="0.15">
      <c r="A28" s="16">
        <v>12</v>
      </c>
      <c r="B28" s="16"/>
      <c r="C28" s="16"/>
      <c r="D28" s="16"/>
      <c r="E28" s="16"/>
      <c r="F28" s="16">
        <v>4</v>
      </c>
      <c r="G28" s="14"/>
      <c r="H28" s="18" t="s">
        <v>158</v>
      </c>
      <c r="I28" s="18" t="s">
        <v>137</v>
      </c>
      <c r="J28" s="29"/>
      <c r="K28" s="18" t="s">
        <v>159</v>
      </c>
      <c r="L28" s="26" t="s">
        <v>55</v>
      </c>
      <c r="M28" s="26" t="s">
        <v>160</v>
      </c>
      <c r="N28" s="26" t="s">
        <v>140</v>
      </c>
      <c r="O28" s="26" t="s">
        <v>67</v>
      </c>
      <c r="P28" s="26" t="s">
        <v>67</v>
      </c>
      <c r="Q28" s="38" t="s">
        <v>134</v>
      </c>
      <c r="R28" s="39" t="s">
        <v>141</v>
      </c>
      <c r="S28" s="14" t="s">
        <v>67</v>
      </c>
      <c r="T28" s="18" t="s">
        <v>137</v>
      </c>
      <c r="U28" s="15" t="s">
        <v>102</v>
      </c>
      <c r="V28" s="15" t="s">
        <v>102</v>
      </c>
      <c r="W28" s="15" t="s">
        <v>67</v>
      </c>
      <c r="X28" s="14" t="s">
        <v>67</v>
      </c>
      <c r="Y28" s="14" t="s">
        <v>67</v>
      </c>
      <c r="Z28" s="14" t="s">
        <v>67</v>
      </c>
      <c r="AA28" s="16" t="s">
        <v>67</v>
      </c>
      <c r="AB28" s="26" t="s">
        <v>67</v>
      </c>
      <c r="AC28" s="61" t="s">
        <v>142</v>
      </c>
      <c r="AD28" s="57"/>
      <c r="AE28" s="26"/>
      <c r="AF28" s="62"/>
      <c r="AG28" s="62"/>
      <c r="AH28" s="62"/>
      <c r="AI28" s="62"/>
      <c r="AJ28" s="14"/>
      <c r="AK28" s="14"/>
      <c r="AL28" s="14"/>
      <c r="AM28" s="62"/>
      <c r="AN28" s="69">
        <f t="shared" ref="AN28:AT28" si="16">$AM28*AF28</f>
        <v>0</v>
      </c>
      <c r="AO28" s="69">
        <f t="shared" si="16"/>
        <v>0</v>
      </c>
      <c r="AP28" s="69">
        <f t="shared" si="16"/>
        <v>0</v>
      </c>
      <c r="AQ28" s="69">
        <f t="shared" si="16"/>
        <v>0</v>
      </c>
      <c r="AR28" s="69">
        <f t="shared" si="16"/>
        <v>0</v>
      </c>
      <c r="AS28" s="69">
        <f t="shared" si="16"/>
        <v>0</v>
      </c>
      <c r="AT28" s="69">
        <f t="shared" si="16"/>
        <v>0</v>
      </c>
    </row>
    <row r="29" spans="1:46" s="3" customFormat="1" ht="71.25" customHeight="1" x14ac:dyDescent="0.15">
      <c r="A29" s="16"/>
      <c r="B29" s="16"/>
      <c r="C29" s="16"/>
      <c r="D29" s="16"/>
      <c r="E29" s="16"/>
      <c r="F29" s="16"/>
      <c r="G29" s="14"/>
      <c r="H29" s="18" t="s">
        <v>155</v>
      </c>
      <c r="I29" s="18" t="s">
        <v>137</v>
      </c>
      <c r="J29" s="28"/>
      <c r="K29" s="18" t="s">
        <v>161</v>
      </c>
      <c r="L29" s="26" t="s">
        <v>55</v>
      </c>
      <c r="M29" s="18" t="s">
        <v>162</v>
      </c>
      <c r="N29" s="26" t="s">
        <v>140</v>
      </c>
      <c r="O29" s="26" t="s">
        <v>67</v>
      </c>
      <c r="P29" s="26" t="s">
        <v>67</v>
      </c>
      <c r="Q29" s="38" t="s">
        <v>134</v>
      </c>
      <c r="R29" s="39" t="s">
        <v>141</v>
      </c>
      <c r="S29" s="14" t="s">
        <v>67</v>
      </c>
      <c r="T29" s="18" t="s">
        <v>137</v>
      </c>
      <c r="U29" s="15" t="s">
        <v>102</v>
      </c>
      <c r="V29" s="15" t="s">
        <v>102</v>
      </c>
      <c r="W29" s="15" t="s">
        <v>67</v>
      </c>
      <c r="X29" s="42"/>
      <c r="Y29" s="42"/>
      <c r="Z29" s="42"/>
      <c r="AA29" s="33"/>
      <c r="AB29" s="27"/>
      <c r="AC29" s="61" t="s">
        <v>142</v>
      </c>
      <c r="AD29" s="61"/>
      <c r="AE29" s="61"/>
      <c r="AF29" s="59"/>
      <c r="AG29" s="76">
        <v>1</v>
      </c>
      <c r="AH29" s="59"/>
      <c r="AI29" s="62"/>
      <c r="AJ29" s="62"/>
      <c r="AK29" s="62"/>
      <c r="AL29" s="59"/>
      <c r="AM29" s="62">
        <v>0.3327</v>
      </c>
      <c r="AN29" s="69">
        <f t="shared" ref="AN29:AT29" si="17">$AM29*AF29</f>
        <v>0</v>
      </c>
      <c r="AO29" s="69">
        <f t="shared" si="17"/>
        <v>0.3327</v>
      </c>
      <c r="AP29" s="69">
        <f t="shared" si="17"/>
        <v>0</v>
      </c>
      <c r="AQ29" s="69">
        <f t="shared" si="17"/>
        <v>0</v>
      </c>
      <c r="AR29" s="69">
        <f t="shared" si="17"/>
        <v>0</v>
      </c>
      <c r="AS29" s="69">
        <f t="shared" si="17"/>
        <v>0</v>
      </c>
      <c r="AT29" s="69">
        <f t="shared" si="17"/>
        <v>0</v>
      </c>
    </row>
    <row r="30" spans="1:46" s="3" customFormat="1" ht="71.25" customHeight="1" x14ac:dyDescent="0.15">
      <c r="A30" s="16">
        <v>12</v>
      </c>
      <c r="B30" s="16"/>
      <c r="C30" s="16"/>
      <c r="D30" s="16"/>
      <c r="E30" s="16"/>
      <c r="F30" s="16">
        <v>4</v>
      </c>
      <c r="G30" s="14"/>
      <c r="H30" s="18" t="s">
        <v>158</v>
      </c>
      <c r="I30" s="18" t="s">
        <v>137</v>
      </c>
      <c r="J30" s="29"/>
      <c r="K30" s="18" t="s">
        <v>163</v>
      </c>
      <c r="L30" s="26" t="s">
        <v>55</v>
      </c>
      <c r="M30" s="26" t="s">
        <v>164</v>
      </c>
      <c r="N30" s="26" t="s">
        <v>140</v>
      </c>
      <c r="O30" s="26" t="s">
        <v>67</v>
      </c>
      <c r="P30" s="26" t="s">
        <v>67</v>
      </c>
      <c r="Q30" s="38" t="s">
        <v>134</v>
      </c>
      <c r="R30" s="39" t="s">
        <v>141</v>
      </c>
      <c r="S30" s="14" t="s">
        <v>67</v>
      </c>
      <c r="T30" s="18" t="s">
        <v>137</v>
      </c>
      <c r="U30" s="15" t="s">
        <v>102</v>
      </c>
      <c r="V30" s="15" t="s">
        <v>102</v>
      </c>
      <c r="W30" s="15" t="s">
        <v>67</v>
      </c>
      <c r="X30" s="14" t="s">
        <v>67</v>
      </c>
      <c r="Y30" s="14" t="s">
        <v>67</v>
      </c>
      <c r="Z30" s="14" t="s">
        <v>67</v>
      </c>
      <c r="AA30" s="16" t="s">
        <v>67</v>
      </c>
      <c r="AB30" s="26" t="s">
        <v>67</v>
      </c>
      <c r="AC30" s="61" t="s">
        <v>142</v>
      </c>
      <c r="AD30" s="57"/>
      <c r="AE30" s="26"/>
      <c r="AF30" s="62"/>
      <c r="AG30" s="62">
        <v>1</v>
      </c>
      <c r="AH30" s="62"/>
      <c r="AI30" s="14"/>
      <c r="AJ30" s="62"/>
      <c r="AK30" s="62"/>
      <c r="AL30" s="14"/>
      <c r="AM30" s="62">
        <v>0.19550000000000001</v>
      </c>
      <c r="AN30" s="69">
        <f t="shared" ref="AN30:AT30" si="18">$AM30*AF30</f>
        <v>0</v>
      </c>
      <c r="AO30" s="69">
        <f t="shared" si="18"/>
        <v>0.19550000000000001</v>
      </c>
      <c r="AP30" s="69">
        <f t="shared" si="18"/>
        <v>0</v>
      </c>
      <c r="AQ30" s="69">
        <f t="shared" si="18"/>
        <v>0</v>
      </c>
      <c r="AR30" s="69">
        <f t="shared" si="18"/>
        <v>0</v>
      </c>
      <c r="AS30" s="69">
        <f t="shared" si="18"/>
        <v>0</v>
      </c>
      <c r="AT30" s="69">
        <f t="shared" si="18"/>
        <v>0</v>
      </c>
    </row>
    <row r="31" spans="1:46" s="3" customFormat="1" ht="71.25" hidden="1" customHeight="1" x14ac:dyDescent="0.15">
      <c r="A31" s="16">
        <v>12</v>
      </c>
      <c r="B31" s="16"/>
      <c r="C31" s="16"/>
      <c r="D31" s="16"/>
      <c r="E31" s="16"/>
      <c r="F31" s="16">
        <v>4</v>
      </c>
      <c r="G31" s="14"/>
      <c r="H31" s="18"/>
      <c r="I31" s="18" t="s">
        <v>137</v>
      </c>
      <c r="J31" s="29"/>
      <c r="K31" s="18" t="s">
        <v>165</v>
      </c>
      <c r="L31" s="26" t="s">
        <v>55</v>
      </c>
      <c r="M31" s="26" t="s">
        <v>166</v>
      </c>
      <c r="N31" s="26" t="s">
        <v>140</v>
      </c>
      <c r="O31" s="26" t="s">
        <v>67</v>
      </c>
      <c r="P31" s="26" t="s">
        <v>67</v>
      </c>
      <c r="Q31" s="38" t="s">
        <v>134</v>
      </c>
      <c r="R31" s="39" t="s">
        <v>141</v>
      </c>
      <c r="S31" s="14" t="s">
        <v>67</v>
      </c>
      <c r="T31" s="18" t="s">
        <v>137</v>
      </c>
      <c r="U31" s="15" t="s">
        <v>102</v>
      </c>
      <c r="V31" s="15" t="s">
        <v>102</v>
      </c>
      <c r="W31" s="15" t="s">
        <v>67</v>
      </c>
      <c r="X31" s="14" t="s">
        <v>67</v>
      </c>
      <c r="Y31" s="14" t="s">
        <v>67</v>
      </c>
      <c r="Z31" s="14" t="s">
        <v>67</v>
      </c>
      <c r="AA31" s="16" t="s">
        <v>67</v>
      </c>
      <c r="AB31" s="26" t="s">
        <v>67</v>
      </c>
      <c r="AC31" s="61" t="s">
        <v>142</v>
      </c>
      <c r="AD31" s="57"/>
      <c r="AE31" s="26"/>
      <c r="AF31" s="62"/>
      <c r="AG31" s="62"/>
      <c r="AH31" s="62"/>
      <c r="AI31" s="14"/>
      <c r="AJ31" s="62"/>
      <c r="AK31" s="62"/>
      <c r="AL31" s="14"/>
      <c r="AM31" s="62"/>
      <c r="AN31" s="69">
        <f t="shared" ref="AN31:AT31" si="19">$AM31*AF31</f>
        <v>0</v>
      </c>
      <c r="AO31" s="69">
        <f t="shared" si="19"/>
        <v>0</v>
      </c>
      <c r="AP31" s="69">
        <f t="shared" si="19"/>
        <v>0</v>
      </c>
      <c r="AQ31" s="69">
        <f t="shared" si="19"/>
        <v>0</v>
      </c>
      <c r="AR31" s="69">
        <f t="shared" si="19"/>
        <v>0</v>
      </c>
      <c r="AS31" s="69">
        <f t="shared" si="19"/>
        <v>0</v>
      </c>
      <c r="AT31" s="69">
        <f t="shared" si="19"/>
        <v>0</v>
      </c>
    </row>
    <row r="32" spans="1:46" s="3" customFormat="1" ht="71.25" customHeight="1" x14ac:dyDescent="0.15">
      <c r="A32" s="16"/>
      <c r="B32" s="16"/>
      <c r="C32" s="16"/>
      <c r="D32" s="16"/>
      <c r="E32" s="16"/>
      <c r="F32" s="16"/>
      <c r="G32" s="14"/>
      <c r="H32" s="18" t="s">
        <v>167</v>
      </c>
      <c r="I32" s="18" t="s">
        <v>137</v>
      </c>
      <c r="J32" s="29"/>
      <c r="K32" s="18" t="s">
        <v>168</v>
      </c>
      <c r="L32" s="26" t="s">
        <v>55</v>
      </c>
      <c r="M32" s="26" t="s">
        <v>169</v>
      </c>
      <c r="N32" s="26" t="s">
        <v>140</v>
      </c>
      <c r="O32" s="26" t="s">
        <v>67</v>
      </c>
      <c r="P32" s="26" t="s">
        <v>67</v>
      </c>
      <c r="Q32" s="38" t="s">
        <v>134</v>
      </c>
      <c r="R32" s="45" t="s">
        <v>141</v>
      </c>
      <c r="S32" s="14" t="s">
        <v>67</v>
      </c>
      <c r="T32" s="18" t="s">
        <v>137</v>
      </c>
      <c r="U32" s="15" t="s">
        <v>102</v>
      </c>
      <c r="V32" s="15" t="s">
        <v>102</v>
      </c>
      <c r="W32" s="15" t="s">
        <v>67</v>
      </c>
      <c r="X32" s="14"/>
      <c r="Y32" s="14"/>
      <c r="Z32" s="14"/>
      <c r="AA32" s="16" t="s">
        <v>67</v>
      </c>
      <c r="AB32" s="26" t="s">
        <v>67</v>
      </c>
      <c r="AC32" s="61" t="s">
        <v>142</v>
      </c>
      <c r="AD32" s="57"/>
      <c r="AE32" s="26"/>
      <c r="AF32" s="62">
        <v>1</v>
      </c>
      <c r="AG32" s="62"/>
      <c r="AH32" s="62"/>
      <c r="AI32" s="77"/>
      <c r="AJ32" s="78"/>
      <c r="AK32" s="78"/>
      <c r="AL32" s="14"/>
      <c r="AM32" s="62">
        <v>0.15179999999999999</v>
      </c>
      <c r="AN32" s="69">
        <f t="shared" ref="AN32:AT32" si="20">$AM32*AF32</f>
        <v>0.15179999999999999</v>
      </c>
      <c r="AO32" s="69">
        <f t="shared" si="20"/>
        <v>0</v>
      </c>
      <c r="AP32" s="69">
        <f t="shared" si="20"/>
        <v>0</v>
      </c>
      <c r="AQ32" s="69">
        <f t="shared" si="20"/>
        <v>0</v>
      </c>
      <c r="AR32" s="69">
        <f t="shared" si="20"/>
        <v>0</v>
      </c>
      <c r="AS32" s="69">
        <f t="shared" si="20"/>
        <v>0</v>
      </c>
      <c r="AT32" s="69">
        <f t="shared" si="20"/>
        <v>0</v>
      </c>
    </row>
    <row r="33" spans="1:46" s="3" customFormat="1" ht="71.25" customHeight="1" x14ac:dyDescent="0.15">
      <c r="A33" s="16"/>
      <c r="B33" s="16"/>
      <c r="C33" s="16"/>
      <c r="D33" s="16"/>
      <c r="E33" s="16"/>
      <c r="F33" s="16"/>
      <c r="G33" s="14"/>
      <c r="H33" s="18" t="s">
        <v>170</v>
      </c>
      <c r="I33" s="18" t="s">
        <v>137</v>
      </c>
      <c r="J33" s="29"/>
      <c r="K33" s="18" t="s">
        <v>168</v>
      </c>
      <c r="L33" s="26" t="s">
        <v>55</v>
      </c>
      <c r="M33" s="26" t="s">
        <v>169</v>
      </c>
      <c r="N33" s="26" t="s">
        <v>140</v>
      </c>
      <c r="O33" s="26" t="s">
        <v>67</v>
      </c>
      <c r="P33" s="26" t="s">
        <v>67</v>
      </c>
      <c r="Q33" s="38" t="s">
        <v>134</v>
      </c>
      <c r="R33" s="45" t="s">
        <v>141</v>
      </c>
      <c r="S33" s="14" t="s">
        <v>67</v>
      </c>
      <c r="T33" s="18" t="s">
        <v>137</v>
      </c>
      <c r="U33" s="15" t="s">
        <v>102</v>
      </c>
      <c r="V33" s="15" t="s">
        <v>102</v>
      </c>
      <c r="W33" s="15" t="s">
        <v>67</v>
      </c>
      <c r="X33" s="14" t="s">
        <v>67</v>
      </c>
      <c r="Y33" s="14" t="s">
        <v>67</v>
      </c>
      <c r="Z33" s="14" t="s">
        <v>67</v>
      </c>
      <c r="AA33" s="16" t="s">
        <v>67</v>
      </c>
      <c r="AB33" s="26" t="s">
        <v>67</v>
      </c>
      <c r="AC33" s="57"/>
      <c r="AD33" s="57"/>
      <c r="AE33" s="26"/>
      <c r="AF33" s="62"/>
      <c r="AG33" s="62"/>
      <c r="AH33" s="62">
        <v>1</v>
      </c>
      <c r="AI33" s="77"/>
      <c r="AJ33" s="78"/>
      <c r="AK33" s="78"/>
      <c r="AL33" s="14"/>
      <c r="AM33" s="62">
        <v>0.15179999999999999</v>
      </c>
      <c r="AN33" s="69">
        <f t="shared" ref="AN33:AT33" si="21">$AM33*AF33</f>
        <v>0</v>
      </c>
      <c r="AO33" s="69">
        <f t="shared" si="21"/>
        <v>0</v>
      </c>
      <c r="AP33" s="69">
        <f t="shared" si="21"/>
        <v>0.15179999999999999</v>
      </c>
      <c r="AQ33" s="69">
        <f t="shared" si="21"/>
        <v>0</v>
      </c>
      <c r="AR33" s="69">
        <f t="shared" si="21"/>
        <v>0</v>
      </c>
      <c r="AS33" s="69">
        <f t="shared" si="21"/>
        <v>0</v>
      </c>
      <c r="AT33" s="69">
        <f t="shared" si="21"/>
        <v>0</v>
      </c>
    </row>
    <row r="34" spans="1:46" s="3" customFormat="1" ht="71.25" customHeight="1" x14ac:dyDescent="0.15">
      <c r="A34" s="16"/>
      <c r="B34" s="16"/>
      <c r="C34" s="16"/>
      <c r="D34" s="16"/>
      <c r="E34" s="16"/>
      <c r="F34" s="16"/>
      <c r="G34" s="14"/>
      <c r="H34" s="18" t="s">
        <v>171</v>
      </c>
      <c r="I34" s="18" t="s">
        <v>137</v>
      </c>
      <c r="J34" s="29"/>
      <c r="K34" s="18" t="s">
        <v>172</v>
      </c>
      <c r="L34" s="26" t="s">
        <v>55</v>
      </c>
      <c r="M34" s="26" t="s">
        <v>173</v>
      </c>
      <c r="N34" s="26" t="s">
        <v>140</v>
      </c>
      <c r="O34" s="26" t="s">
        <v>67</v>
      </c>
      <c r="P34" s="26" t="s">
        <v>67</v>
      </c>
      <c r="Q34" s="38" t="s">
        <v>134</v>
      </c>
      <c r="R34" s="45" t="s">
        <v>141</v>
      </c>
      <c r="S34" s="14" t="s">
        <v>67</v>
      </c>
      <c r="T34" s="18" t="s">
        <v>137</v>
      </c>
      <c r="U34" s="15" t="s">
        <v>102</v>
      </c>
      <c r="V34" s="15" t="s">
        <v>102</v>
      </c>
      <c r="W34" s="15" t="s">
        <v>67</v>
      </c>
      <c r="X34" s="14" t="s">
        <v>67</v>
      </c>
      <c r="Y34" s="14" t="s">
        <v>67</v>
      </c>
      <c r="Z34" s="14" t="s">
        <v>67</v>
      </c>
      <c r="AA34" s="16" t="s">
        <v>67</v>
      </c>
      <c r="AB34" s="26" t="s">
        <v>67</v>
      </c>
      <c r="AC34" s="57"/>
      <c r="AD34" s="57"/>
      <c r="AE34" s="26"/>
      <c r="AF34" s="62">
        <v>2</v>
      </c>
      <c r="AG34" s="62"/>
      <c r="AH34" s="62">
        <v>2</v>
      </c>
      <c r="AI34" s="77"/>
      <c r="AJ34" s="78"/>
      <c r="AK34" s="78"/>
      <c r="AL34" s="14"/>
      <c r="AM34" s="62">
        <v>0.25105384615384602</v>
      </c>
      <c r="AN34" s="69">
        <f t="shared" ref="AN34:AT34" si="22">$AM34*AF34</f>
        <v>0.50210769230769203</v>
      </c>
      <c r="AO34" s="69">
        <f t="shared" si="22"/>
        <v>0</v>
      </c>
      <c r="AP34" s="69">
        <f t="shared" si="22"/>
        <v>0.50210769230769203</v>
      </c>
      <c r="AQ34" s="69">
        <f t="shared" si="22"/>
        <v>0</v>
      </c>
      <c r="AR34" s="69">
        <f t="shared" si="22"/>
        <v>0</v>
      </c>
      <c r="AS34" s="69">
        <f t="shared" si="22"/>
        <v>0</v>
      </c>
      <c r="AT34" s="69">
        <f t="shared" si="22"/>
        <v>0</v>
      </c>
    </row>
    <row r="35" spans="1:46" s="3" customFormat="1" ht="71.25" customHeight="1" x14ac:dyDescent="0.15">
      <c r="A35" s="16">
        <v>12</v>
      </c>
      <c r="B35" s="16"/>
      <c r="C35" s="16"/>
      <c r="D35" s="16"/>
      <c r="E35" s="16"/>
      <c r="F35" s="16">
        <v>4</v>
      </c>
      <c r="G35" s="14"/>
      <c r="H35" s="18" t="s">
        <v>174</v>
      </c>
      <c r="I35" s="18" t="s">
        <v>137</v>
      </c>
      <c r="J35" s="29"/>
      <c r="K35" s="18" t="s">
        <v>175</v>
      </c>
      <c r="L35" s="26" t="s">
        <v>55</v>
      </c>
      <c r="M35" s="26" t="s">
        <v>176</v>
      </c>
      <c r="N35" s="26" t="s">
        <v>140</v>
      </c>
      <c r="O35" s="26" t="s">
        <v>67</v>
      </c>
      <c r="P35" s="26" t="s">
        <v>67</v>
      </c>
      <c r="Q35" s="38" t="s">
        <v>134</v>
      </c>
      <c r="R35" s="45" t="s">
        <v>141</v>
      </c>
      <c r="S35" s="14" t="s">
        <v>67</v>
      </c>
      <c r="T35" s="18" t="s">
        <v>137</v>
      </c>
      <c r="U35" s="15" t="s">
        <v>102</v>
      </c>
      <c r="V35" s="15" t="s">
        <v>102</v>
      </c>
      <c r="W35" s="15" t="s">
        <v>67</v>
      </c>
      <c r="X35" s="14" t="s">
        <v>67</v>
      </c>
      <c r="Y35" s="14" t="s">
        <v>67</v>
      </c>
      <c r="Z35" s="14" t="s">
        <v>67</v>
      </c>
      <c r="AA35" s="16" t="s">
        <v>67</v>
      </c>
      <c r="AB35" s="26" t="s">
        <v>67</v>
      </c>
      <c r="AC35" s="57"/>
      <c r="AD35" s="57"/>
      <c r="AE35" s="26"/>
      <c r="AF35" s="62"/>
      <c r="AG35" s="62"/>
      <c r="AH35" s="62"/>
      <c r="AI35" s="77"/>
      <c r="AJ35" s="78"/>
      <c r="AK35" s="78">
        <v>1</v>
      </c>
      <c r="AL35" s="14">
        <v>1</v>
      </c>
      <c r="AM35" s="62">
        <v>0.19266923076923101</v>
      </c>
      <c r="AN35" s="69">
        <f t="shared" ref="AN35:AT35" si="23">$AM35*AF35</f>
        <v>0</v>
      </c>
      <c r="AO35" s="69">
        <f t="shared" si="23"/>
        <v>0</v>
      </c>
      <c r="AP35" s="69">
        <f t="shared" si="23"/>
        <v>0</v>
      </c>
      <c r="AQ35" s="69">
        <f t="shared" si="23"/>
        <v>0</v>
      </c>
      <c r="AR35" s="69">
        <f t="shared" si="23"/>
        <v>0</v>
      </c>
      <c r="AS35" s="69">
        <f t="shared" si="23"/>
        <v>0.19266923076923101</v>
      </c>
      <c r="AT35" s="69">
        <f t="shared" si="23"/>
        <v>0.19266923076923101</v>
      </c>
    </row>
    <row r="36" spans="1:46" s="3" customFormat="1" ht="71.25" customHeight="1" x14ac:dyDescent="0.15">
      <c r="A36" s="16"/>
      <c r="B36" s="16"/>
      <c r="C36" s="16"/>
      <c r="D36" s="16"/>
      <c r="E36" s="16"/>
      <c r="F36" s="16"/>
      <c r="G36" s="14"/>
      <c r="H36" s="18" t="s">
        <v>177</v>
      </c>
      <c r="I36" s="18" t="s">
        <v>137</v>
      </c>
      <c r="J36" s="29"/>
      <c r="K36" s="18" t="s">
        <v>178</v>
      </c>
      <c r="L36" s="26" t="s">
        <v>55</v>
      </c>
      <c r="M36" s="26" t="s">
        <v>179</v>
      </c>
      <c r="N36" s="26" t="s">
        <v>140</v>
      </c>
      <c r="O36" s="26" t="s">
        <v>67</v>
      </c>
      <c r="P36" s="26" t="s">
        <v>67</v>
      </c>
      <c r="Q36" s="38" t="s">
        <v>134</v>
      </c>
      <c r="R36" s="45" t="s">
        <v>141</v>
      </c>
      <c r="S36" s="14" t="s">
        <v>67</v>
      </c>
      <c r="T36" s="18" t="s">
        <v>137</v>
      </c>
      <c r="U36" s="15" t="s">
        <v>102</v>
      </c>
      <c r="V36" s="15" t="s">
        <v>102</v>
      </c>
      <c r="W36" s="15" t="s">
        <v>67</v>
      </c>
      <c r="X36" s="14" t="s">
        <v>67</v>
      </c>
      <c r="Y36" s="14" t="s">
        <v>67</v>
      </c>
      <c r="Z36" s="14" t="s">
        <v>67</v>
      </c>
      <c r="AA36" s="16" t="s">
        <v>67</v>
      </c>
      <c r="AB36" s="26" t="s">
        <v>67</v>
      </c>
      <c r="AC36" s="57"/>
      <c r="AD36" s="57"/>
      <c r="AE36" s="26"/>
      <c r="AF36" s="62"/>
      <c r="AG36" s="62"/>
      <c r="AH36" s="62">
        <v>1</v>
      </c>
      <c r="AI36" s="77"/>
      <c r="AJ36" s="77"/>
      <c r="AK36" s="77"/>
      <c r="AL36" s="14"/>
      <c r="AM36" s="62">
        <v>0.10801153846153801</v>
      </c>
      <c r="AN36" s="69">
        <f t="shared" ref="AN36:AT36" si="24">$AM36*AF36</f>
        <v>0</v>
      </c>
      <c r="AO36" s="69">
        <f t="shared" si="24"/>
        <v>0</v>
      </c>
      <c r="AP36" s="69">
        <f t="shared" si="24"/>
        <v>0.10801153846153801</v>
      </c>
      <c r="AQ36" s="69">
        <f t="shared" si="24"/>
        <v>0</v>
      </c>
      <c r="AR36" s="69">
        <f t="shared" si="24"/>
        <v>0</v>
      </c>
      <c r="AS36" s="69">
        <f t="shared" si="24"/>
        <v>0</v>
      </c>
      <c r="AT36" s="69">
        <f t="shared" si="24"/>
        <v>0</v>
      </c>
    </row>
    <row r="37" spans="1:46" s="3" customFormat="1" ht="71.25" customHeight="1" x14ac:dyDescent="0.15">
      <c r="A37" s="16">
        <v>12</v>
      </c>
      <c r="B37" s="16"/>
      <c r="C37" s="16"/>
      <c r="D37" s="16"/>
      <c r="E37" s="16"/>
      <c r="F37" s="16">
        <v>4</v>
      </c>
      <c r="G37" s="14"/>
      <c r="H37" s="18" t="s">
        <v>180</v>
      </c>
      <c r="I37" s="18" t="s">
        <v>137</v>
      </c>
      <c r="J37" s="29"/>
      <c r="K37" s="18" t="s">
        <v>181</v>
      </c>
      <c r="L37" s="26" t="s">
        <v>55</v>
      </c>
      <c r="M37" s="26" t="s">
        <v>182</v>
      </c>
      <c r="N37" s="26" t="s">
        <v>140</v>
      </c>
      <c r="O37" s="26" t="s">
        <v>67</v>
      </c>
      <c r="P37" s="26" t="s">
        <v>67</v>
      </c>
      <c r="Q37" s="38" t="s">
        <v>134</v>
      </c>
      <c r="R37" s="45" t="s">
        <v>141</v>
      </c>
      <c r="S37" s="14" t="s">
        <v>67</v>
      </c>
      <c r="T37" s="18" t="s">
        <v>137</v>
      </c>
      <c r="U37" s="15" t="s">
        <v>102</v>
      </c>
      <c r="V37" s="15" t="s">
        <v>102</v>
      </c>
      <c r="W37" s="15" t="s">
        <v>67</v>
      </c>
      <c r="X37" s="14" t="s">
        <v>67</v>
      </c>
      <c r="Y37" s="14" t="s">
        <v>67</v>
      </c>
      <c r="Z37" s="14" t="s">
        <v>67</v>
      </c>
      <c r="AA37" s="16" t="s">
        <v>67</v>
      </c>
      <c r="AB37" s="26" t="s">
        <v>67</v>
      </c>
      <c r="AC37" s="57"/>
      <c r="AD37" s="57"/>
      <c r="AE37" s="26"/>
      <c r="AF37" s="62"/>
      <c r="AG37" s="62"/>
      <c r="AH37" s="62"/>
      <c r="AI37" s="14"/>
      <c r="AJ37" s="14">
        <v>0</v>
      </c>
      <c r="AK37" s="14">
        <v>1</v>
      </c>
      <c r="AL37" s="14">
        <v>1</v>
      </c>
      <c r="AM37" s="62">
        <v>0.33571153846153801</v>
      </c>
      <c r="AN37" s="69">
        <f t="shared" ref="AN37:AT37" si="25">$AM37*AF37</f>
        <v>0</v>
      </c>
      <c r="AO37" s="69">
        <f t="shared" si="25"/>
        <v>0</v>
      </c>
      <c r="AP37" s="69">
        <f t="shared" si="25"/>
        <v>0</v>
      </c>
      <c r="AQ37" s="69">
        <f t="shared" si="25"/>
        <v>0</v>
      </c>
      <c r="AR37" s="69">
        <f t="shared" si="25"/>
        <v>0</v>
      </c>
      <c r="AS37" s="69">
        <f t="shared" si="25"/>
        <v>0.33571153846153801</v>
      </c>
      <c r="AT37" s="69">
        <f t="shared" si="25"/>
        <v>0.33571153846153801</v>
      </c>
    </row>
    <row r="38" spans="1:46" s="5" customFormat="1" ht="71.25" hidden="1" customHeight="1" x14ac:dyDescent="0.15">
      <c r="A38" s="16">
        <v>12</v>
      </c>
      <c r="B38" s="16"/>
      <c r="C38" s="16"/>
      <c r="D38" s="16"/>
      <c r="E38" s="16"/>
      <c r="F38" s="16">
        <v>4</v>
      </c>
      <c r="G38" s="14"/>
      <c r="H38" s="19"/>
      <c r="I38" s="19" t="s">
        <v>137</v>
      </c>
      <c r="J38" s="30"/>
      <c r="K38" s="19" t="s">
        <v>168</v>
      </c>
      <c r="L38" s="31" t="s">
        <v>55</v>
      </c>
      <c r="M38" s="31" t="s">
        <v>169</v>
      </c>
      <c r="N38" s="31" t="s">
        <v>140</v>
      </c>
      <c r="O38" s="31" t="s">
        <v>67</v>
      </c>
      <c r="P38" s="31" t="s">
        <v>67</v>
      </c>
      <c r="Q38" s="46" t="s">
        <v>134</v>
      </c>
      <c r="R38" s="47" t="s">
        <v>141</v>
      </c>
      <c r="S38" s="48" t="s">
        <v>67</v>
      </c>
      <c r="T38" s="19" t="s">
        <v>137</v>
      </c>
      <c r="U38" s="49" t="s">
        <v>102</v>
      </c>
      <c r="V38" s="49" t="s">
        <v>102</v>
      </c>
      <c r="W38" s="49" t="s">
        <v>67</v>
      </c>
      <c r="X38" s="14" t="s">
        <v>67</v>
      </c>
      <c r="Y38" s="14" t="s">
        <v>67</v>
      </c>
      <c r="Z38" s="14" t="s">
        <v>67</v>
      </c>
      <c r="AA38" s="16" t="s">
        <v>67</v>
      </c>
      <c r="AB38" s="26" t="s">
        <v>67</v>
      </c>
      <c r="AC38" s="57"/>
      <c r="AD38" s="57"/>
      <c r="AE38" s="26"/>
      <c r="AF38" s="62"/>
      <c r="AG38" s="62">
        <v>1</v>
      </c>
      <c r="AH38" s="62"/>
      <c r="AI38" s="79"/>
      <c r="AJ38" s="79"/>
      <c r="AK38" s="79"/>
      <c r="AL38" s="79"/>
      <c r="AM38" s="62"/>
      <c r="AN38" s="69">
        <f t="shared" ref="AN38:AT38" si="26">$AM38*AF38</f>
        <v>0</v>
      </c>
      <c r="AO38" s="69">
        <f t="shared" si="26"/>
        <v>0</v>
      </c>
      <c r="AP38" s="69">
        <f t="shared" si="26"/>
        <v>0</v>
      </c>
      <c r="AQ38" s="69">
        <f t="shared" si="26"/>
        <v>0</v>
      </c>
      <c r="AR38" s="69">
        <f t="shared" si="26"/>
        <v>0</v>
      </c>
      <c r="AS38" s="69">
        <f t="shared" si="26"/>
        <v>0</v>
      </c>
      <c r="AT38" s="69">
        <f t="shared" si="26"/>
        <v>0</v>
      </c>
    </row>
    <row r="39" spans="1:46" s="5" customFormat="1" ht="71.25" hidden="1" customHeight="1" x14ac:dyDescent="0.15">
      <c r="A39" s="16">
        <v>12</v>
      </c>
      <c r="B39" s="16"/>
      <c r="C39" s="16"/>
      <c r="D39" s="16"/>
      <c r="E39" s="16"/>
      <c r="F39" s="16">
        <v>4</v>
      </c>
      <c r="G39" s="14"/>
      <c r="H39" s="19"/>
      <c r="I39" s="19" t="s">
        <v>137</v>
      </c>
      <c r="J39" s="30"/>
      <c r="K39" s="19" t="s">
        <v>165</v>
      </c>
      <c r="L39" s="31" t="s">
        <v>55</v>
      </c>
      <c r="M39" s="31" t="s">
        <v>166</v>
      </c>
      <c r="N39" s="31" t="s">
        <v>140</v>
      </c>
      <c r="O39" s="31" t="s">
        <v>67</v>
      </c>
      <c r="P39" s="31" t="s">
        <v>67</v>
      </c>
      <c r="Q39" s="46" t="s">
        <v>134</v>
      </c>
      <c r="R39" s="47" t="s">
        <v>141</v>
      </c>
      <c r="S39" s="48" t="s">
        <v>67</v>
      </c>
      <c r="T39" s="19" t="s">
        <v>137</v>
      </c>
      <c r="U39" s="49" t="s">
        <v>102</v>
      </c>
      <c r="V39" s="49" t="s">
        <v>102</v>
      </c>
      <c r="W39" s="49" t="s">
        <v>67</v>
      </c>
      <c r="X39" s="14" t="s">
        <v>67</v>
      </c>
      <c r="Y39" s="14" t="s">
        <v>67</v>
      </c>
      <c r="Z39" s="14" t="s">
        <v>67</v>
      </c>
      <c r="AA39" s="16" t="s">
        <v>67</v>
      </c>
      <c r="AB39" s="26" t="s">
        <v>67</v>
      </c>
      <c r="AC39" s="57"/>
      <c r="AD39" s="57"/>
      <c r="AE39" s="26"/>
      <c r="AF39" s="62"/>
      <c r="AG39" s="62"/>
      <c r="AH39" s="62"/>
      <c r="AI39" s="79"/>
      <c r="AJ39" s="79"/>
      <c r="AK39" s="79"/>
      <c r="AL39" s="79"/>
      <c r="AM39" s="62"/>
      <c r="AN39" s="69">
        <f t="shared" ref="AN39:AT39" si="27">$AM39*AF39</f>
        <v>0</v>
      </c>
      <c r="AO39" s="69">
        <f t="shared" si="27"/>
        <v>0</v>
      </c>
      <c r="AP39" s="69">
        <f t="shared" si="27"/>
        <v>0</v>
      </c>
      <c r="AQ39" s="69">
        <f t="shared" si="27"/>
        <v>0</v>
      </c>
      <c r="AR39" s="69">
        <f t="shared" si="27"/>
        <v>0</v>
      </c>
      <c r="AS39" s="69">
        <f t="shared" si="27"/>
        <v>0</v>
      </c>
      <c r="AT39" s="69">
        <f t="shared" si="27"/>
        <v>0</v>
      </c>
    </row>
    <row r="40" spans="1:46" s="5" customFormat="1" ht="71.25" hidden="1" customHeight="1" x14ac:dyDescent="0.15">
      <c r="A40" s="16">
        <v>12</v>
      </c>
      <c r="B40" s="16"/>
      <c r="C40" s="16"/>
      <c r="D40" s="16"/>
      <c r="E40" s="16"/>
      <c r="F40" s="16">
        <v>4</v>
      </c>
      <c r="G40" s="14"/>
      <c r="H40" s="19"/>
      <c r="I40" s="19" t="s">
        <v>137</v>
      </c>
      <c r="J40" s="30"/>
      <c r="K40" s="19" t="s">
        <v>183</v>
      </c>
      <c r="L40" s="31" t="s">
        <v>55</v>
      </c>
      <c r="M40" s="31" t="s">
        <v>184</v>
      </c>
      <c r="N40" s="31" t="s">
        <v>140</v>
      </c>
      <c r="O40" s="31" t="s">
        <v>67</v>
      </c>
      <c r="P40" s="31" t="s">
        <v>67</v>
      </c>
      <c r="Q40" s="46" t="s">
        <v>134</v>
      </c>
      <c r="R40" s="47" t="s">
        <v>141</v>
      </c>
      <c r="S40" s="48" t="s">
        <v>67</v>
      </c>
      <c r="T40" s="19" t="s">
        <v>137</v>
      </c>
      <c r="U40" s="49" t="s">
        <v>102</v>
      </c>
      <c r="V40" s="49" t="s">
        <v>102</v>
      </c>
      <c r="W40" s="49" t="s">
        <v>67</v>
      </c>
      <c r="X40" s="14" t="s">
        <v>67</v>
      </c>
      <c r="Y40" s="14" t="s">
        <v>67</v>
      </c>
      <c r="Z40" s="14" t="s">
        <v>67</v>
      </c>
      <c r="AA40" s="16" t="s">
        <v>67</v>
      </c>
      <c r="AB40" s="26" t="s">
        <v>67</v>
      </c>
      <c r="AC40" s="57"/>
      <c r="AD40" s="57"/>
      <c r="AE40" s="26"/>
      <c r="AF40" s="62"/>
      <c r="AG40" s="62"/>
      <c r="AH40" s="62"/>
      <c r="AI40" s="79"/>
      <c r="AJ40" s="79"/>
      <c r="AK40" s="79"/>
      <c r="AL40" s="79"/>
      <c r="AM40" s="62"/>
      <c r="AN40" s="69">
        <f t="shared" ref="AN40:AT40" si="28">$AM40*AF40</f>
        <v>0</v>
      </c>
      <c r="AO40" s="69">
        <f t="shared" si="28"/>
        <v>0</v>
      </c>
      <c r="AP40" s="69">
        <f t="shared" si="28"/>
        <v>0</v>
      </c>
      <c r="AQ40" s="69">
        <f t="shared" si="28"/>
        <v>0</v>
      </c>
      <c r="AR40" s="69">
        <f t="shared" si="28"/>
        <v>0</v>
      </c>
      <c r="AS40" s="69">
        <f t="shared" si="28"/>
        <v>0</v>
      </c>
      <c r="AT40" s="69">
        <f t="shared" si="28"/>
        <v>0</v>
      </c>
    </row>
    <row r="41" spans="1:46" s="5" customFormat="1" ht="71.25" hidden="1" customHeight="1" x14ac:dyDescent="0.15">
      <c r="A41" s="16">
        <v>12</v>
      </c>
      <c r="B41" s="16"/>
      <c r="C41" s="16"/>
      <c r="D41" s="16"/>
      <c r="E41" s="16"/>
      <c r="F41" s="16">
        <v>4</v>
      </c>
      <c r="G41" s="14"/>
      <c r="H41" s="19"/>
      <c r="I41" s="19" t="s">
        <v>137</v>
      </c>
      <c r="J41" s="30"/>
      <c r="K41" s="19" t="s">
        <v>185</v>
      </c>
      <c r="L41" s="31" t="s">
        <v>55</v>
      </c>
      <c r="M41" s="31" t="s">
        <v>186</v>
      </c>
      <c r="N41" s="31" t="s">
        <v>140</v>
      </c>
      <c r="O41" s="31" t="s">
        <v>67</v>
      </c>
      <c r="P41" s="31" t="s">
        <v>67</v>
      </c>
      <c r="Q41" s="46" t="s">
        <v>134</v>
      </c>
      <c r="R41" s="47" t="s">
        <v>141</v>
      </c>
      <c r="S41" s="48" t="s">
        <v>67</v>
      </c>
      <c r="T41" s="19" t="s">
        <v>137</v>
      </c>
      <c r="U41" s="49" t="s">
        <v>102</v>
      </c>
      <c r="V41" s="49" t="s">
        <v>102</v>
      </c>
      <c r="W41" s="49" t="s">
        <v>67</v>
      </c>
      <c r="X41" s="14" t="s">
        <v>67</v>
      </c>
      <c r="Y41" s="14" t="s">
        <v>67</v>
      </c>
      <c r="Z41" s="14" t="s">
        <v>67</v>
      </c>
      <c r="AA41" s="16" t="s">
        <v>67</v>
      </c>
      <c r="AB41" s="26" t="s">
        <v>67</v>
      </c>
      <c r="AC41" s="57"/>
      <c r="AD41" s="57"/>
      <c r="AE41" s="26"/>
      <c r="AF41" s="62"/>
      <c r="AG41" s="62"/>
      <c r="AH41" s="62"/>
      <c r="AI41" s="79"/>
      <c r="AJ41" s="79"/>
      <c r="AK41" s="79"/>
      <c r="AL41" s="79"/>
      <c r="AM41" s="62"/>
      <c r="AN41" s="69">
        <f t="shared" ref="AN41:AT41" si="29">$AM41*AF41</f>
        <v>0</v>
      </c>
      <c r="AO41" s="69">
        <f t="shared" si="29"/>
        <v>0</v>
      </c>
      <c r="AP41" s="69">
        <f t="shared" si="29"/>
        <v>0</v>
      </c>
      <c r="AQ41" s="69">
        <f t="shared" si="29"/>
        <v>0</v>
      </c>
      <c r="AR41" s="69">
        <f t="shared" si="29"/>
        <v>0</v>
      </c>
      <c r="AS41" s="69">
        <f t="shared" si="29"/>
        <v>0</v>
      </c>
      <c r="AT41" s="69">
        <f t="shared" si="29"/>
        <v>0</v>
      </c>
    </row>
    <row r="42" spans="1:46" s="5" customFormat="1" ht="57" hidden="1" customHeight="1" x14ac:dyDescent="0.15">
      <c r="A42" s="16">
        <v>12</v>
      </c>
      <c r="B42" s="16"/>
      <c r="C42" s="16"/>
      <c r="D42" s="16"/>
      <c r="E42" s="16"/>
      <c r="F42" s="16">
        <v>4</v>
      </c>
      <c r="G42" s="14"/>
      <c r="H42" s="19"/>
      <c r="I42" s="19" t="s">
        <v>137</v>
      </c>
      <c r="J42" s="30"/>
      <c r="K42" s="19" t="s">
        <v>187</v>
      </c>
      <c r="L42" s="31" t="s">
        <v>55</v>
      </c>
      <c r="M42" s="31" t="s">
        <v>188</v>
      </c>
      <c r="N42" s="31" t="s">
        <v>140</v>
      </c>
      <c r="O42" s="31" t="s">
        <v>67</v>
      </c>
      <c r="P42" s="31" t="s">
        <v>67</v>
      </c>
      <c r="Q42" s="46" t="s">
        <v>134</v>
      </c>
      <c r="R42" s="47" t="s">
        <v>141</v>
      </c>
      <c r="S42" s="48" t="s">
        <v>67</v>
      </c>
      <c r="T42" s="19" t="s">
        <v>137</v>
      </c>
      <c r="U42" s="49" t="s">
        <v>102</v>
      </c>
      <c r="V42" s="49" t="s">
        <v>102</v>
      </c>
      <c r="W42" s="49" t="s">
        <v>67</v>
      </c>
      <c r="X42" s="14" t="s">
        <v>67</v>
      </c>
      <c r="Y42" s="14" t="s">
        <v>67</v>
      </c>
      <c r="Z42" s="14" t="s">
        <v>67</v>
      </c>
      <c r="AA42" s="16" t="s">
        <v>67</v>
      </c>
      <c r="AB42" s="26" t="s">
        <v>67</v>
      </c>
      <c r="AC42" s="57"/>
      <c r="AD42" s="57"/>
      <c r="AE42" s="26"/>
      <c r="AF42" s="62"/>
      <c r="AG42" s="62"/>
      <c r="AH42" s="62"/>
      <c r="AI42" s="79"/>
      <c r="AJ42" s="79"/>
      <c r="AK42" s="79"/>
      <c r="AL42" s="79"/>
      <c r="AM42" s="62"/>
      <c r="AN42" s="69">
        <f t="shared" ref="AN42:AT42" si="30">$AM42*AF42</f>
        <v>0</v>
      </c>
      <c r="AO42" s="69">
        <f t="shared" si="30"/>
        <v>0</v>
      </c>
      <c r="AP42" s="69">
        <f t="shared" si="30"/>
        <v>0</v>
      </c>
      <c r="AQ42" s="69">
        <f t="shared" si="30"/>
        <v>0</v>
      </c>
      <c r="AR42" s="69">
        <f t="shared" si="30"/>
        <v>0</v>
      </c>
      <c r="AS42" s="69">
        <f t="shared" si="30"/>
        <v>0</v>
      </c>
      <c r="AT42" s="69">
        <f t="shared" si="30"/>
        <v>0</v>
      </c>
    </row>
    <row r="43" spans="1:46" s="5" customFormat="1" ht="57" customHeight="1" x14ac:dyDescent="0.15">
      <c r="A43" s="16">
        <v>14</v>
      </c>
      <c r="B43" s="16"/>
      <c r="C43" s="16"/>
      <c r="D43" s="16"/>
      <c r="E43" s="16"/>
      <c r="F43" s="16">
        <v>4</v>
      </c>
      <c r="G43" s="16"/>
      <c r="H43" s="18" t="s">
        <v>189</v>
      </c>
      <c r="I43" s="18" t="s">
        <v>190</v>
      </c>
      <c r="J43" s="26"/>
      <c r="K43" s="18" t="s">
        <v>191</v>
      </c>
      <c r="L43" s="26" t="s">
        <v>67</v>
      </c>
      <c r="M43" s="26" t="s">
        <v>192</v>
      </c>
      <c r="N43" s="32" t="s">
        <v>193</v>
      </c>
      <c r="O43" s="26" t="s">
        <v>67</v>
      </c>
      <c r="P43" s="26" t="s">
        <v>67</v>
      </c>
      <c r="Q43" s="18" t="s">
        <v>134</v>
      </c>
      <c r="R43" s="14" t="s">
        <v>194</v>
      </c>
      <c r="S43" s="14" t="s">
        <v>67</v>
      </c>
      <c r="T43" s="18" t="s">
        <v>195</v>
      </c>
      <c r="U43" s="15" t="s">
        <v>102</v>
      </c>
      <c r="V43" s="15" t="s">
        <v>102</v>
      </c>
      <c r="W43" s="14" t="s">
        <v>67</v>
      </c>
      <c r="X43" s="14" t="s">
        <v>67</v>
      </c>
      <c r="Y43" s="14" t="s">
        <v>67</v>
      </c>
      <c r="Z43" s="14" t="s">
        <v>67</v>
      </c>
      <c r="AA43" s="32" t="s">
        <v>196</v>
      </c>
      <c r="AB43" s="26" t="s">
        <v>67</v>
      </c>
      <c r="AC43" s="32" t="s">
        <v>197</v>
      </c>
      <c r="AD43" s="32"/>
      <c r="AE43" s="26" t="s">
        <v>198</v>
      </c>
      <c r="AF43" s="63">
        <v>12.5</v>
      </c>
      <c r="AG43" s="63">
        <v>3.5</v>
      </c>
      <c r="AH43" s="63">
        <v>12.5</v>
      </c>
      <c r="AI43" s="63">
        <v>3.5</v>
      </c>
      <c r="AJ43" s="63">
        <v>3.5</v>
      </c>
      <c r="AK43" s="63">
        <v>10.5</v>
      </c>
      <c r="AL43" s="63">
        <v>10.5</v>
      </c>
      <c r="AM43" s="62">
        <f>11.0345/1350</f>
        <v>8.1737037037037039E-3</v>
      </c>
      <c r="AN43" s="69">
        <f t="shared" ref="AN43:AT43" si="31">$AM43*AF43</f>
        <v>0.1021712962962963</v>
      </c>
      <c r="AO43" s="69">
        <f t="shared" si="31"/>
        <v>2.8607962962962964E-2</v>
      </c>
      <c r="AP43" s="69">
        <f t="shared" si="31"/>
        <v>0.1021712962962963</v>
      </c>
      <c r="AQ43" s="69">
        <f t="shared" si="31"/>
        <v>2.8607962962962964E-2</v>
      </c>
      <c r="AR43" s="69">
        <f t="shared" si="31"/>
        <v>2.8607962962962964E-2</v>
      </c>
      <c r="AS43" s="69">
        <f t="shared" si="31"/>
        <v>8.5823888888888894E-2</v>
      </c>
      <c r="AT43" s="69">
        <f t="shared" si="31"/>
        <v>8.5823888888888894E-2</v>
      </c>
    </row>
    <row r="44" spans="1:46" s="6" customFormat="1" ht="78" customHeight="1" x14ac:dyDescent="0.15">
      <c r="A44" s="16">
        <v>12</v>
      </c>
      <c r="B44" s="16"/>
      <c r="C44" s="16"/>
      <c r="D44" s="16"/>
      <c r="E44" s="16"/>
      <c r="F44" s="16">
        <v>4</v>
      </c>
      <c r="G44" s="16"/>
      <c r="H44" s="20" t="s">
        <v>199</v>
      </c>
      <c r="I44" s="20" t="s">
        <v>195</v>
      </c>
      <c r="J44" s="26" t="s">
        <v>67</v>
      </c>
      <c r="K44" s="20" t="s">
        <v>200</v>
      </c>
      <c r="L44" s="26" t="s">
        <v>67</v>
      </c>
      <c r="M44" s="26" t="s">
        <v>201</v>
      </c>
      <c r="N44" s="32" t="s">
        <v>202</v>
      </c>
      <c r="O44" s="26" t="s">
        <v>67</v>
      </c>
      <c r="P44" s="26" t="s">
        <v>67</v>
      </c>
      <c r="Q44" s="20" t="s">
        <v>203</v>
      </c>
      <c r="R44" s="14" t="s">
        <v>194</v>
      </c>
      <c r="S44" s="14" t="s">
        <v>67</v>
      </c>
      <c r="T44" s="20" t="s">
        <v>195</v>
      </c>
      <c r="U44" s="15" t="s">
        <v>123</v>
      </c>
      <c r="V44" s="15" t="s">
        <v>102</v>
      </c>
      <c r="W44" s="14" t="s">
        <v>67</v>
      </c>
      <c r="X44" s="14" t="s">
        <v>67</v>
      </c>
      <c r="Y44" s="14" t="s">
        <v>67</v>
      </c>
      <c r="Z44" s="14" t="s">
        <v>67</v>
      </c>
      <c r="AA44" s="32" t="s">
        <v>204</v>
      </c>
      <c r="AB44" s="26" t="s">
        <v>67</v>
      </c>
      <c r="AC44" s="32" t="s">
        <v>197</v>
      </c>
      <c r="AD44" s="26" t="s">
        <v>205</v>
      </c>
      <c r="AE44" s="64"/>
      <c r="AF44" s="63">
        <v>28.8</v>
      </c>
      <c r="AG44" s="63">
        <v>6.85</v>
      </c>
      <c r="AH44" s="63">
        <v>20</v>
      </c>
      <c r="AI44" s="63">
        <v>6</v>
      </c>
      <c r="AJ44" s="63">
        <v>6</v>
      </c>
      <c r="AK44" s="63">
        <v>25</v>
      </c>
      <c r="AL44" s="63">
        <v>25</v>
      </c>
      <c r="AM44" s="62">
        <v>3.0999999999999999E-3</v>
      </c>
      <c r="AN44" s="69">
        <f t="shared" ref="AN44:AT44" si="32">$AM44*AF44</f>
        <v>8.9279999999999998E-2</v>
      </c>
      <c r="AO44" s="69">
        <f t="shared" si="32"/>
        <v>2.1234999999999997E-2</v>
      </c>
      <c r="AP44" s="69">
        <f t="shared" si="32"/>
        <v>6.2E-2</v>
      </c>
      <c r="AQ44" s="69">
        <f t="shared" si="32"/>
        <v>1.8599999999999998E-2</v>
      </c>
      <c r="AR44" s="69">
        <f t="shared" si="32"/>
        <v>1.8599999999999998E-2</v>
      </c>
      <c r="AS44" s="69">
        <f t="shared" si="32"/>
        <v>7.7499999999999999E-2</v>
      </c>
      <c r="AT44" s="69">
        <f t="shared" si="32"/>
        <v>7.7499999999999999E-2</v>
      </c>
    </row>
    <row r="45" spans="1:46" s="5" customFormat="1" ht="79.5" customHeight="1" x14ac:dyDescent="0.15">
      <c r="A45" s="16">
        <v>28</v>
      </c>
      <c r="B45" s="16"/>
      <c r="C45" s="16"/>
      <c r="D45" s="16"/>
      <c r="E45" s="16"/>
      <c r="F45" s="16">
        <v>4</v>
      </c>
      <c r="G45" s="16"/>
      <c r="H45" s="21" t="s">
        <v>206</v>
      </c>
      <c r="I45" s="21" t="s">
        <v>207</v>
      </c>
      <c r="J45" s="27"/>
      <c r="K45" s="21" t="s">
        <v>208</v>
      </c>
      <c r="L45" s="27" t="s">
        <v>67</v>
      </c>
      <c r="M45" s="33" t="s">
        <v>209</v>
      </c>
      <c r="N45" s="33" t="s">
        <v>210</v>
      </c>
      <c r="O45" s="27" t="s">
        <v>67</v>
      </c>
      <c r="P45" s="27" t="s">
        <v>67</v>
      </c>
      <c r="Q45" s="21" t="s">
        <v>134</v>
      </c>
      <c r="R45" s="50" t="s">
        <v>211</v>
      </c>
      <c r="S45" s="42" t="s">
        <v>67</v>
      </c>
      <c r="T45" s="21" t="s">
        <v>207</v>
      </c>
      <c r="U45" s="44" t="s">
        <v>123</v>
      </c>
      <c r="V45" s="44" t="s">
        <v>102</v>
      </c>
      <c r="W45" s="42" t="s">
        <v>67</v>
      </c>
      <c r="X45" s="42" t="s">
        <v>67</v>
      </c>
      <c r="Y45" s="42" t="s">
        <v>67</v>
      </c>
      <c r="Z45" s="42" t="s">
        <v>67</v>
      </c>
      <c r="AA45" s="27" t="s">
        <v>67</v>
      </c>
      <c r="AB45" s="27" t="s">
        <v>67</v>
      </c>
      <c r="AC45" s="57" t="s">
        <v>142</v>
      </c>
      <c r="AD45" s="57"/>
      <c r="AE45" s="27" t="s">
        <v>212</v>
      </c>
      <c r="AF45" s="62"/>
      <c r="AG45" s="62">
        <v>1</v>
      </c>
      <c r="AH45" s="62"/>
      <c r="AI45" s="79"/>
      <c r="AJ45" s="79"/>
      <c r="AK45" s="79"/>
      <c r="AL45" s="79"/>
      <c r="AM45" s="62">
        <v>0.17879999999999999</v>
      </c>
      <c r="AN45" s="69">
        <f t="shared" ref="AN45:AT45" si="33">$AM45*AF45</f>
        <v>0</v>
      </c>
      <c r="AO45" s="69">
        <f t="shared" si="33"/>
        <v>0.17879999999999999</v>
      </c>
      <c r="AP45" s="69">
        <f t="shared" si="33"/>
        <v>0</v>
      </c>
      <c r="AQ45" s="69">
        <f t="shared" si="33"/>
        <v>0</v>
      </c>
      <c r="AR45" s="69">
        <f t="shared" si="33"/>
        <v>0</v>
      </c>
      <c r="AS45" s="69">
        <f t="shared" si="33"/>
        <v>0</v>
      </c>
      <c r="AT45" s="69">
        <f t="shared" si="33"/>
        <v>0</v>
      </c>
    </row>
    <row r="46" spans="1:46" s="5" customFormat="1" ht="79.5" customHeight="1" x14ac:dyDescent="0.15">
      <c r="A46" s="16">
        <v>28</v>
      </c>
      <c r="B46" s="16"/>
      <c r="C46" s="16"/>
      <c r="D46" s="16"/>
      <c r="E46" s="16"/>
      <c r="F46" s="16">
        <v>4</v>
      </c>
      <c r="G46" s="16"/>
      <c r="H46" s="21" t="s">
        <v>213</v>
      </c>
      <c r="I46" s="21" t="s">
        <v>207</v>
      </c>
      <c r="J46" s="27"/>
      <c r="K46" s="21" t="s">
        <v>214</v>
      </c>
      <c r="L46" s="27" t="s">
        <v>67</v>
      </c>
      <c r="M46" s="33" t="s">
        <v>215</v>
      </c>
      <c r="N46" s="33" t="s">
        <v>210</v>
      </c>
      <c r="O46" s="27" t="s">
        <v>67</v>
      </c>
      <c r="P46" s="27" t="s">
        <v>67</v>
      </c>
      <c r="Q46" s="21" t="s">
        <v>134</v>
      </c>
      <c r="R46" s="50" t="s">
        <v>211</v>
      </c>
      <c r="S46" s="42" t="s">
        <v>67</v>
      </c>
      <c r="T46" s="21" t="s">
        <v>207</v>
      </c>
      <c r="U46" s="44" t="s">
        <v>123</v>
      </c>
      <c r="V46" s="44" t="s">
        <v>102</v>
      </c>
      <c r="W46" s="42" t="s">
        <v>67</v>
      </c>
      <c r="X46" s="42" t="s">
        <v>67</v>
      </c>
      <c r="Y46" s="42" t="s">
        <v>67</v>
      </c>
      <c r="Z46" s="42" t="s">
        <v>67</v>
      </c>
      <c r="AA46" s="27" t="s">
        <v>67</v>
      </c>
      <c r="AB46" s="27" t="s">
        <v>67</v>
      </c>
      <c r="AC46" s="57" t="s">
        <v>142</v>
      </c>
      <c r="AD46" s="57"/>
      <c r="AE46" s="27" t="s">
        <v>212</v>
      </c>
      <c r="AF46" s="62"/>
      <c r="AG46" s="62">
        <v>1</v>
      </c>
      <c r="AH46" s="62"/>
      <c r="AI46" s="79"/>
      <c r="AJ46" s="62"/>
      <c r="AK46" s="62"/>
      <c r="AL46" s="62"/>
      <c r="AM46" s="62">
        <v>0.18179999999999999</v>
      </c>
      <c r="AN46" s="69">
        <f t="shared" ref="AN46:AT46" si="34">$AM46*AF46</f>
        <v>0</v>
      </c>
      <c r="AO46" s="69">
        <f t="shared" si="34"/>
        <v>0.18179999999999999</v>
      </c>
      <c r="AP46" s="69">
        <f t="shared" si="34"/>
        <v>0</v>
      </c>
      <c r="AQ46" s="69">
        <f t="shared" si="34"/>
        <v>0</v>
      </c>
      <c r="AR46" s="69">
        <f t="shared" si="34"/>
        <v>0</v>
      </c>
      <c r="AS46" s="69">
        <f t="shared" si="34"/>
        <v>0</v>
      </c>
      <c r="AT46" s="69">
        <f t="shared" si="34"/>
        <v>0</v>
      </c>
    </row>
    <row r="47" spans="1:46" s="5" customFormat="1" ht="79.5" customHeight="1" x14ac:dyDescent="0.15">
      <c r="A47" s="16">
        <v>28</v>
      </c>
      <c r="B47" s="16"/>
      <c r="C47" s="16"/>
      <c r="D47" s="16"/>
      <c r="E47" s="16"/>
      <c r="F47" s="16">
        <v>4</v>
      </c>
      <c r="G47" s="16"/>
      <c r="H47" s="22" t="s">
        <v>216</v>
      </c>
      <c r="I47" s="21" t="s">
        <v>207</v>
      </c>
      <c r="J47" s="27"/>
      <c r="K47" s="21" t="s">
        <v>217</v>
      </c>
      <c r="L47" s="27" t="s">
        <v>67</v>
      </c>
      <c r="M47" s="33" t="s">
        <v>218</v>
      </c>
      <c r="N47" s="33" t="s">
        <v>210</v>
      </c>
      <c r="O47" s="27" t="s">
        <v>67</v>
      </c>
      <c r="P47" s="27" t="s">
        <v>67</v>
      </c>
      <c r="Q47" s="21" t="s">
        <v>134</v>
      </c>
      <c r="R47" s="50" t="s">
        <v>211</v>
      </c>
      <c r="S47" s="42" t="s">
        <v>67</v>
      </c>
      <c r="T47" s="21" t="s">
        <v>207</v>
      </c>
      <c r="U47" s="44" t="s">
        <v>123</v>
      </c>
      <c r="V47" s="44" t="s">
        <v>102</v>
      </c>
      <c r="W47" s="42" t="s">
        <v>67</v>
      </c>
      <c r="X47" s="42" t="s">
        <v>67</v>
      </c>
      <c r="Y47" s="42" t="s">
        <v>67</v>
      </c>
      <c r="Z47" s="42" t="s">
        <v>67</v>
      </c>
      <c r="AA47" s="27" t="s">
        <v>67</v>
      </c>
      <c r="AB47" s="27" t="s">
        <v>67</v>
      </c>
      <c r="AC47" s="57" t="s">
        <v>142</v>
      </c>
      <c r="AD47" s="57"/>
      <c r="AE47" s="27" t="s">
        <v>212</v>
      </c>
      <c r="AF47" s="62"/>
      <c r="AG47" s="62">
        <v>1</v>
      </c>
      <c r="AH47" s="62"/>
      <c r="AI47" s="79"/>
      <c r="AJ47" s="79"/>
      <c r="AK47" s="79"/>
      <c r="AL47" s="79"/>
      <c r="AM47" s="62">
        <f>AM46/140*370</f>
        <v>0.48047142857142855</v>
      </c>
      <c r="AN47" s="69">
        <f t="shared" ref="AN47:AT47" si="35">$AM47*AF47</f>
        <v>0</v>
      </c>
      <c r="AO47" s="69">
        <f t="shared" si="35"/>
        <v>0.48047142857142855</v>
      </c>
      <c r="AP47" s="69">
        <f t="shared" si="35"/>
        <v>0</v>
      </c>
      <c r="AQ47" s="69">
        <f t="shared" si="35"/>
        <v>0</v>
      </c>
      <c r="AR47" s="69">
        <f t="shared" si="35"/>
        <v>0</v>
      </c>
      <c r="AS47" s="69">
        <f t="shared" si="35"/>
        <v>0</v>
      </c>
      <c r="AT47" s="69">
        <f t="shared" si="35"/>
        <v>0</v>
      </c>
    </row>
    <row r="48" spans="1:46" s="7" customFormat="1" ht="72" customHeight="1" x14ac:dyDescent="0.15">
      <c r="A48" s="16">
        <v>29</v>
      </c>
      <c r="B48" s="16"/>
      <c r="C48" s="16"/>
      <c r="D48" s="16"/>
      <c r="E48" s="16"/>
      <c r="F48" s="16">
        <v>4</v>
      </c>
      <c r="G48" s="16"/>
      <c r="H48" s="22" t="s">
        <v>219</v>
      </c>
      <c r="I48" s="21" t="s">
        <v>207</v>
      </c>
      <c r="J48" s="27"/>
      <c r="K48" s="21" t="s">
        <v>220</v>
      </c>
      <c r="L48" s="27" t="s">
        <v>67</v>
      </c>
      <c r="M48" s="33" t="s">
        <v>221</v>
      </c>
      <c r="N48" s="33" t="s">
        <v>210</v>
      </c>
      <c r="O48" s="27" t="s">
        <v>67</v>
      </c>
      <c r="P48" s="27" t="s">
        <v>67</v>
      </c>
      <c r="Q48" s="21" t="s">
        <v>134</v>
      </c>
      <c r="R48" s="50" t="s">
        <v>211</v>
      </c>
      <c r="S48" s="42" t="s">
        <v>67</v>
      </c>
      <c r="T48" s="21" t="s">
        <v>207</v>
      </c>
      <c r="U48" s="44" t="s">
        <v>102</v>
      </c>
      <c r="V48" s="44" t="s">
        <v>102</v>
      </c>
      <c r="W48" s="42" t="s">
        <v>67</v>
      </c>
      <c r="X48" s="42" t="s">
        <v>67</v>
      </c>
      <c r="Y48" s="42" t="s">
        <v>67</v>
      </c>
      <c r="Z48" s="42" t="s">
        <v>67</v>
      </c>
      <c r="AA48" s="27" t="s">
        <v>67</v>
      </c>
      <c r="AB48" s="27" t="s">
        <v>67</v>
      </c>
      <c r="AC48" s="57" t="s">
        <v>142</v>
      </c>
      <c r="AD48" s="57"/>
      <c r="AE48" s="27" t="s">
        <v>212</v>
      </c>
      <c r="AF48" s="62"/>
      <c r="AG48" s="62">
        <v>1</v>
      </c>
      <c r="AH48" s="62"/>
      <c r="AI48" s="18"/>
      <c r="AJ48" s="18"/>
      <c r="AK48" s="18"/>
      <c r="AL48" s="18"/>
      <c r="AM48" s="62">
        <f>AM47/370*920</f>
        <v>1.1946857142857141</v>
      </c>
      <c r="AN48" s="69">
        <f t="shared" ref="AN48:AT48" si="36">$AM48*AF48</f>
        <v>0</v>
      </c>
      <c r="AO48" s="69">
        <f t="shared" si="36"/>
        <v>1.1946857142857141</v>
      </c>
      <c r="AP48" s="69">
        <f t="shared" si="36"/>
        <v>0</v>
      </c>
      <c r="AQ48" s="69">
        <f t="shared" si="36"/>
        <v>0</v>
      </c>
      <c r="AR48" s="69">
        <f t="shared" si="36"/>
        <v>0</v>
      </c>
      <c r="AS48" s="69">
        <f t="shared" si="36"/>
        <v>0</v>
      </c>
      <c r="AT48" s="69">
        <f t="shared" si="36"/>
        <v>0</v>
      </c>
    </row>
    <row r="49" spans="1:46" s="7" customFormat="1" ht="72" customHeight="1" x14ac:dyDescent="0.15">
      <c r="A49" s="16"/>
      <c r="B49" s="16"/>
      <c r="C49" s="16"/>
      <c r="D49" s="16"/>
      <c r="E49" s="16"/>
      <c r="F49" s="16"/>
      <c r="G49" s="16"/>
      <c r="H49" s="23" t="s">
        <v>222</v>
      </c>
      <c r="I49" s="34" t="s">
        <v>223</v>
      </c>
      <c r="J49" s="35"/>
      <c r="K49" s="34" t="s">
        <v>223</v>
      </c>
      <c r="L49" s="26" t="s">
        <v>67</v>
      </c>
      <c r="M49" s="26" t="s">
        <v>67</v>
      </c>
      <c r="N49" s="23" t="s">
        <v>224</v>
      </c>
      <c r="O49" s="26" t="s">
        <v>67</v>
      </c>
      <c r="P49" s="26" t="s">
        <v>67</v>
      </c>
      <c r="Q49" s="35" t="s">
        <v>203</v>
      </c>
      <c r="R49" s="51" t="s">
        <v>141</v>
      </c>
      <c r="S49" s="35"/>
      <c r="T49" s="51" t="s">
        <v>225</v>
      </c>
      <c r="U49" s="15" t="s">
        <v>123</v>
      </c>
      <c r="V49" s="15" t="s">
        <v>102</v>
      </c>
      <c r="W49" s="14" t="s">
        <v>67</v>
      </c>
      <c r="X49" s="14" t="s">
        <v>67</v>
      </c>
      <c r="Y49" s="14" t="s">
        <v>67</v>
      </c>
      <c r="Z49" s="14" t="s">
        <v>67</v>
      </c>
      <c r="AA49" s="26" t="s">
        <v>67</v>
      </c>
      <c r="AB49" s="26" t="s">
        <v>67</v>
      </c>
      <c r="AC49" s="23" t="s">
        <v>226</v>
      </c>
      <c r="AD49" s="57"/>
      <c r="AE49" s="27"/>
      <c r="AF49" s="62">
        <v>1</v>
      </c>
      <c r="AG49" s="62">
        <v>0</v>
      </c>
      <c r="AH49" s="62">
        <v>1</v>
      </c>
      <c r="AI49" s="18"/>
      <c r="AJ49" s="18"/>
      <c r="AK49" s="18"/>
      <c r="AL49" s="18">
        <v>0</v>
      </c>
      <c r="AM49" s="62">
        <v>7.7000000000000002E-3</v>
      </c>
      <c r="AN49" s="69">
        <f t="shared" ref="AN49:AT49" si="37">$AM49*AF49</f>
        <v>7.7000000000000002E-3</v>
      </c>
      <c r="AO49" s="69">
        <f t="shared" si="37"/>
        <v>0</v>
      </c>
      <c r="AP49" s="69">
        <f t="shared" si="37"/>
        <v>7.7000000000000002E-3</v>
      </c>
      <c r="AQ49" s="69">
        <f t="shared" si="37"/>
        <v>0</v>
      </c>
      <c r="AR49" s="69">
        <f t="shared" si="37"/>
        <v>0</v>
      </c>
      <c r="AS49" s="69">
        <f t="shared" si="37"/>
        <v>0</v>
      </c>
      <c r="AT49" s="69">
        <f t="shared" si="37"/>
        <v>0</v>
      </c>
    </row>
    <row r="50" spans="1:46" s="7" customFormat="1" ht="72" customHeight="1" x14ac:dyDescent="0.15">
      <c r="A50" s="16"/>
      <c r="B50" s="16"/>
      <c r="C50" s="16"/>
      <c r="D50" s="16"/>
      <c r="E50" s="16"/>
      <c r="F50" s="16"/>
      <c r="G50" s="16"/>
      <c r="H50" s="23" t="s">
        <v>227</v>
      </c>
      <c r="I50" s="23" t="s">
        <v>228</v>
      </c>
      <c r="J50" s="35"/>
      <c r="K50" s="23" t="s">
        <v>228</v>
      </c>
      <c r="L50" s="26" t="s">
        <v>67</v>
      </c>
      <c r="M50" s="26" t="s">
        <v>67</v>
      </c>
      <c r="N50" s="23" t="s">
        <v>224</v>
      </c>
      <c r="O50" s="26" t="s">
        <v>67</v>
      </c>
      <c r="P50" s="26" t="s">
        <v>67</v>
      </c>
      <c r="Q50" s="35" t="s">
        <v>203</v>
      </c>
      <c r="R50" s="51" t="s">
        <v>141</v>
      </c>
      <c r="S50" s="35"/>
      <c r="T50" s="51" t="s">
        <v>225</v>
      </c>
      <c r="U50" s="15" t="s">
        <v>123</v>
      </c>
      <c r="V50" s="15" t="s">
        <v>102</v>
      </c>
      <c r="W50" s="14" t="s">
        <v>67</v>
      </c>
      <c r="X50" s="14" t="s">
        <v>67</v>
      </c>
      <c r="Y50" s="14" t="s">
        <v>67</v>
      </c>
      <c r="Z50" s="14" t="s">
        <v>67</v>
      </c>
      <c r="AA50" s="26" t="s">
        <v>67</v>
      </c>
      <c r="AB50" s="26" t="s">
        <v>67</v>
      </c>
      <c r="AC50" s="23" t="s">
        <v>226</v>
      </c>
      <c r="AD50" s="57"/>
      <c r="AE50" s="27"/>
      <c r="AF50" s="62">
        <v>1</v>
      </c>
      <c r="AG50" s="62">
        <v>1</v>
      </c>
      <c r="AH50" s="62">
        <v>1</v>
      </c>
      <c r="AI50" s="18"/>
      <c r="AJ50" s="18"/>
      <c r="AK50" s="18"/>
      <c r="AL50" s="18"/>
      <c r="AM50" s="62">
        <v>2.9100000000000001E-2</v>
      </c>
      <c r="AN50" s="69">
        <f t="shared" ref="AN50:AT50" si="38">$AM50*AF50</f>
        <v>2.9100000000000001E-2</v>
      </c>
      <c r="AO50" s="69">
        <f t="shared" si="38"/>
        <v>2.9100000000000001E-2</v>
      </c>
      <c r="AP50" s="69">
        <f t="shared" si="38"/>
        <v>2.9100000000000001E-2</v>
      </c>
      <c r="AQ50" s="69">
        <f t="shared" si="38"/>
        <v>0</v>
      </c>
      <c r="AR50" s="69">
        <f t="shared" si="38"/>
        <v>0</v>
      </c>
      <c r="AS50" s="69">
        <f t="shared" si="38"/>
        <v>0</v>
      </c>
      <c r="AT50" s="69">
        <f t="shared" si="38"/>
        <v>0</v>
      </c>
    </row>
    <row r="51" spans="1:46" s="7" customFormat="1" ht="72" customHeight="1" x14ac:dyDescent="0.15">
      <c r="A51" s="16">
        <v>28</v>
      </c>
      <c r="B51" s="16"/>
      <c r="C51" s="16"/>
      <c r="D51" s="16"/>
      <c r="E51" s="16"/>
      <c r="F51" s="16">
        <v>4</v>
      </c>
      <c r="G51" s="16"/>
      <c r="H51" s="20" t="s">
        <v>229</v>
      </c>
      <c r="I51" s="20" t="s">
        <v>230</v>
      </c>
      <c r="J51" s="26" t="s">
        <v>67</v>
      </c>
      <c r="K51" s="20" t="s">
        <v>230</v>
      </c>
      <c r="L51" s="26" t="s">
        <v>67</v>
      </c>
      <c r="M51" s="26" t="s">
        <v>231</v>
      </c>
      <c r="N51" s="16" t="s">
        <v>210</v>
      </c>
      <c r="O51" s="26" t="s">
        <v>67</v>
      </c>
      <c r="P51" s="26" t="s">
        <v>67</v>
      </c>
      <c r="Q51" s="20" t="s">
        <v>134</v>
      </c>
      <c r="R51" s="52" t="s">
        <v>194</v>
      </c>
      <c r="S51" s="14" t="s">
        <v>67</v>
      </c>
      <c r="T51" s="20" t="s">
        <v>230</v>
      </c>
      <c r="U51" s="15" t="s">
        <v>123</v>
      </c>
      <c r="V51" s="15" t="s">
        <v>102</v>
      </c>
      <c r="W51" s="14" t="s">
        <v>67</v>
      </c>
      <c r="X51" s="14" t="s">
        <v>67</v>
      </c>
      <c r="Y51" s="14" t="s">
        <v>67</v>
      </c>
      <c r="Z51" s="14" t="s">
        <v>67</v>
      </c>
      <c r="AA51" s="26" t="s">
        <v>67</v>
      </c>
      <c r="AB51" s="26" t="s">
        <v>67</v>
      </c>
      <c r="AC51" s="32" t="s">
        <v>142</v>
      </c>
      <c r="AD51" s="31" t="s">
        <v>231</v>
      </c>
      <c r="AE51" s="65"/>
      <c r="AF51" s="66"/>
      <c r="AG51" s="80"/>
      <c r="AH51" s="81"/>
      <c r="AI51" s="18">
        <v>1.1000000000000001</v>
      </c>
      <c r="AJ51" s="18">
        <v>1.1000000000000001</v>
      </c>
      <c r="AK51" s="18">
        <v>2.2000000000000002</v>
      </c>
      <c r="AL51" s="62">
        <v>2.2999999999999998</v>
      </c>
      <c r="AM51" s="62">
        <v>9.8799999999999999E-2</v>
      </c>
      <c r="AN51" s="69">
        <f t="shared" ref="AN51:AT51" si="39">$AM51*AF51</f>
        <v>0</v>
      </c>
      <c r="AO51" s="69">
        <f t="shared" si="39"/>
        <v>0</v>
      </c>
      <c r="AP51" s="69">
        <f t="shared" si="39"/>
        <v>0</v>
      </c>
      <c r="AQ51" s="69">
        <f t="shared" si="39"/>
        <v>0.10868000000000001</v>
      </c>
      <c r="AR51" s="69">
        <f t="shared" si="39"/>
        <v>0.10868000000000001</v>
      </c>
      <c r="AS51" s="69">
        <f t="shared" si="39"/>
        <v>0.21736000000000003</v>
      </c>
      <c r="AT51" s="69">
        <f t="shared" si="39"/>
        <v>0.22723999999999997</v>
      </c>
    </row>
    <row r="52" spans="1:46" s="8" customFormat="1" ht="62.1" customHeight="1" x14ac:dyDescent="0.15">
      <c r="L52" s="36"/>
      <c r="AM52" s="82" t="s">
        <v>232</v>
      </c>
      <c r="AN52" s="83">
        <f t="shared" ref="AN52:AT52" si="40">SUM(AN12:AN51)</f>
        <v>30.735206488603993</v>
      </c>
      <c r="AO52" s="83">
        <f t="shared" si="40"/>
        <v>17.966271605820104</v>
      </c>
      <c r="AP52" s="83">
        <f t="shared" si="40"/>
        <v>32.103928527065527</v>
      </c>
      <c r="AQ52" s="83">
        <f t="shared" si="40"/>
        <v>12.965047962962965</v>
      </c>
      <c r="AR52" s="83">
        <f t="shared" si="40"/>
        <v>13.164187962962961</v>
      </c>
      <c r="AS52" s="83">
        <f t="shared" si="40"/>
        <v>27.027586158119657</v>
      </c>
      <c r="AT52" s="83">
        <f t="shared" si="40"/>
        <v>27.951299658119655</v>
      </c>
    </row>
    <row r="53" spans="1:46" s="9" customFormat="1" ht="62.1" customHeight="1" x14ac:dyDescent="0.15">
      <c r="L53" s="37"/>
      <c r="AM53" s="84"/>
      <c r="AN53" s="84"/>
      <c r="AO53" s="84"/>
      <c r="AP53" s="84"/>
      <c r="AQ53" s="84"/>
      <c r="AR53" s="84"/>
      <c r="AS53" s="84"/>
      <c r="AT53" s="84"/>
    </row>
    <row r="54" spans="1:46" x14ac:dyDescent="0.15">
      <c r="H54" s="10"/>
      <c r="I54" s="10"/>
      <c r="K54" s="10"/>
      <c r="N54" s="10"/>
      <c r="T54" s="10"/>
      <c r="U54" s="10"/>
      <c r="V54" s="10"/>
      <c r="W54" s="10"/>
      <c r="X54" s="10"/>
      <c r="Y54" s="10"/>
      <c r="Z54" s="10"/>
      <c r="AB54" s="10"/>
      <c r="AF54" s="25"/>
      <c r="AG54" s="25"/>
      <c r="AH54" s="25"/>
    </row>
    <row r="55" spans="1:46" x14ac:dyDescent="0.15">
      <c r="H55" s="10"/>
      <c r="I55" s="10"/>
      <c r="K55" s="10"/>
      <c r="N55" s="10"/>
      <c r="T55" s="10"/>
      <c r="U55" s="10"/>
      <c r="V55" s="10"/>
      <c r="W55" s="10"/>
      <c r="X55" s="10"/>
      <c r="Y55" s="10"/>
      <c r="Z55" s="10"/>
      <c r="AB55" s="10"/>
      <c r="AF55" s="25"/>
      <c r="AG55" s="25"/>
      <c r="AH55" s="25"/>
    </row>
    <row r="56" spans="1:46" x14ac:dyDescent="0.15">
      <c r="H56" s="10"/>
      <c r="I56" s="10"/>
      <c r="K56" s="10"/>
      <c r="N56" s="10"/>
      <c r="T56" s="10"/>
      <c r="U56" s="10"/>
      <c r="V56" s="10"/>
      <c r="W56" s="10"/>
      <c r="X56" s="10"/>
      <c r="Y56" s="10"/>
      <c r="Z56" s="10"/>
      <c r="AB56" s="10"/>
      <c r="AF56" s="25"/>
      <c r="AG56" s="25"/>
      <c r="AH56" s="25"/>
    </row>
    <row r="57" spans="1:46" x14ac:dyDescent="0.15">
      <c r="H57" s="10"/>
      <c r="I57" s="10"/>
      <c r="K57" s="10"/>
      <c r="N57" s="10"/>
      <c r="T57" s="10"/>
      <c r="U57" s="10"/>
      <c r="V57" s="10"/>
      <c r="W57" s="10"/>
      <c r="X57" s="10"/>
      <c r="Y57" s="10"/>
      <c r="Z57" s="10"/>
      <c r="AB57" s="10"/>
      <c r="AF57" s="25"/>
      <c r="AG57" s="25"/>
      <c r="AH57" s="25"/>
    </row>
    <row r="58" spans="1:46" ht="92.25" x14ac:dyDescent="0.15"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spans="1:46" x14ac:dyDescent="0.1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spans="1:46" ht="14.25" customHeight="1" x14ac:dyDescent="0.1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spans="1:46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46" x14ac:dyDescent="0.1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spans="1:46" x14ac:dyDescent="0.1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spans="1:46" x14ac:dyDescent="0.1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spans="3:34" x14ac:dyDescent="0.1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3:34" x14ac:dyDescent="0.1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3:34" x14ac:dyDescent="0.1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3:34" x14ac:dyDescent="0.1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3:34" x14ac:dyDescent="0.1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3:34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3:34" x14ac:dyDescent="0.1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</sheetData>
  <mergeCells count="49">
    <mergeCell ref="A3:I5"/>
    <mergeCell ref="J3:AD9"/>
    <mergeCell ref="A8:C9"/>
    <mergeCell ref="D8:I9"/>
    <mergeCell ref="AP10:AP11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  <mergeCell ref="Q10:Q11"/>
    <mergeCell ref="R10:R11"/>
    <mergeCell ref="AQ10:AQ11"/>
    <mergeCell ref="AR10:AR11"/>
    <mergeCell ref="AS10:AS11"/>
    <mergeCell ref="AT10:AT11"/>
    <mergeCell ref="AK10:AK11"/>
    <mergeCell ref="AL10:AL11"/>
    <mergeCell ref="AM10:AM11"/>
    <mergeCell ref="AN10:AN11"/>
    <mergeCell ref="AO10:AO11"/>
    <mergeCell ref="AE1:AE2"/>
    <mergeCell ref="AE10:AE11"/>
    <mergeCell ref="V10:V11"/>
    <mergeCell ref="W10:W11"/>
    <mergeCell ref="X10:X11"/>
    <mergeCell ref="Y10:Y11"/>
    <mergeCell ref="Z10:Z11"/>
    <mergeCell ref="S10:S11"/>
    <mergeCell ref="T10:T11"/>
    <mergeCell ref="U10:U11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A6:C6"/>
    <mergeCell ref="D6:I6"/>
    <mergeCell ref="A7:C7"/>
    <mergeCell ref="D7:I7"/>
    <mergeCell ref="B10:G10"/>
  </mergeCells>
  <phoneticPr fontId="25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7"/>
  <sheetViews>
    <sheetView workbookViewId="0">
      <selection activeCell="B343" sqref="B343"/>
    </sheetView>
  </sheetViews>
  <sheetFormatPr defaultColWidth="9" defaultRowHeight="13.5" x14ac:dyDescent="0.15"/>
  <cols>
    <col min="2" max="2" width="32" customWidth="1"/>
    <col min="3" max="3" width="9.375"/>
    <col min="5" max="5" width="12.625"/>
    <col min="6" max="7" width="11.5"/>
    <col min="10" max="10" width="12.625"/>
  </cols>
  <sheetData>
    <row r="1" spans="1:10" x14ac:dyDescent="0.15">
      <c r="A1">
        <v>13</v>
      </c>
      <c r="B1" t="s">
        <v>233</v>
      </c>
      <c r="F1" t="s">
        <v>234</v>
      </c>
    </row>
    <row r="2" spans="1:10" x14ac:dyDescent="0.15">
      <c r="A2" t="s">
        <v>235</v>
      </c>
      <c r="B2">
        <v>1</v>
      </c>
      <c r="E2" t="s">
        <v>236</v>
      </c>
      <c r="F2" t="s">
        <v>237</v>
      </c>
      <c r="J2" t="s">
        <v>238</v>
      </c>
    </row>
    <row r="4" spans="1:10" x14ac:dyDescent="0.15">
      <c r="A4" t="s">
        <v>239</v>
      </c>
      <c r="B4" t="s">
        <v>240</v>
      </c>
    </row>
    <row r="6" spans="1:10" x14ac:dyDescent="0.15">
      <c r="A6" t="s">
        <v>241</v>
      </c>
      <c r="B6" t="s">
        <v>242</v>
      </c>
      <c r="C6" t="s">
        <v>243</v>
      </c>
      <c r="D6" t="s">
        <v>244</v>
      </c>
      <c r="E6" t="s">
        <v>245</v>
      </c>
      <c r="F6" t="s">
        <v>246</v>
      </c>
      <c r="G6" t="s">
        <v>247</v>
      </c>
      <c r="H6" t="s">
        <v>248</v>
      </c>
      <c r="I6" t="s">
        <v>249</v>
      </c>
      <c r="J6" t="s">
        <v>250</v>
      </c>
    </row>
    <row r="7" spans="1:10" x14ac:dyDescent="0.15">
      <c r="A7" t="s">
        <v>251</v>
      </c>
      <c r="B7" t="s">
        <v>252</v>
      </c>
      <c r="C7" t="s">
        <v>253</v>
      </c>
      <c r="D7" t="s">
        <v>254</v>
      </c>
      <c r="E7" t="s">
        <v>255</v>
      </c>
      <c r="F7" t="s">
        <v>253</v>
      </c>
      <c r="G7" t="s">
        <v>256</v>
      </c>
      <c r="H7" t="s">
        <v>257</v>
      </c>
      <c r="I7" t="s">
        <v>257</v>
      </c>
      <c r="J7" t="s">
        <v>257</v>
      </c>
    </row>
    <row r="8" spans="1:10" x14ac:dyDescent="0.15">
      <c r="A8" t="s">
        <v>258</v>
      </c>
      <c r="B8" t="s">
        <v>259</v>
      </c>
    </row>
    <row r="9" spans="1:10" x14ac:dyDescent="0.15">
      <c r="B9" t="s">
        <v>5</v>
      </c>
      <c r="C9" t="s">
        <v>260</v>
      </c>
      <c r="E9">
        <v>0</v>
      </c>
      <c r="F9">
        <v>4.3697666999999996</v>
      </c>
      <c r="G9">
        <v>0</v>
      </c>
      <c r="H9">
        <v>0</v>
      </c>
      <c r="I9">
        <v>0</v>
      </c>
      <c r="J9">
        <v>4.3697666999999996</v>
      </c>
    </row>
    <row r="10" spans="1:10" x14ac:dyDescent="0.15">
      <c r="B10" t="s">
        <v>261</v>
      </c>
      <c r="C10" t="s">
        <v>262</v>
      </c>
      <c r="E10">
        <v>229.2693476</v>
      </c>
      <c r="F10">
        <v>21.071400000000001</v>
      </c>
      <c r="G10">
        <v>22.67577</v>
      </c>
      <c r="H10">
        <v>0</v>
      </c>
      <c r="I10">
        <v>0</v>
      </c>
      <c r="J10">
        <v>273.01651759999999</v>
      </c>
    </row>
    <row r="11" spans="1:10" x14ac:dyDescent="0.15">
      <c r="B11" s="1">
        <v>40382</v>
      </c>
      <c r="C11" t="s">
        <v>263</v>
      </c>
      <c r="E11">
        <v>229.2693476</v>
      </c>
      <c r="F11">
        <v>25.4411667</v>
      </c>
      <c r="G11">
        <v>22.67577</v>
      </c>
      <c r="H11">
        <v>0</v>
      </c>
      <c r="I11">
        <v>0</v>
      </c>
      <c r="J11">
        <v>277.3862843</v>
      </c>
    </row>
    <row r="13" spans="1:10" x14ac:dyDescent="0.15">
      <c r="A13">
        <v>1</v>
      </c>
      <c r="B13" t="s">
        <v>264</v>
      </c>
      <c r="C13">
        <v>1</v>
      </c>
      <c r="D13" t="s">
        <v>265</v>
      </c>
      <c r="E13" t="s">
        <v>266</v>
      </c>
    </row>
    <row r="14" spans="1:10" x14ac:dyDescent="0.15">
      <c r="B14" t="s">
        <v>267</v>
      </c>
      <c r="C14" t="s">
        <v>260</v>
      </c>
      <c r="E14">
        <v>0</v>
      </c>
      <c r="F14">
        <v>4.3697666999999996</v>
      </c>
      <c r="G14">
        <v>0</v>
      </c>
      <c r="H14">
        <v>0</v>
      </c>
      <c r="I14">
        <v>0</v>
      </c>
      <c r="J14">
        <v>4.3697666999999996</v>
      </c>
    </row>
    <row r="15" spans="1:10" x14ac:dyDescent="0.15">
      <c r="B15" t="s">
        <v>268</v>
      </c>
      <c r="C15" t="s">
        <v>262</v>
      </c>
      <c r="E15">
        <v>182.52059199999999</v>
      </c>
      <c r="F15">
        <v>8.5007999999999999</v>
      </c>
      <c r="G15">
        <v>10.61769</v>
      </c>
      <c r="H15">
        <v>0</v>
      </c>
      <c r="I15">
        <v>0</v>
      </c>
      <c r="J15">
        <v>201.639082</v>
      </c>
    </row>
    <row r="16" spans="1:10" x14ac:dyDescent="0.15">
      <c r="B16" s="1">
        <v>40382</v>
      </c>
      <c r="C16" t="s">
        <v>263</v>
      </c>
      <c r="E16">
        <v>182.52059199999999</v>
      </c>
      <c r="F16">
        <v>12.870566699999999</v>
      </c>
      <c r="G16">
        <v>10.61769</v>
      </c>
      <c r="H16">
        <v>0</v>
      </c>
      <c r="I16">
        <v>0</v>
      </c>
      <c r="J16">
        <v>206.00884869999999</v>
      </c>
    </row>
    <row r="17" spans="1:10" x14ac:dyDescent="0.15">
      <c r="C17" t="s">
        <v>250</v>
      </c>
      <c r="E17">
        <v>182.52059199999999</v>
      </c>
      <c r="F17">
        <v>12.870566699999999</v>
      </c>
      <c r="G17">
        <v>10.61769</v>
      </c>
      <c r="H17">
        <v>0</v>
      </c>
      <c r="I17">
        <v>0</v>
      </c>
      <c r="J17">
        <v>206.00884869999999</v>
      </c>
    </row>
    <row r="19" spans="1:10" x14ac:dyDescent="0.15">
      <c r="A19">
        <v>0.2</v>
      </c>
      <c r="B19" t="s">
        <v>269</v>
      </c>
      <c r="C19">
        <v>1</v>
      </c>
      <c r="D19" t="s">
        <v>265</v>
      </c>
    </row>
    <row r="20" spans="1:10" x14ac:dyDescent="0.15">
      <c r="B20" t="s">
        <v>270</v>
      </c>
      <c r="C20" t="s">
        <v>260</v>
      </c>
      <c r="E20">
        <v>0.20899999999999999</v>
      </c>
      <c r="F20">
        <v>0</v>
      </c>
      <c r="G20">
        <v>0</v>
      </c>
      <c r="H20">
        <v>0</v>
      </c>
      <c r="I20">
        <v>0</v>
      </c>
      <c r="J20">
        <v>0.20899999999999999</v>
      </c>
    </row>
    <row r="21" spans="1:10" x14ac:dyDescent="0.15">
      <c r="B21" t="s">
        <v>271</v>
      </c>
      <c r="C21" t="s">
        <v>262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x14ac:dyDescent="0.15">
      <c r="B22" s="1">
        <v>40382</v>
      </c>
      <c r="C22" t="s">
        <v>263</v>
      </c>
      <c r="E22">
        <v>0.20899999999999999</v>
      </c>
      <c r="F22">
        <v>0</v>
      </c>
      <c r="G22">
        <v>0</v>
      </c>
      <c r="H22">
        <v>0</v>
      </c>
      <c r="I22">
        <v>0</v>
      </c>
      <c r="J22">
        <v>0.20899999999999999</v>
      </c>
    </row>
    <row r="23" spans="1:10" x14ac:dyDescent="0.15">
      <c r="C23" t="s">
        <v>250</v>
      </c>
      <c r="E23">
        <v>0.20899999999999999</v>
      </c>
      <c r="F23">
        <v>0</v>
      </c>
      <c r="G23">
        <v>0</v>
      </c>
      <c r="H23">
        <v>0</v>
      </c>
      <c r="I23">
        <v>0</v>
      </c>
      <c r="J23">
        <v>0.20899999999999999</v>
      </c>
    </row>
    <row r="25" spans="1:10" x14ac:dyDescent="0.15">
      <c r="A25">
        <v>0.2</v>
      </c>
      <c r="B25" t="s">
        <v>272</v>
      </c>
      <c r="C25">
        <v>19</v>
      </c>
      <c r="D25" t="s">
        <v>265</v>
      </c>
    </row>
    <row r="26" spans="1:10" x14ac:dyDescent="0.15">
      <c r="B26" t="s">
        <v>273</v>
      </c>
      <c r="C26" t="s">
        <v>260</v>
      </c>
      <c r="E26">
        <v>5.7999999999999996E-3</v>
      </c>
      <c r="F26">
        <v>0</v>
      </c>
      <c r="G26">
        <v>0</v>
      </c>
      <c r="H26">
        <v>0</v>
      </c>
      <c r="I26">
        <v>0</v>
      </c>
      <c r="J26">
        <v>5.7999999999999996E-3</v>
      </c>
    </row>
    <row r="27" spans="1:10" x14ac:dyDescent="0.15">
      <c r="B27" s="1">
        <v>40382</v>
      </c>
      <c r="C27" t="s">
        <v>262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15">
      <c r="C28" t="s">
        <v>263</v>
      </c>
      <c r="E28">
        <v>5.7999999999999996E-3</v>
      </c>
      <c r="F28">
        <v>0</v>
      </c>
      <c r="G28">
        <v>0</v>
      </c>
      <c r="H28">
        <v>0</v>
      </c>
      <c r="I28">
        <v>0</v>
      </c>
      <c r="J28">
        <v>5.7999999999999996E-3</v>
      </c>
    </row>
    <row r="29" spans="1:10" x14ac:dyDescent="0.15">
      <c r="C29" t="s">
        <v>250</v>
      </c>
      <c r="E29">
        <v>0.11020000000000001</v>
      </c>
      <c r="F29">
        <v>0</v>
      </c>
      <c r="G29">
        <v>0</v>
      </c>
      <c r="H29">
        <v>0</v>
      </c>
      <c r="I29">
        <v>0</v>
      </c>
      <c r="J29">
        <v>0.11020000000000001</v>
      </c>
    </row>
    <row r="31" spans="1:10" x14ac:dyDescent="0.15">
      <c r="A31">
        <v>0.2</v>
      </c>
      <c r="B31" t="s">
        <v>274</v>
      </c>
      <c r="C31">
        <v>4</v>
      </c>
      <c r="D31" t="s">
        <v>275</v>
      </c>
    </row>
    <row r="32" spans="1:10" x14ac:dyDescent="0.15">
      <c r="B32" t="s">
        <v>276</v>
      </c>
      <c r="C32" t="s">
        <v>260</v>
      </c>
      <c r="E32">
        <v>1.2999999999999999E-2</v>
      </c>
      <c r="F32" t="s">
        <v>277</v>
      </c>
      <c r="G32">
        <v>0</v>
      </c>
      <c r="H32" t="s">
        <v>278</v>
      </c>
      <c r="I32" t="s">
        <v>278</v>
      </c>
      <c r="J32" t="s">
        <v>279</v>
      </c>
    </row>
    <row r="33" spans="1:10" x14ac:dyDescent="0.15">
      <c r="B33" t="s">
        <v>204</v>
      </c>
      <c r="C33" t="s">
        <v>262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15">
      <c r="B34" s="1">
        <v>40382</v>
      </c>
      <c r="C34" t="s">
        <v>263</v>
      </c>
      <c r="E34">
        <v>1.35E-2</v>
      </c>
      <c r="F34">
        <v>0</v>
      </c>
      <c r="G34">
        <v>0</v>
      </c>
      <c r="H34">
        <v>0</v>
      </c>
      <c r="I34">
        <v>0</v>
      </c>
      <c r="J34">
        <v>1.35E-2</v>
      </c>
    </row>
    <row r="35" spans="1:10" x14ac:dyDescent="0.15">
      <c r="C35" t="s">
        <v>250</v>
      </c>
      <c r="E35">
        <v>5.3999999999999999E-2</v>
      </c>
      <c r="F35">
        <v>0</v>
      </c>
      <c r="G35">
        <v>0</v>
      </c>
      <c r="H35">
        <v>0</v>
      </c>
      <c r="I35">
        <v>0</v>
      </c>
      <c r="J35">
        <v>5.3999999999999999E-2</v>
      </c>
    </row>
    <row r="37" spans="1:10" x14ac:dyDescent="0.15">
      <c r="A37">
        <v>0.2</v>
      </c>
      <c r="B37" t="s">
        <v>280</v>
      </c>
      <c r="C37">
        <v>4</v>
      </c>
      <c r="D37" t="s">
        <v>275</v>
      </c>
    </row>
    <row r="38" spans="1:10" x14ac:dyDescent="0.15">
      <c r="B38" t="s">
        <v>281</v>
      </c>
      <c r="C38" t="s">
        <v>260</v>
      </c>
      <c r="E38">
        <v>1.0999999999999999E-2</v>
      </c>
      <c r="F38" t="s">
        <v>282</v>
      </c>
      <c r="G38">
        <v>0</v>
      </c>
      <c r="H38" t="s">
        <v>278</v>
      </c>
      <c r="I38" t="s">
        <v>278</v>
      </c>
      <c r="J38" t="s">
        <v>283</v>
      </c>
    </row>
    <row r="39" spans="1:10" x14ac:dyDescent="0.15">
      <c r="B39" t="s">
        <v>204</v>
      </c>
      <c r="C39" t="s">
        <v>262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15">
      <c r="B40" s="1">
        <v>40382</v>
      </c>
      <c r="C40" t="s">
        <v>263</v>
      </c>
      <c r="E40">
        <v>1.14E-2</v>
      </c>
      <c r="F40">
        <v>0</v>
      </c>
      <c r="G40">
        <v>0</v>
      </c>
      <c r="H40">
        <v>0</v>
      </c>
      <c r="I40">
        <v>0</v>
      </c>
      <c r="J40">
        <v>1.14E-2</v>
      </c>
    </row>
    <row r="41" spans="1:10" x14ac:dyDescent="0.15">
      <c r="C41" t="s">
        <v>250</v>
      </c>
      <c r="E41">
        <v>4.5600000000000002E-2</v>
      </c>
      <c r="F41">
        <v>0</v>
      </c>
      <c r="G41">
        <v>0</v>
      </c>
      <c r="H41">
        <v>0</v>
      </c>
      <c r="I41">
        <v>0</v>
      </c>
      <c r="J41">
        <v>4.5600000000000002E-2</v>
      </c>
    </row>
    <row r="43" spans="1:10" x14ac:dyDescent="0.15">
      <c r="A43">
        <v>0.2</v>
      </c>
      <c r="B43" t="s">
        <v>284</v>
      </c>
      <c r="C43">
        <v>4</v>
      </c>
      <c r="D43" t="s">
        <v>275</v>
      </c>
    </row>
    <row r="44" spans="1:10" x14ac:dyDescent="0.15">
      <c r="B44" t="s">
        <v>285</v>
      </c>
      <c r="C44" t="s">
        <v>260</v>
      </c>
      <c r="E44">
        <v>0.11</v>
      </c>
      <c r="F44">
        <v>0</v>
      </c>
      <c r="G44">
        <v>0</v>
      </c>
      <c r="H44">
        <v>0</v>
      </c>
      <c r="I44">
        <v>0</v>
      </c>
      <c r="J44">
        <v>0.11</v>
      </c>
    </row>
    <row r="45" spans="1:10" x14ac:dyDescent="0.15">
      <c r="B45" s="1">
        <v>40382</v>
      </c>
      <c r="C45" t="s">
        <v>262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15">
      <c r="C46" t="s">
        <v>263</v>
      </c>
      <c r="E46">
        <v>0.11</v>
      </c>
      <c r="F46">
        <v>0</v>
      </c>
      <c r="G46">
        <v>0</v>
      </c>
      <c r="H46">
        <v>0</v>
      </c>
      <c r="I46">
        <v>0</v>
      </c>
      <c r="J46">
        <v>0.11</v>
      </c>
    </row>
    <row r="47" spans="1:10" x14ac:dyDescent="0.15">
      <c r="C47" t="s">
        <v>250</v>
      </c>
      <c r="E47">
        <v>0.44</v>
      </c>
      <c r="F47">
        <v>0</v>
      </c>
      <c r="G47">
        <v>0</v>
      </c>
      <c r="H47">
        <v>0</v>
      </c>
      <c r="I47">
        <v>0</v>
      </c>
      <c r="J47">
        <v>0.44</v>
      </c>
    </row>
    <row r="49" spans="1:10" x14ac:dyDescent="0.15">
      <c r="A49">
        <v>0.2</v>
      </c>
      <c r="B49" t="s">
        <v>286</v>
      </c>
      <c r="C49">
        <v>2</v>
      </c>
      <c r="D49" t="s">
        <v>275</v>
      </c>
    </row>
    <row r="50" spans="1:10" x14ac:dyDescent="0.15">
      <c r="B50" t="s">
        <v>287</v>
      </c>
      <c r="C50" t="s">
        <v>260</v>
      </c>
      <c r="E50">
        <v>4.1399999999999999E-2</v>
      </c>
      <c r="F50">
        <v>0</v>
      </c>
      <c r="G50">
        <v>0</v>
      </c>
      <c r="H50">
        <v>0</v>
      </c>
      <c r="I50">
        <v>0</v>
      </c>
      <c r="J50">
        <v>4.1399999999999999E-2</v>
      </c>
    </row>
    <row r="51" spans="1:10" x14ac:dyDescent="0.15">
      <c r="B51" t="s">
        <v>288</v>
      </c>
      <c r="C51" t="s">
        <v>262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15">
      <c r="B52" s="1">
        <v>40382</v>
      </c>
      <c r="C52" t="s">
        <v>263</v>
      </c>
      <c r="E52">
        <v>4.1399999999999999E-2</v>
      </c>
      <c r="F52">
        <v>0</v>
      </c>
      <c r="G52">
        <v>0</v>
      </c>
      <c r="H52">
        <v>0</v>
      </c>
      <c r="I52">
        <v>0</v>
      </c>
      <c r="J52">
        <v>4.1399999999999999E-2</v>
      </c>
    </row>
    <row r="53" spans="1:10" x14ac:dyDescent="0.15">
      <c r="C53" t="s">
        <v>250</v>
      </c>
      <c r="E53">
        <v>8.2799999999999999E-2</v>
      </c>
      <c r="F53">
        <v>0</v>
      </c>
      <c r="G53">
        <v>0</v>
      </c>
      <c r="H53">
        <v>0</v>
      </c>
      <c r="I53">
        <v>0</v>
      </c>
      <c r="J53">
        <v>8.2799999999999999E-2</v>
      </c>
    </row>
    <row r="55" spans="1:10" x14ac:dyDescent="0.15">
      <c r="A55">
        <v>0.2</v>
      </c>
      <c r="B55" t="s">
        <v>289</v>
      </c>
      <c r="C55">
        <v>3</v>
      </c>
      <c r="D55" t="s">
        <v>265</v>
      </c>
    </row>
    <row r="56" spans="1:10" x14ac:dyDescent="0.15">
      <c r="B56" t="s">
        <v>290</v>
      </c>
      <c r="C56" t="s">
        <v>260</v>
      </c>
      <c r="E56">
        <v>4.5600000000000002E-2</v>
      </c>
      <c r="F56">
        <v>0</v>
      </c>
      <c r="G56">
        <v>0</v>
      </c>
      <c r="H56">
        <v>0</v>
      </c>
      <c r="I56">
        <v>0</v>
      </c>
      <c r="J56">
        <v>4.5600000000000002E-2</v>
      </c>
    </row>
    <row r="57" spans="1:10" x14ac:dyDescent="0.15">
      <c r="B57" t="s">
        <v>291</v>
      </c>
      <c r="C57" t="s">
        <v>262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0" x14ac:dyDescent="0.15">
      <c r="B58" s="1">
        <v>40382</v>
      </c>
      <c r="C58" t="s">
        <v>263</v>
      </c>
      <c r="E58">
        <v>4.5600000000000002E-2</v>
      </c>
      <c r="F58">
        <v>0</v>
      </c>
      <c r="G58">
        <v>0</v>
      </c>
      <c r="H58">
        <v>0</v>
      </c>
      <c r="I58">
        <v>0</v>
      </c>
      <c r="J58">
        <v>4.5600000000000002E-2</v>
      </c>
    </row>
    <row r="59" spans="1:10" x14ac:dyDescent="0.15">
      <c r="C59" t="s">
        <v>250</v>
      </c>
      <c r="E59">
        <v>0.1368</v>
      </c>
      <c r="F59">
        <v>0</v>
      </c>
      <c r="G59">
        <v>0</v>
      </c>
      <c r="H59">
        <v>0</v>
      </c>
      <c r="I59">
        <v>0</v>
      </c>
      <c r="J59">
        <v>0.1368</v>
      </c>
    </row>
    <row r="60" spans="1:10" x14ac:dyDescent="0.15">
      <c r="A60" t="s">
        <v>292</v>
      </c>
      <c r="B60" t="s">
        <v>293</v>
      </c>
      <c r="E60" t="s">
        <v>294</v>
      </c>
      <c r="F60" t="s">
        <v>295</v>
      </c>
      <c r="J60" t="s">
        <v>234</v>
      </c>
    </row>
    <row r="61" spans="1:10" x14ac:dyDescent="0.15">
      <c r="A61" t="s">
        <v>235</v>
      </c>
      <c r="B61">
        <v>2</v>
      </c>
      <c r="E61" t="s">
        <v>236</v>
      </c>
      <c r="F61" t="s">
        <v>237</v>
      </c>
      <c r="J61" t="s">
        <v>238</v>
      </c>
    </row>
    <row r="63" spans="1:10" x14ac:dyDescent="0.15">
      <c r="A63" t="s">
        <v>239</v>
      </c>
      <c r="B63" t="s">
        <v>240</v>
      </c>
    </row>
    <row r="65" spans="1:10" x14ac:dyDescent="0.15">
      <c r="A65" t="s">
        <v>241</v>
      </c>
      <c r="B65" t="s">
        <v>242</v>
      </c>
      <c r="C65" t="s">
        <v>243</v>
      </c>
      <c r="D65" t="s">
        <v>244</v>
      </c>
      <c r="E65" t="s">
        <v>245</v>
      </c>
      <c r="F65" t="s">
        <v>246</v>
      </c>
      <c r="G65" t="s">
        <v>247</v>
      </c>
      <c r="H65" t="s">
        <v>248</v>
      </c>
      <c r="I65" t="s">
        <v>249</v>
      </c>
      <c r="J65" t="s">
        <v>250</v>
      </c>
    </row>
    <row r="66" spans="1:10" x14ac:dyDescent="0.15">
      <c r="A66" t="s">
        <v>251</v>
      </c>
      <c r="B66" t="s">
        <v>252</v>
      </c>
      <c r="C66" t="s">
        <v>253</v>
      </c>
      <c r="D66" t="s">
        <v>254</v>
      </c>
      <c r="E66" t="s">
        <v>255</v>
      </c>
      <c r="F66" t="s">
        <v>253</v>
      </c>
      <c r="G66" t="s">
        <v>256</v>
      </c>
      <c r="H66" t="s">
        <v>257</v>
      </c>
      <c r="I66" t="s">
        <v>257</v>
      </c>
      <c r="J66" t="s">
        <v>257</v>
      </c>
    </row>
    <row r="67" spans="1:10" x14ac:dyDescent="0.15">
      <c r="A67">
        <v>0.2</v>
      </c>
      <c r="B67" t="s">
        <v>296</v>
      </c>
      <c r="C67" t="s">
        <v>297</v>
      </c>
      <c r="D67" t="s">
        <v>298</v>
      </c>
      <c r="E67" t="s">
        <v>299</v>
      </c>
    </row>
    <row r="68" spans="1:10" x14ac:dyDescent="0.15">
      <c r="B68" t="s">
        <v>300</v>
      </c>
      <c r="C68" t="s">
        <v>260</v>
      </c>
      <c r="E68">
        <v>8.8999999999999996E-2</v>
      </c>
      <c r="F68">
        <v>0</v>
      </c>
      <c r="G68">
        <v>0</v>
      </c>
      <c r="H68">
        <v>0</v>
      </c>
      <c r="I68">
        <v>0</v>
      </c>
      <c r="J68">
        <v>8.8999999999999996E-2</v>
      </c>
    </row>
    <row r="69" spans="1:10" x14ac:dyDescent="0.15">
      <c r="B69" t="s">
        <v>301</v>
      </c>
      <c r="C69" t="s">
        <v>262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15">
      <c r="B70" s="1">
        <v>40382</v>
      </c>
      <c r="C70" t="s">
        <v>263</v>
      </c>
      <c r="E70">
        <v>8.8999999999999996E-2</v>
      </c>
      <c r="F70">
        <v>0</v>
      </c>
      <c r="G70">
        <v>0</v>
      </c>
      <c r="H70">
        <v>0</v>
      </c>
      <c r="I70">
        <v>0</v>
      </c>
      <c r="J70">
        <v>8.8999999999999996E-2</v>
      </c>
    </row>
    <row r="71" spans="1:10" x14ac:dyDescent="0.15">
      <c r="C71" t="s">
        <v>250</v>
      </c>
      <c r="E71">
        <v>0.35599999999999998</v>
      </c>
      <c r="F71">
        <v>0</v>
      </c>
      <c r="G71">
        <v>0</v>
      </c>
      <c r="H71">
        <v>0</v>
      </c>
      <c r="I71">
        <v>0</v>
      </c>
      <c r="J71">
        <v>0.35599999999999998</v>
      </c>
    </row>
    <row r="73" spans="1:10" x14ac:dyDescent="0.15">
      <c r="A73">
        <v>0.2</v>
      </c>
      <c r="B73" t="s">
        <v>302</v>
      </c>
      <c r="C73">
        <v>1</v>
      </c>
      <c r="D73" t="s">
        <v>265</v>
      </c>
    </row>
    <row r="74" spans="1:10" x14ac:dyDescent="0.15">
      <c r="B74" t="s">
        <v>303</v>
      </c>
      <c r="C74" t="s">
        <v>260</v>
      </c>
      <c r="E74">
        <v>0.188</v>
      </c>
      <c r="F74">
        <v>0</v>
      </c>
      <c r="G74">
        <v>0</v>
      </c>
      <c r="H74">
        <v>0</v>
      </c>
      <c r="I74">
        <v>0</v>
      </c>
      <c r="J74">
        <v>0.188</v>
      </c>
    </row>
    <row r="75" spans="1:10" x14ac:dyDescent="0.15">
      <c r="B75" s="1">
        <v>40382</v>
      </c>
      <c r="C75" t="s">
        <v>262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1:10" x14ac:dyDescent="0.15">
      <c r="C76" t="s">
        <v>263</v>
      </c>
      <c r="E76">
        <v>0.188</v>
      </c>
      <c r="F76">
        <v>0</v>
      </c>
      <c r="G76">
        <v>0</v>
      </c>
      <c r="H76">
        <v>0</v>
      </c>
      <c r="I76">
        <v>0</v>
      </c>
      <c r="J76">
        <v>0.188</v>
      </c>
    </row>
    <row r="77" spans="1:10" x14ac:dyDescent="0.15">
      <c r="C77" t="s">
        <v>250</v>
      </c>
      <c r="E77">
        <v>0.188</v>
      </c>
      <c r="F77">
        <v>0</v>
      </c>
      <c r="G77">
        <v>0</v>
      </c>
      <c r="H77">
        <v>0</v>
      </c>
      <c r="I77">
        <v>0</v>
      </c>
      <c r="J77">
        <v>0.188</v>
      </c>
    </row>
    <row r="79" spans="1:10" x14ac:dyDescent="0.15">
      <c r="A79">
        <v>0.2</v>
      </c>
      <c r="B79" t="s">
        <v>304</v>
      </c>
      <c r="C79">
        <v>1</v>
      </c>
      <c r="D79" t="s">
        <v>265</v>
      </c>
    </row>
    <row r="80" spans="1:10" x14ac:dyDescent="0.15">
      <c r="B80" t="s">
        <v>305</v>
      </c>
      <c r="C80" t="s">
        <v>260</v>
      </c>
      <c r="E80">
        <v>8.2199999999999995E-2</v>
      </c>
      <c r="F80">
        <v>0</v>
      </c>
      <c r="G80">
        <v>0</v>
      </c>
      <c r="H80">
        <v>0</v>
      </c>
      <c r="I80">
        <v>0</v>
      </c>
      <c r="J80">
        <v>8.2199999999999995E-2</v>
      </c>
    </row>
    <row r="81" spans="1:10" x14ac:dyDescent="0.15">
      <c r="B81" t="s">
        <v>306</v>
      </c>
      <c r="C81" t="s">
        <v>262</v>
      </c>
      <c r="E81">
        <v>0</v>
      </c>
      <c r="F81" t="s">
        <v>307</v>
      </c>
      <c r="G81">
        <v>0</v>
      </c>
      <c r="H81" t="s">
        <v>278</v>
      </c>
      <c r="I81" t="s">
        <v>278</v>
      </c>
      <c r="J81" t="s">
        <v>307</v>
      </c>
    </row>
    <row r="82" spans="1:10" x14ac:dyDescent="0.15">
      <c r="B82" s="1">
        <v>40382</v>
      </c>
      <c r="C82" t="s">
        <v>263</v>
      </c>
      <c r="E82">
        <v>8.2199999999999995E-2</v>
      </c>
      <c r="F82">
        <v>0</v>
      </c>
      <c r="G82">
        <v>0</v>
      </c>
      <c r="H82">
        <v>0</v>
      </c>
      <c r="I82">
        <v>0</v>
      </c>
      <c r="J82">
        <v>8.2199999999999995E-2</v>
      </c>
    </row>
    <row r="83" spans="1:10" x14ac:dyDescent="0.15">
      <c r="C83" t="s">
        <v>250</v>
      </c>
      <c r="E83">
        <v>8.2199999999999995E-2</v>
      </c>
      <c r="F83">
        <v>0</v>
      </c>
      <c r="G83">
        <v>0</v>
      </c>
      <c r="H83">
        <v>0</v>
      </c>
      <c r="I83">
        <v>0</v>
      </c>
      <c r="J83">
        <v>8.2199999999999995E-2</v>
      </c>
    </row>
    <row r="85" spans="1:10" x14ac:dyDescent="0.15">
      <c r="A85">
        <v>0.2</v>
      </c>
      <c r="B85" t="s">
        <v>308</v>
      </c>
      <c r="C85">
        <v>1</v>
      </c>
      <c r="D85" t="s">
        <v>265</v>
      </c>
    </row>
    <row r="86" spans="1:10" x14ac:dyDescent="0.15">
      <c r="B86" t="s">
        <v>309</v>
      </c>
      <c r="C86" t="s">
        <v>260</v>
      </c>
      <c r="E86">
        <v>6.3700000000000007E-2</v>
      </c>
      <c r="F86">
        <v>0</v>
      </c>
      <c r="G86">
        <v>0</v>
      </c>
      <c r="H86">
        <v>0</v>
      </c>
      <c r="I86">
        <v>0</v>
      </c>
      <c r="J86">
        <v>6.3700000000000007E-2</v>
      </c>
    </row>
    <row r="87" spans="1:10" x14ac:dyDescent="0.15">
      <c r="B87" t="s">
        <v>310</v>
      </c>
      <c r="C87" t="s">
        <v>262</v>
      </c>
      <c r="E87">
        <v>0</v>
      </c>
      <c r="F87" t="s">
        <v>307</v>
      </c>
      <c r="G87">
        <v>0</v>
      </c>
      <c r="H87" t="s">
        <v>278</v>
      </c>
      <c r="I87" t="s">
        <v>278</v>
      </c>
      <c r="J87" t="s">
        <v>307</v>
      </c>
    </row>
    <row r="88" spans="1:10" x14ac:dyDescent="0.15">
      <c r="B88" s="1">
        <v>40382</v>
      </c>
      <c r="C88" t="s">
        <v>263</v>
      </c>
      <c r="E88">
        <v>6.3700000000000007E-2</v>
      </c>
      <c r="F88">
        <v>0</v>
      </c>
      <c r="G88">
        <v>0</v>
      </c>
      <c r="H88">
        <v>0</v>
      </c>
      <c r="I88">
        <v>0</v>
      </c>
      <c r="J88">
        <v>6.3700000000000007E-2</v>
      </c>
    </row>
    <row r="89" spans="1:10" x14ac:dyDescent="0.15">
      <c r="C89" t="s">
        <v>250</v>
      </c>
      <c r="E89">
        <v>6.3700000000000007E-2</v>
      </c>
      <c r="F89">
        <v>0</v>
      </c>
      <c r="G89">
        <v>0</v>
      </c>
      <c r="H89">
        <v>0</v>
      </c>
      <c r="I89">
        <v>0</v>
      </c>
      <c r="J89">
        <v>6.3700000000000007E-2</v>
      </c>
    </row>
    <row r="91" spans="1:10" x14ac:dyDescent="0.15">
      <c r="A91">
        <v>0.2</v>
      </c>
      <c r="B91" t="s">
        <v>311</v>
      </c>
      <c r="C91">
        <v>1</v>
      </c>
      <c r="D91" t="s">
        <v>265</v>
      </c>
      <c r="E91" t="s">
        <v>312</v>
      </c>
    </row>
    <row r="92" spans="1:10" x14ac:dyDescent="0.15">
      <c r="B92" t="s">
        <v>313</v>
      </c>
      <c r="C92" t="s">
        <v>260</v>
      </c>
      <c r="E92">
        <v>1.4E-2</v>
      </c>
      <c r="F92">
        <v>0</v>
      </c>
      <c r="G92">
        <v>0</v>
      </c>
      <c r="H92">
        <v>0</v>
      </c>
      <c r="I92">
        <v>0</v>
      </c>
      <c r="J92">
        <v>1.4E-2</v>
      </c>
    </row>
    <row r="93" spans="1:10" x14ac:dyDescent="0.15">
      <c r="B93" s="1">
        <v>40382</v>
      </c>
      <c r="C93" t="s">
        <v>262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x14ac:dyDescent="0.15">
      <c r="C94" t="s">
        <v>263</v>
      </c>
      <c r="E94">
        <v>1.4E-2</v>
      </c>
      <c r="F94">
        <v>0</v>
      </c>
      <c r="G94">
        <v>0</v>
      </c>
      <c r="H94">
        <v>0</v>
      </c>
      <c r="I94">
        <v>0</v>
      </c>
      <c r="J94">
        <v>1.4E-2</v>
      </c>
    </row>
    <row r="95" spans="1:10" x14ac:dyDescent="0.15">
      <c r="C95" t="s">
        <v>250</v>
      </c>
      <c r="E95">
        <v>1.4E-2</v>
      </c>
      <c r="F95">
        <v>0</v>
      </c>
      <c r="G95">
        <v>0</v>
      </c>
      <c r="H95">
        <v>0</v>
      </c>
      <c r="I95">
        <v>0</v>
      </c>
      <c r="J95">
        <v>1.4E-2</v>
      </c>
    </row>
    <row r="97" spans="1:10" x14ac:dyDescent="0.15">
      <c r="A97">
        <v>0.2</v>
      </c>
      <c r="B97" t="s">
        <v>314</v>
      </c>
      <c r="C97">
        <v>1</v>
      </c>
      <c r="D97" t="s">
        <v>265</v>
      </c>
    </row>
    <row r="98" spans="1:10" x14ac:dyDescent="0.15">
      <c r="B98" t="s">
        <v>315</v>
      </c>
      <c r="C98" t="s">
        <v>260</v>
      </c>
      <c r="E98">
        <v>4.5</v>
      </c>
      <c r="F98">
        <v>0</v>
      </c>
      <c r="G98">
        <v>0</v>
      </c>
      <c r="H98">
        <v>0</v>
      </c>
      <c r="I98">
        <v>0</v>
      </c>
      <c r="J98">
        <v>4.5</v>
      </c>
    </row>
    <row r="99" spans="1:10" x14ac:dyDescent="0.15">
      <c r="B99" t="s">
        <v>316</v>
      </c>
      <c r="C99" t="s">
        <v>262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15">
      <c r="B100" s="1">
        <v>40382</v>
      </c>
      <c r="C100" t="s">
        <v>263</v>
      </c>
      <c r="E100">
        <v>4.5</v>
      </c>
      <c r="F100">
        <v>0</v>
      </c>
      <c r="G100">
        <v>0</v>
      </c>
      <c r="H100">
        <v>0</v>
      </c>
      <c r="I100">
        <v>0</v>
      </c>
      <c r="J100">
        <v>4.5</v>
      </c>
    </row>
    <row r="101" spans="1:10" x14ac:dyDescent="0.15">
      <c r="C101" t="s">
        <v>250</v>
      </c>
      <c r="E101">
        <v>4.5</v>
      </c>
      <c r="F101">
        <v>0</v>
      </c>
      <c r="G101">
        <v>0</v>
      </c>
      <c r="H101">
        <v>0</v>
      </c>
      <c r="I101">
        <v>0</v>
      </c>
      <c r="J101">
        <v>4.5</v>
      </c>
    </row>
    <row r="103" spans="1:10" x14ac:dyDescent="0.15">
      <c r="A103">
        <v>0.2</v>
      </c>
      <c r="B103" t="s">
        <v>317</v>
      </c>
      <c r="C103">
        <v>1</v>
      </c>
      <c r="D103" t="s">
        <v>265</v>
      </c>
    </row>
    <row r="104" spans="1:10" x14ac:dyDescent="0.15">
      <c r="B104" t="s">
        <v>318</v>
      </c>
      <c r="C104" t="s">
        <v>260</v>
      </c>
      <c r="E104">
        <v>0</v>
      </c>
      <c r="F104">
        <v>1.0649999999999999</v>
      </c>
      <c r="G104">
        <v>7.9859999999999998</v>
      </c>
      <c r="H104">
        <v>0</v>
      </c>
      <c r="I104">
        <v>0</v>
      </c>
      <c r="J104">
        <v>9.0510000000000002</v>
      </c>
    </row>
    <row r="105" spans="1:10" x14ac:dyDescent="0.15">
      <c r="B105" t="s">
        <v>319</v>
      </c>
      <c r="C105" t="s">
        <v>262</v>
      </c>
      <c r="E105">
        <v>19.81069205</v>
      </c>
      <c r="F105">
        <v>0</v>
      </c>
      <c r="G105">
        <v>0</v>
      </c>
      <c r="H105">
        <v>0</v>
      </c>
      <c r="I105">
        <v>0</v>
      </c>
      <c r="J105">
        <v>19.81069205</v>
      </c>
    </row>
    <row r="106" spans="1:10" x14ac:dyDescent="0.15">
      <c r="B106" s="1">
        <v>40382</v>
      </c>
      <c r="C106" t="s">
        <v>263</v>
      </c>
      <c r="E106">
        <v>19.81069205</v>
      </c>
      <c r="F106">
        <v>1.0649999999999999</v>
      </c>
      <c r="G106">
        <v>7.9859999999999998</v>
      </c>
      <c r="H106">
        <v>0</v>
      </c>
      <c r="I106">
        <v>0</v>
      </c>
      <c r="J106">
        <v>28.861692049999998</v>
      </c>
    </row>
    <row r="107" spans="1:10" x14ac:dyDescent="0.15">
      <c r="C107" t="s">
        <v>250</v>
      </c>
      <c r="E107">
        <v>19.81069205</v>
      </c>
      <c r="F107">
        <v>1.0649999999999999</v>
      </c>
      <c r="G107">
        <v>7.9859999999999998</v>
      </c>
      <c r="H107">
        <v>0</v>
      </c>
      <c r="I107">
        <v>0</v>
      </c>
      <c r="J107">
        <v>28.861692049999998</v>
      </c>
    </row>
    <row r="109" spans="1:10" x14ac:dyDescent="0.15">
      <c r="A109" t="s">
        <v>320</v>
      </c>
      <c r="B109" t="s">
        <v>321</v>
      </c>
      <c r="C109">
        <v>1</v>
      </c>
      <c r="D109" t="s">
        <v>265</v>
      </c>
    </row>
    <row r="110" spans="1:10" x14ac:dyDescent="0.15">
      <c r="B110" t="s">
        <v>322</v>
      </c>
      <c r="C110" t="s">
        <v>260</v>
      </c>
      <c r="E110">
        <v>9.4E-2</v>
      </c>
      <c r="F110">
        <v>0</v>
      </c>
      <c r="G110">
        <v>0</v>
      </c>
      <c r="H110">
        <v>0</v>
      </c>
      <c r="I110">
        <v>0</v>
      </c>
      <c r="J110">
        <v>9.4E-2</v>
      </c>
    </row>
    <row r="111" spans="1:10" x14ac:dyDescent="0.15">
      <c r="B111" s="1">
        <v>40382</v>
      </c>
      <c r="C111" t="s">
        <v>262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15">
      <c r="C112" t="s">
        <v>263</v>
      </c>
      <c r="E112">
        <v>9.4E-2</v>
      </c>
      <c r="F112">
        <v>0</v>
      </c>
      <c r="G112">
        <v>0</v>
      </c>
      <c r="H112">
        <v>0</v>
      </c>
      <c r="I112">
        <v>0</v>
      </c>
      <c r="J112">
        <v>9.4E-2</v>
      </c>
    </row>
    <row r="113" spans="1:10" x14ac:dyDescent="0.15">
      <c r="C113" t="s">
        <v>250</v>
      </c>
      <c r="E113">
        <v>9.4E-2</v>
      </c>
      <c r="F113">
        <v>0</v>
      </c>
      <c r="G113">
        <v>0</v>
      </c>
      <c r="H113">
        <v>0</v>
      </c>
      <c r="I113">
        <v>0</v>
      </c>
      <c r="J113">
        <v>9.4E-2</v>
      </c>
    </row>
    <row r="114" spans="1:10" x14ac:dyDescent="0.15">
      <c r="A114" t="s">
        <v>292</v>
      </c>
      <c r="B114" t="s">
        <v>293</v>
      </c>
      <c r="E114" t="s">
        <v>294</v>
      </c>
      <c r="F114" t="s">
        <v>295</v>
      </c>
      <c r="J114" t="s">
        <v>234</v>
      </c>
    </row>
    <row r="115" spans="1:10" x14ac:dyDescent="0.15">
      <c r="A115" t="s">
        <v>235</v>
      </c>
      <c r="B115">
        <v>3</v>
      </c>
      <c r="E115" t="s">
        <v>236</v>
      </c>
      <c r="F115" t="s">
        <v>237</v>
      </c>
      <c r="J115" t="s">
        <v>238</v>
      </c>
    </row>
    <row r="117" spans="1:10" x14ac:dyDescent="0.15">
      <c r="A117" t="s">
        <v>239</v>
      </c>
      <c r="B117" t="s">
        <v>240</v>
      </c>
    </row>
    <row r="119" spans="1:10" x14ac:dyDescent="0.15">
      <c r="A119" t="s">
        <v>241</v>
      </c>
      <c r="B119" t="s">
        <v>242</v>
      </c>
      <c r="C119" t="s">
        <v>243</v>
      </c>
      <c r="D119" t="s">
        <v>244</v>
      </c>
      <c r="E119" t="s">
        <v>245</v>
      </c>
      <c r="F119" t="s">
        <v>246</v>
      </c>
      <c r="G119" t="s">
        <v>247</v>
      </c>
      <c r="H119" t="s">
        <v>248</v>
      </c>
      <c r="I119" t="s">
        <v>249</v>
      </c>
      <c r="J119" t="s">
        <v>250</v>
      </c>
    </row>
    <row r="120" spans="1:10" x14ac:dyDescent="0.15">
      <c r="A120" t="s">
        <v>251</v>
      </c>
      <c r="B120" t="s">
        <v>252</v>
      </c>
      <c r="C120" t="s">
        <v>253</v>
      </c>
      <c r="D120" t="s">
        <v>254</v>
      </c>
      <c r="E120" t="s">
        <v>255</v>
      </c>
      <c r="F120" t="s">
        <v>253</v>
      </c>
      <c r="G120" t="s">
        <v>256</v>
      </c>
      <c r="H120" t="s">
        <v>257</v>
      </c>
      <c r="I120" t="s">
        <v>257</v>
      </c>
      <c r="J120" t="s">
        <v>257</v>
      </c>
    </row>
    <row r="121" spans="1:10" x14ac:dyDescent="0.15">
      <c r="A121" t="s">
        <v>320</v>
      </c>
      <c r="B121" t="s">
        <v>323</v>
      </c>
      <c r="C121" t="s">
        <v>324</v>
      </c>
      <c r="D121" t="s">
        <v>298</v>
      </c>
      <c r="E121" t="s">
        <v>299</v>
      </c>
    </row>
    <row r="122" spans="1:10" x14ac:dyDescent="0.15">
      <c r="B122" t="s">
        <v>325</v>
      </c>
      <c r="C122" t="s">
        <v>260</v>
      </c>
      <c r="E122">
        <v>0.1111</v>
      </c>
      <c r="F122">
        <v>0</v>
      </c>
      <c r="G122">
        <v>0</v>
      </c>
      <c r="H122">
        <v>0</v>
      </c>
      <c r="I122">
        <v>0</v>
      </c>
      <c r="J122">
        <v>0.1111</v>
      </c>
    </row>
    <row r="123" spans="1:10" x14ac:dyDescent="0.15">
      <c r="B123" s="1">
        <v>40382</v>
      </c>
      <c r="C123" t="s">
        <v>262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15">
      <c r="C124" t="s">
        <v>263</v>
      </c>
      <c r="E124">
        <v>0.1111</v>
      </c>
      <c r="F124">
        <v>0</v>
      </c>
      <c r="G124">
        <v>0</v>
      </c>
      <c r="H124">
        <v>0</v>
      </c>
      <c r="I124">
        <v>0</v>
      </c>
      <c r="J124">
        <v>0.1111</v>
      </c>
    </row>
    <row r="125" spans="1:10" x14ac:dyDescent="0.15">
      <c r="C125" t="s">
        <v>250</v>
      </c>
      <c r="E125">
        <v>0.22220000000000001</v>
      </c>
      <c r="F125">
        <v>0</v>
      </c>
      <c r="G125">
        <v>0</v>
      </c>
      <c r="H125">
        <v>0</v>
      </c>
      <c r="I125">
        <v>0</v>
      </c>
      <c r="J125">
        <v>0.22220000000000001</v>
      </c>
    </row>
    <row r="127" spans="1:10" x14ac:dyDescent="0.15">
      <c r="A127" t="s">
        <v>320</v>
      </c>
      <c r="B127" t="s">
        <v>326</v>
      </c>
      <c r="C127">
        <v>1</v>
      </c>
      <c r="D127" t="s">
        <v>265</v>
      </c>
    </row>
    <row r="128" spans="1:10" x14ac:dyDescent="0.15">
      <c r="B128" t="s">
        <v>327</v>
      </c>
      <c r="C128" t="s">
        <v>260</v>
      </c>
      <c r="E128">
        <v>0.1111</v>
      </c>
      <c r="F128">
        <v>0</v>
      </c>
      <c r="G128">
        <v>0</v>
      </c>
      <c r="H128">
        <v>0</v>
      </c>
      <c r="I128">
        <v>0</v>
      </c>
      <c r="J128">
        <v>0.1111</v>
      </c>
    </row>
    <row r="129" spans="1:10" x14ac:dyDescent="0.15">
      <c r="B129" s="1">
        <v>40382</v>
      </c>
      <c r="C129" t="s">
        <v>262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15">
      <c r="C130" t="s">
        <v>263</v>
      </c>
      <c r="E130">
        <v>0.1111</v>
      </c>
      <c r="F130">
        <v>0</v>
      </c>
      <c r="G130">
        <v>0</v>
      </c>
      <c r="H130">
        <v>0</v>
      </c>
      <c r="I130">
        <v>0</v>
      </c>
      <c r="J130">
        <v>0.1111</v>
      </c>
    </row>
    <row r="131" spans="1:10" x14ac:dyDescent="0.15">
      <c r="C131" t="s">
        <v>250</v>
      </c>
      <c r="E131">
        <v>0.1111</v>
      </c>
      <c r="F131">
        <v>0</v>
      </c>
      <c r="G131">
        <v>0</v>
      </c>
      <c r="H131">
        <v>0</v>
      </c>
      <c r="I131">
        <v>0</v>
      </c>
      <c r="J131">
        <v>0.1111</v>
      </c>
    </row>
    <row r="133" spans="1:10" x14ac:dyDescent="0.15">
      <c r="A133" t="s">
        <v>320</v>
      </c>
      <c r="B133" t="s">
        <v>328</v>
      </c>
      <c r="C133">
        <v>0.97497999999999996</v>
      </c>
      <c r="D133" t="s">
        <v>329</v>
      </c>
    </row>
    <row r="134" spans="1:10" x14ac:dyDescent="0.15">
      <c r="B134" t="s">
        <v>330</v>
      </c>
      <c r="C134" t="s">
        <v>260</v>
      </c>
      <c r="E134">
        <v>0</v>
      </c>
      <c r="F134">
        <v>0.78100000000000003</v>
      </c>
      <c r="G134">
        <v>5.8563999999999998</v>
      </c>
      <c r="H134">
        <v>0</v>
      </c>
      <c r="I134">
        <v>0</v>
      </c>
      <c r="J134">
        <v>6.6374000000000004</v>
      </c>
    </row>
    <row r="135" spans="1:10" x14ac:dyDescent="0.15">
      <c r="B135" s="1">
        <v>40382</v>
      </c>
      <c r="C135" t="s">
        <v>262</v>
      </c>
      <c r="E135">
        <v>10.54766785</v>
      </c>
      <c r="F135">
        <v>0</v>
      </c>
      <c r="G135">
        <v>0</v>
      </c>
      <c r="H135">
        <v>0</v>
      </c>
      <c r="I135">
        <v>0</v>
      </c>
      <c r="J135">
        <v>10.54766785</v>
      </c>
    </row>
    <row r="136" spans="1:10" x14ac:dyDescent="0.15">
      <c r="C136" t="s">
        <v>263</v>
      </c>
      <c r="E136">
        <v>10.54766785</v>
      </c>
      <c r="F136">
        <v>0.78100000000000003</v>
      </c>
      <c r="G136">
        <v>5.8563999999999998</v>
      </c>
      <c r="H136">
        <v>0</v>
      </c>
      <c r="I136">
        <v>0</v>
      </c>
      <c r="J136">
        <v>17.185067849999999</v>
      </c>
    </row>
    <row r="137" spans="1:10" x14ac:dyDescent="0.15">
      <c r="C137" t="s">
        <v>250</v>
      </c>
      <c r="E137">
        <v>10.283765199999999</v>
      </c>
      <c r="F137">
        <v>0.76145938000000002</v>
      </c>
      <c r="G137">
        <v>5.7098728699999999</v>
      </c>
      <c r="H137">
        <v>0</v>
      </c>
      <c r="I137">
        <v>0</v>
      </c>
      <c r="J137">
        <v>16.755097460000002</v>
      </c>
    </row>
    <row r="139" spans="1:10" x14ac:dyDescent="0.15">
      <c r="A139" t="s">
        <v>331</v>
      </c>
      <c r="B139" t="s">
        <v>332</v>
      </c>
      <c r="C139">
        <v>1.944E-3</v>
      </c>
      <c r="D139" t="s">
        <v>329</v>
      </c>
    </row>
    <row r="140" spans="1:10" x14ac:dyDescent="0.15">
      <c r="B140" t="s">
        <v>333</v>
      </c>
      <c r="C140" t="s">
        <v>260</v>
      </c>
      <c r="E140">
        <v>95.929199999999994</v>
      </c>
      <c r="F140">
        <v>0</v>
      </c>
      <c r="G140">
        <v>0</v>
      </c>
      <c r="H140">
        <v>0</v>
      </c>
      <c r="I140">
        <v>0</v>
      </c>
      <c r="J140">
        <v>95.929199999999994</v>
      </c>
    </row>
    <row r="141" spans="1:10" x14ac:dyDescent="0.15">
      <c r="B141" t="s">
        <v>334</v>
      </c>
      <c r="C141" t="s">
        <v>262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15">
      <c r="B142" s="1">
        <v>40382</v>
      </c>
      <c r="C142" t="s">
        <v>263</v>
      </c>
      <c r="E142">
        <v>95.929199999999994</v>
      </c>
      <c r="F142">
        <v>0</v>
      </c>
      <c r="G142">
        <v>0</v>
      </c>
      <c r="H142">
        <v>0</v>
      </c>
      <c r="I142">
        <v>0</v>
      </c>
      <c r="J142">
        <v>95.929199999999994</v>
      </c>
    </row>
    <row r="143" spans="1:10" x14ac:dyDescent="0.15">
      <c r="C143" t="s">
        <v>250</v>
      </c>
      <c r="E143">
        <v>0.18648635999999999</v>
      </c>
      <c r="F143">
        <v>0</v>
      </c>
      <c r="G143">
        <v>0</v>
      </c>
      <c r="H143">
        <v>0</v>
      </c>
      <c r="I143">
        <v>0</v>
      </c>
      <c r="J143">
        <v>0.18648635999999999</v>
      </c>
    </row>
    <row r="145" spans="1:10" x14ac:dyDescent="0.15">
      <c r="A145" t="s">
        <v>331</v>
      </c>
      <c r="B145" t="s">
        <v>335</v>
      </c>
      <c r="C145">
        <v>1.2960000000000001E-3</v>
      </c>
      <c r="D145" t="s">
        <v>329</v>
      </c>
    </row>
    <row r="146" spans="1:10" x14ac:dyDescent="0.15">
      <c r="B146" t="s">
        <v>336</v>
      </c>
      <c r="C146" t="s">
        <v>260</v>
      </c>
      <c r="E146">
        <v>57.522100000000002</v>
      </c>
      <c r="F146">
        <v>0</v>
      </c>
      <c r="G146">
        <v>0</v>
      </c>
      <c r="H146">
        <v>0</v>
      </c>
      <c r="I146">
        <v>0</v>
      </c>
      <c r="J146">
        <v>57.522100000000002</v>
      </c>
    </row>
    <row r="147" spans="1:10" x14ac:dyDescent="0.15">
      <c r="B147" t="s">
        <v>337</v>
      </c>
      <c r="C147" t="s">
        <v>262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x14ac:dyDescent="0.15">
      <c r="B148" s="1">
        <v>40382</v>
      </c>
      <c r="C148" t="s">
        <v>263</v>
      </c>
      <c r="E148">
        <v>57.522100000000002</v>
      </c>
      <c r="F148">
        <v>0</v>
      </c>
      <c r="G148">
        <v>0</v>
      </c>
      <c r="H148">
        <v>0</v>
      </c>
      <c r="I148">
        <v>0</v>
      </c>
      <c r="J148">
        <v>57.522100000000002</v>
      </c>
    </row>
    <row r="149" spans="1:10" x14ac:dyDescent="0.15">
      <c r="C149" t="s">
        <v>250</v>
      </c>
      <c r="E149">
        <v>7.4548639999999999E-2</v>
      </c>
      <c r="F149">
        <v>0</v>
      </c>
      <c r="G149">
        <v>0</v>
      </c>
      <c r="H149">
        <v>0</v>
      </c>
      <c r="I149">
        <v>0</v>
      </c>
      <c r="J149">
        <v>7.4548639999999999E-2</v>
      </c>
    </row>
    <row r="151" spans="1:10" x14ac:dyDescent="0.15">
      <c r="A151" t="s">
        <v>331</v>
      </c>
      <c r="B151" t="s">
        <v>338</v>
      </c>
      <c r="C151">
        <v>1.8380000000000001E-2</v>
      </c>
      <c r="D151" t="s">
        <v>329</v>
      </c>
    </row>
    <row r="152" spans="1:10" x14ac:dyDescent="0.15">
      <c r="B152" t="s">
        <v>339</v>
      </c>
      <c r="C152" t="s">
        <v>260</v>
      </c>
      <c r="E152">
        <v>12.804</v>
      </c>
      <c r="F152">
        <v>0</v>
      </c>
      <c r="G152">
        <v>0</v>
      </c>
      <c r="H152">
        <v>0</v>
      </c>
      <c r="I152">
        <v>0</v>
      </c>
      <c r="J152">
        <v>12.804</v>
      </c>
    </row>
    <row r="153" spans="1:10" x14ac:dyDescent="0.15">
      <c r="B153" t="s">
        <v>340</v>
      </c>
      <c r="C153" t="s">
        <v>262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 x14ac:dyDescent="0.15">
      <c r="B154" s="1">
        <v>40382</v>
      </c>
      <c r="C154" t="s">
        <v>263</v>
      </c>
      <c r="E154">
        <v>12.804</v>
      </c>
      <c r="F154">
        <v>0</v>
      </c>
      <c r="G154">
        <v>0</v>
      </c>
      <c r="H154">
        <v>0</v>
      </c>
      <c r="I154">
        <v>0</v>
      </c>
      <c r="J154">
        <v>12.804</v>
      </c>
    </row>
    <row r="155" spans="1:10" x14ac:dyDescent="0.15">
      <c r="C155" t="s">
        <v>250</v>
      </c>
      <c r="E155">
        <v>0.23533751999999999</v>
      </c>
      <c r="F155">
        <v>0</v>
      </c>
      <c r="G155">
        <v>0</v>
      </c>
      <c r="H155">
        <v>0</v>
      </c>
      <c r="I155">
        <v>0</v>
      </c>
      <c r="J155">
        <v>0.23533751999999999</v>
      </c>
    </row>
    <row r="157" spans="1:10" x14ac:dyDescent="0.15">
      <c r="A157" t="s">
        <v>331</v>
      </c>
      <c r="B157" t="s">
        <v>341</v>
      </c>
      <c r="C157">
        <v>1.8849000000000001E-2</v>
      </c>
      <c r="D157" t="s">
        <v>329</v>
      </c>
    </row>
    <row r="158" spans="1:10" x14ac:dyDescent="0.15">
      <c r="B158" t="s">
        <v>342</v>
      </c>
      <c r="C158" t="s">
        <v>260</v>
      </c>
      <c r="E158">
        <v>18.469000000000001</v>
      </c>
      <c r="F158">
        <v>0</v>
      </c>
      <c r="G158">
        <v>0</v>
      </c>
      <c r="H158">
        <v>0</v>
      </c>
      <c r="I158">
        <v>0</v>
      </c>
      <c r="J158">
        <v>18.469000000000001</v>
      </c>
    </row>
    <row r="159" spans="1:10" x14ac:dyDescent="0.15">
      <c r="B159" s="1">
        <v>40382</v>
      </c>
      <c r="C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x14ac:dyDescent="0.15">
      <c r="C160" t="s">
        <v>263</v>
      </c>
      <c r="E160">
        <v>18.469000000000001</v>
      </c>
      <c r="F160">
        <v>0</v>
      </c>
      <c r="G160">
        <v>0</v>
      </c>
      <c r="H160">
        <v>0</v>
      </c>
      <c r="I160">
        <v>0</v>
      </c>
      <c r="J160">
        <v>18.469000000000001</v>
      </c>
    </row>
    <row r="161" spans="1:10" x14ac:dyDescent="0.15">
      <c r="C161" t="s">
        <v>250</v>
      </c>
      <c r="E161">
        <v>0.34812218</v>
      </c>
      <c r="F161">
        <v>0</v>
      </c>
      <c r="G161">
        <v>0</v>
      </c>
      <c r="H161">
        <v>0</v>
      </c>
      <c r="I161">
        <v>0</v>
      </c>
      <c r="J161">
        <v>0.34812218</v>
      </c>
    </row>
    <row r="163" spans="1:10" x14ac:dyDescent="0.15">
      <c r="A163" t="s">
        <v>331</v>
      </c>
      <c r="B163" t="s">
        <v>343</v>
      </c>
      <c r="C163">
        <v>0.63322000000000001</v>
      </c>
      <c r="D163" t="s">
        <v>329</v>
      </c>
    </row>
    <row r="164" spans="1:10" x14ac:dyDescent="0.15">
      <c r="B164" t="s">
        <v>344</v>
      </c>
      <c r="C164" t="s">
        <v>260</v>
      </c>
      <c r="E164">
        <v>9.5459999999999994</v>
      </c>
      <c r="F164">
        <v>0</v>
      </c>
      <c r="G164">
        <v>0</v>
      </c>
      <c r="H164">
        <v>0</v>
      </c>
      <c r="I164">
        <v>0</v>
      </c>
      <c r="J164">
        <v>9.5459999999999994</v>
      </c>
    </row>
    <row r="165" spans="1:10" x14ac:dyDescent="0.15">
      <c r="B165" s="1">
        <v>40382</v>
      </c>
      <c r="C165" t="s">
        <v>262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x14ac:dyDescent="0.15">
      <c r="C166" t="s">
        <v>263</v>
      </c>
      <c r="E166">
        <v>9.5459999999999994</v>
      </c>
      <c r="F166">
        <v>0</v>
      </c>
      <c r="G166">
        <v>0</v>
      </c>
      <c r="H166">
        <v>0</v>
      </c>
      <c r="I166">
        <v>0</v>
      </c>
      <c r="J166">
        <v>9.5459999999999994</v>
      </c>
    </row>
    <row r="167" spans="1:10" x14ac:dyDescent="0.15">
      <c r="C167" t="s">
        <v>250</v>
      </c>
      <c r="E167">
        <v>6.0447181199999998</v>
      </c>
      <c r="F167">
        <v>0</v>
      </c>
      <c r="G167">
        <v>0</v>
      </c>
      <c r="H167">
        <v>0</v>
      </c>
      <c r="I167">
        <v>0</v>
      </c>
      <c r="J167">
        <v>6.0447181199999998</v>
      </c>
    </row>
    <row r="168" spans="1:10" x14ac:dyDescent="0.15">
      <c r="A168" t="s">
        <v>292</v>
      </c>
      <c r="B168" t="s">
        <v>293</v>
      </c>
      <c r="E168" t="s">
        <v>294</v>
      </c>
      <c r="F168" t="s">
        <v>295</v>
      </c>
      <c r="J168" t="s">
        <v>234</v>
      </c>
    </row>
    <row r="169" spans="1:10" x14ac:dyDescent="0.15">
      <c r="A169" t="s">
        <v>235</v>
      </c>
      <c r="B169">
        <v>4</v>
      </c>
      <c r="E169" t="s">
        <v>236</v>
      </c>
      <c r="F169" t="s">
        <v>237</v>
      </c>
      <c r="J169" t="s">
        <v>238</v>
      </c>
    </row>
    <row r="171" spans="1:10" x14ac:dyDescent="0.15">
      <c r="A171" t="s">
        <v>239</v>
      </c>
      <c r="B171" t="s">
        <v>240</v>
      </c>
    </row>
    <row r="173" spans="1:10" x14ac:dyDescent="0.15">
      <c r="A173" t="s">
        <v>241</v>
      </c>
      <c r="B173" t="s">
        <v>242</v>
      </c>
      <c r="C173" t="s">
        <v>243</v>
      </c>
      <c r="D173" t="s">
        <v>244</v>
      </c>
      <c r="E173" t="s">
        <v>245</v>
      </c>
      <c r="F173" t="s">
        <v>246</v>
      </c>
      <c r="G173" t="s">
        <v>247</v>
      </c>
      <c r="H173" t="s">
        <v>248</v>
      </c>
      <c r="I173" t="s">
        <v>249</v>
      </c>
      <c r="J173" t="s">
        <v>250</v>
      </c>
    </row>
    <row r="174" spans="1:10" x14ac:dyDescent="0.15">
      <c r="A174" t="s">
        <v>251</v>
      </c>
      <c r="B174" t="s">
        <v>252</v>
      </c>
      <c r="C174" t="s">
        <v>253</v>
      </c>
      <c r="D174" t="s">
        <v>254</v>
      </c>
      <c r="E174" t="s">
        <v>255</v>
      </c>
      <c r="F174" t="s">
        <v>253</v>
      </c>
      <c r="G174" t="s">
        <v>256</v>
      </c>
      <c r="H174" t="s">
        <v>257</v>
      </c>
      <c r="I174" t="s">
        <v>257</v>
      </c>
      <c r="J174" t="s">
        <v>257</v>
      </c>
    </row>
    <row r="175" spans="1:10" x14ac:dyDescent="0.15">
      <c r="A175" t="s">
        <v>331</v>
      </c>
      <c r="B175" t="s">
        <v>345</v>
      </c>
      <c r="C175" t="s">
        <v>346</v>
      </c>
      <c r="D175" t="s">
        <v>298</v>
      </c>
      <c r="E175" t="s">
        <v>347</v>
      </c>
    </row>
    <row r="176" spans="1:10" x14ac:dyDescent="0.15">
      <c r="B176" t="s">
        <v>348</v>
      </c>
      <c r="C176" t="s">
        <v>260</v>
      </c>
      <c r="E176">
        <v>10.6195</v>
      </c>
      <c r="F176">
        <v>0</v>
      </c>
      <c r="G176">
        <v>0</v>
      </c>
      <c r="H176">
        <v>0</v>
      </c>
      <c r="I176">
        <v>0</v>
      </c>
      <c r="J176">
        <v>10.6195</v>
      </c>
    </row>
    <row r="177" spans="1:10" x14ac:dyDescent="0.15">
      <c r="B177" s="1">
        <v>40382</v>
      </c>
      <c r="C177" t="s">
        <v>262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</row>
    <row r="178" spans="1:10" x14ac:dyDescent="0.15">
      <c r="C178" t="s">
        <v>263</v>
      </c>
      <c r="E178">
        <v>10.6195</v>
      </c>
      <c r="F178">
        <v>0</v>
      </c>
      <c r="G178">
        <v>0</v>
      </c>
      <c r="H178">
        <v>0</v>
      </c>
      <c r="I178">
        <v>0</v>
      </c>
      <c r="J178">
        <v>10.6195</v>
      </c>
    </row>
    <row r="179" spans="1:10" x14ac:dyDescent="0.15">
      <c r="C179" t="s">
        <v>250</v>
      </c>
      <c r="E179">
        <v>3.11508165</v>
      </c>
      <c r="F179">
        <v>0</v>
      </c>
      <c r="G179">
        <v>0</v>
      </c>
      <c r="H179">
        <v>0</v>
      </c>
      <c r="I179">
        <v>0</v>
      </c>
      <c r="J179">
        <v>3.11508165</v>
      </c>
    </row>
    <row r="181" spans="1:10" x14ac:dyDescent="0.15">
      <c r="A181" t="s">
        <v>331</v>
      </c>
      <c r="B181" t="s">
        <v>349</v>
      </c>
      <c r="C181">
        <v>2.356E-3</v>
      </c>
      <c r="D181" t="s">
        <v>329</v>
      </c>
    </row>
    <row r="182" spans="1:10" x14ac:dyDescent="0.15">
      <c r="B182" t="s">
        <v>350</v>
      </c>
      <c r="C182" t="s">
        <v>260</v>
      </c>
      <c r="E182">
        <v>111.6814</v>
      </c>
      <c r="F182">
        <v>0</v>
      </c>
      <c r="G182">
        <v>0</v>
      </c>
      <c r="H182">
        <v>0</v>
      </c>
      <c r="I182">
        <v>0</v>
      </c>
      <c r="J182">
        <v>111.6814</v>
      </c>
    </row>
    <row r="183" spans="1:10" x14ac:dyDescent="0.15">
      <c r="B183" t="s">
        <v>351</v>
      </c>
      <c r="C183" t="s">
        <v>262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15">
      <c r="B184" s="1">
        <v>40382</v>
      </c>
      <c r="C184" t="s">
        <v>263</v>
      </c>
      <c r="E184">
        <v>111.6814</v>
      </c>
      <c r="F184">
        <v>0</v>
      </c>
      <c r="G184">
        <v>0</v>
      </c>
      <c r="H184">
        <v>0</v>
      </c>
      <c r="I184">
        <v>0</v>
      </c>
      <c r="J184">
        <v>111.6814</v>
      </c>
    </row>
    <row r="185" spans="1:10" x14ac:dyDescent="0.15">
      <c r="C185" t="s">
        <v>250</v>
      </c>
      <c r="E185">
        <v>0.26312138000000002</v>
      </c>
      <c r="F185">
        <v>0</v>
      </c>
      <c r="G185">
        <v>0</v>
      </c>
      <c r="H185">
        <v>0</v>
      </c>
      <c r="I185">
        <v>0</v>
      </c>
      <c r="J185">
        <v>0.26312138000000002</v>
      </c>
    </row>
    <row r="187" spans="1:10" x14ac:dyDescent="0.15">
      <c r="A187" t="s">
        <v>331</v>
      </c>
      <c r="B187" t="s">
        <v>352</v>
      </c>
      <c r="C187">
        <v>3.1740000000000002E-3</v>
      </c>
      <c r="D187" t="s">
        <v>329</v>
      </c>
    </row>
    <row r="188" spans="1:10" x14ac:dyDescent="0.15">
      <c r="B188" t="s">
        <v>353</v>
      </c>
      <c r="C188" t="s">
        <v>260</v>
      </c>
      <c r="E188">
        <v>48.791800000000002</v>
      </c>
      <c r="F188">
        <v>0</v>
      </c>
      <c r="G188">
        <v>0</v>
      </c>
      <c r="H188">
        <v>0</v>
      </c>
      <c r="I188">
        <v>0</v>
      </c>
      <c r="J188">
        <v>48.791800000000002</v>
      </c>
    </row>
    <row r="189" spans="1:10" x14ac:dyDescent="0.15">
      <c r="B189" t="s">
        <v>354</v>
      </c>
      <c r="C189" t="s">
        <v>262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</row>
    <row r="190" spans="1:10" x14ac:dyDescent="0.15">
      <c r="B190" s="1">
        <v>40382</v>
      </c>
      <c r="C190" t="s">
        <v>263</v>
      </c>
      <c r="E190">
        <v>48.791800000000002</v>
      </c>
      <c r="F190">
        <v>0</v>
      </c>
      <c r="G190">
        <v>0</v>
      </c>
      <c r="H190">
        <v>0</v>
      </c>
      <c r="I190">
        <v>0</v>
      </c>
      <c r="J190">
        <v>48.791800000000002</v>
      </c>
    </row>
    <row r="191" spans="1:10" x14ac:dyDescent="0.15">
      <c r="C191" t="s">
        <v>250</v>
      </c>
      <c r="E191">
        <v>0.15486517</v>
      </c>
      <c r="F191">
        <v>0</v>
      </c>
      <c r="G191">
        <v>0</v>
      </c>
      <c r="H191">
        <v>0</v>
      </c>
      <c r="I191">
        <v>0</v>
      </c>
      <c r="J191">
        <v>0.15486517</v>
      </c>
    </row>
    <row r="193" spans="1:10" x14ac:dyDescent="0.15">
      <c r="A193" t="s">
        <v>331</v>
      </c>
      <c r="B193" t="s">
        <v>355</v>
      </c>
      <c r="C193">
        <v>2.7100000000000002E-3</v>
      </c>
      <c r="D193" t="s">
        <v>329</v>
      </c>
    </row>
    <row r="194" spans="1:10" x14ac:dyDescent="0.15">
      <c r="B194" t="s">
        <v>356</v>
      </c>
      <c r="C194" t="s">
        <v>260</v>
      </c>
      <c r="E194">
        <v>46.2682</v>
      </c>
      <c r="F194">
        <v>0</v>
      </c>
      <c r="G194">
        <v>0</v>
      </c>
      <c r="H194">
        <v>0</v>
      </c>
      <c r="I194">
        <v>0</v>
      </c>
      <c r="J194">
        <v>46.2682</v>
      </c>
    </row>
    <row r="195" spans="1:10" x14ac:dyDescent="0.15">
      <c r="B195" t="s">
        <v>354</v>
      </c>
      <c r="C195" t="s">
        <v>262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15">
      <c r="B196" s="1">
        <v>40382</v>
      </c>
      <c r="C196" t="s">
        <v>263</v>
      </c>
      <c r="E196">
        <v>46.2682</v>
      </c>
      <c r="F196">
        <v>0</v>
      </c>
      <c r="G196">
        <v>0</v>
      </c>
      <c r="H196">
        <v>0</v>
      </c>
      <c r="I196">
        <v>0</v>
      </c>
      <c r="J196">
        <v>46.2682</v>
      </c>
    </row>
    <row r="197" spans="1:10" x14ac:dyDescent="0.15">
      <c r="C197" t="s">
        <v>250</v>
      </c>
      <c r="E197">
        <v>0.12538682000000001</v>
      </c>
      <c r="F197">
        <v>0</v>
      </c>
      <c r="G197">
        <v>0</v>
      </c>
      <c r="H197">
        <v>0</v>
      </c>
      <c r="I197">
        <v>0</v>
      </c>
      <c r="J197">
        <v>0.12538682000000001</v>
      </c>
    </row>
    <row r="199" spans="1:10" x14ac:dyDescent="0.15">
      <c r="A199" t="s">
        <v>320</v>
      </c>
      <c r="B199" t="s">
        <v>357</v>
      </c>
      <c r="C199">
        <v>0.47458499999999998</v>
      </c>
      <c r="D199" t="s">
        <v>329</v>
      </c>
    </row>
    <row r="200" spans="1:10" x14ac:dyDescent="0.15">
      <c r="B200" t="s">
        <v>358</v>
      </c>
      <c r="C200" t="s">
        <v>260</v>
      </c>
      <c r="E200">
        <v>16.982299999999999</v>
      </c>
      <c r="F200">
        <v>0</v>
      </c>
      <c r="G200">
        <v>0</v>
      </c>
      <c r="H200">
        <v>0</v>
      </c>
      <c r="I200">
        <v>0</v>
      </c>
      <c r="J200">
        <v>16.982299999999999</v>
      </c>
    </row>
    <row r="201" spans="1:10" x14ac:dyDescent="0.15">
      <c r="B201" t="s">
        <v>359</v>
      </c>
      <c r="C201" t="s">
        <v>262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</row>
    <row r="202" spans="1:10" x14ac:dyDescent="0.15">
      <c r="B202" s="1">
        <v>40382</v>
      </c>
      <c r="C202" t="s">
        <v>263</v>
      </c>
      <c r="E202">
        <v>16.982299999999999</v>
      </c>
      <c r="F202">
        <v>0</v>
      </c>
      <c r="G202">
        <v>0</v>
      </c>
      <c r="H202">
        <v>0</v>
      </c>
      <c r="I202">
        <v>0</v>
      </c>
      <c r="J202">
        <v>16.982299999999999</v>
      </c>
    </row>
    <row r="203" spans="1:10" x14ac:dyDescent="0.15">
      <c r="C203" t="s">
        <v>250</v>
      </c>
      <c r="E203">
        <v>8.05954485</v>
      </c>
      <c r="F203">
        <v>0</v>
      </c>
      <c r="G203">
        <v>0</v>
      </c>
      <c r="H203">
        <v>0</v>
      </c>
      <c r="I203">
        <v>0</v>
      </c>
      <c r="J203">
        <v>8.05954485</v>
      </c>
    </row>
    <row r="205" spans="1:10" x14ac:dyDescent="0.15">
      <c r="A205" t="s">
        <v>320</v>
      </c>
      <c r="B205" t="s">
        <v>360</v>
      </c>
      <c r="C205">
        <v>0.06</v>
      </c>
      <c r="D205" t="s">
        <v>329</v>
      </c>
    </row>
    <row r="206" spans="1:10" x14ac:dyDescent="0.15">
      <c r="B206" t="s">
        <v>361</v>
      </c>
      <c r="C206" t="s">
        <v>260</v>
      </c>
      <c r="E206">
        <v>17.334700000000002</v>
      </c>
      <c r="F206">
        <v>0</v>
      </c>
      <c r="G206">
        <v>0</v>
      </c>
      <c r="H206">
        <v>0</v>
      </c>
      <c r="I206">
        <v>0</v>
      </c>
      <c r="J206">
        <v>17.334700000000002</v>
      </c>
    </row>
    <row r="207" spans="1:10" x14ac:dyDescent="0.15">
      <c r="B207" t="s">
        <v>362</v>
      </c>
      <c r="C207" t="s">
        <v>262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</row>
    <row r="208" spans="1:10" x14ac:dyDescent="0.15">
      <c r="B208" s="1">
        <v>40382</v>
      </c>
      <c r="C208" t="s">
        <v>263</v>
      </c>
      <c r="E208">
        <v>17.334700000000002</v>
      </c>
      <c r="F208">
        <v>0</v>
      </c>
      <c r="G208">
        <v>0</v>
      </c>
      <c r="H208">
        <v>0</v>
      </c>
      <c r="I208">
        <v>0</v>
      </c>
      <c r="J208">
        <v>17.334700000000002</v>
      </c>
    </row>
    <row r="209" spans="1:10" x14ac:dyDescent="0.15">
      <c r="C209" t="s">
        <v>250</v>
      </c>
      <c r="E209">
        <v>1.040082</v>
      </c>
      <c r="F209">
        <v>0</v>
      </c>
      <c r="G209">
        <v>0</v>
      </c>
      <c r="H209">
        <v>0</v>
      </c>
      <c r="I209">
        <v>0</v>
      </c>
      <c r="J209">
        <v>1.040082</v>
      </c>
    </row>
    <row r="211" spans="1:10" x14ac:dyDescent="0.15">
      <c r="A211">
        <v>0.2</v>
      </c>
      <c r="B211" t="s">
        <v>363</v>
      </c>
      <c r="C211">
        <v>1</v>
      </c>
      <c r="D211" t="s">
        <v>265</v>
      </c>
    </row>
    <row r="212" spans="1:10" x14ac:dyDescent="0.15">
      <c r="B212" t="s">
        <v>364</v>
      </c>
      <c r="C212" t="s">
        <v>260</v>
      </c>
      <c r="E212">
        <v>1.2</v>
      </c>
      <c r="F212">
        <v>0</v>
      </c>
      <c r="G212">
        <v>0</v>
      </c>
      <c r="H212">
        <v>0</v>
      </c>
      <c r="I212">
        <v>0</v>
      </c>
      <c r="J212">
        <v>1.2</v>
      </c>
    </row>
    <row r="213" spans="1:10" x14ac:dyDescent="0.15">
      <c r="B213" t="s">
        <v>319</v>
      </c>
      <c r="C213" t="s">
        <v>262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</row>
    <row r="214" spans="1:10" x14ac:dyDescent="0.15">
      <c r="B214" s="1">
        <v>40382</v>
      </c>
      <c r="C214" t="s">
        <v>263</v>
      </c>
      <c r="E214">
        <v>1.2</v>
      </c>
      <c r="F214">
        <v>0</v>
      </c>
      <c r="G214">
        <v>0</v>
      </c>
      <c r="H214">
        <v>0</v>
      </c>
      <c r="I214">
        <v>0</v>
      </c>
      <c r="J214">
        <v>1.2</v>
      </c>
    </row>
    <row r="215" spans="1:10" x14ac:dyDescent="0.15">
      <c r="C215" t="s">
        <v>250</v>
      </c>
      <c r="E215">
        <v>1.2</v>
      </c>
      <c r="F215">
        <v>0</v>
      </c>
      <c r="G215">
        <v>0</v>
      </c>
      <c r="H215">
        <v>0</v>
      </c>
      <c r="I215">
        <v>0</v>
      </c>
      <c r="J215">
        <v>1.2</v>
      </c>
    </row>
    <row r="217" spans="1:10" x14ac:dyDescent="0.15">
      <c r="A217">
        <v>0.2</v>
      </c>
      <c r="B217" t="s">
        <v>365</v>
      </c>
      <c r="C217">
        <v>1</v>
      </c>
      <c r="D217" t="s">
        <v>265</v>
      </c>
    </row>
    <row r="218" spans="1:10" x14ac:dyDescent="0.15">
      <c r="B218" t="s">
        <v>366</v>
      </c>
      <c r="C218" t="s">
        <v>260</v>
      </c>
      <c r="E218">
        <v>19.12</v>
      </c>
      <c r="F218">
        <v>0</v>
      </c>
      <c r="G218">
        <v>0</v>
      </c>
      <c r="H218">
        <v>0</v>
      </c>
      <c r="I218">
        <v>0</v>
      </c>
      <c r="J218">
        <v>19.12</v>
      </c>
    </row>
    <row r="219" spans="1:10" x14ac:dyDescent="0.15">
      <c r="B219" t="s">
        <v>367</v>
      </c>
      <c r="C219" t="s">
        <v>262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x14ac:dyDescent="0.15">
      <c r="B220" s="1">
        <v>40382</v>
      </c>
      <c r="C220" t="s">
        <v>263</v>
      </c>
      <c r="E220">
        <v>19.12</v>
      </c>
      <c r="F220">
        <v>0</v>
      </c>
      <c r="G220">
        <v>0</v>
      </c>
      <c r="H220">
        <v>0</v>
      </c>
      <c r="I220">
        <v>0</v>
      </c>
      <c r="J220">
        <v>19.12</v>
      </c>
    </row>
    <row r="221" spans="1:10" x14ac:dyDescent="0.15">
      <c r="C221" t="s">
        <v>250</v>
      </c>
      <c r="E221">
        <v>19.12</v>
      </c>
      <c r="F221">
        <v>0</v>
      </c>
      <c r="G221">
        <v>0</v>
      </c>
      <c r="H221">
        <v>0</v>
      </c>
      <c r="I221">
        <v>0</v>
      </c>
      <c r="J221">
        <v>19.12</v>
      </c>
    </row>
    <row r="222" spans="1:10" x14ac:dyDescent="0.15">
      <c r="A222" t="s">
        <v>292</v>
      </c>
      <c r="B222" t="s">
        <v>293</v>
      </c>
      <c r="E222" t="s">
        <v>294</v>
      </c>
      <c r="F222" t="s">
        <v>295</v>
      </c>
      <c r="J222" t="s">
        <v>234</v>
      </c>
    </row>
    <row r="223" spans="1:10" x14ac:dyDescent="0.15">
      <c r="A223" t="s">
        <v>235</v>
      </c>
      <c r="B223">
        <v>5</v>
      </c>
      <c r="E223" t="s">
        <v>236</v>
      </c>
      <c r="F223" t="s">
        <v>237</v>
      </c>
      <c r="J223" t="s">
        <v>238</v>
      </c>
    </row>
    <row r="225" spans="1:10" x14ac:dyDescent="0.15">
      <c r="A225" t="s">
        <v>239</v>
      </c>
      <c r="B225" t="s">
        <v>240</v>
      </c>
    </row>
    <row r="227" spans="1:10" x14ac:dyDescent="0.15">
      <c r="A227" t="s">
        <v>241</v>
      </c>
      <c r="B227" t="s">
        <v>242</v>
      </c>
      <c r="C227" t="s">
        <v>243</v>
      </c>
      <c r="D227" t="s">
        <v>244</v>
      </c>
      <c r="E227" t="s">
        <v>245</v>
      </c>
      <c r="F227" t="s">
        <v>246</v>
      </c>
      <c r="G227" t="s">
        <v>247</v>
      </c>
      <c r="H227" t="s">
        <v>248</v>
      </c>
      <c r="I227" t="s">
        <v>249</v>
      </c>
      <c r="J227" t="s">
        <v>250</v>
      </c>
    </row>
    <row r="228" spans="1:10" x14ac:dyDescent="0.15">
      <c r="A228" t="s">
        <v>251</v>
      </c>
      <c r="B228" t="s">
        <v>252</v>
      </c>
      <c r="C228" t="s">
        <v>253</v>
      </c>
      <c r="D228" t="s">
        <v>254</v>
      </c>
      <c r="E228" t="s">
        <v>255</v>
      </c>
      <c r="F228" t="s">
        <v>253</v>
      </c>
      <c r="G228" t="s">
        <v>256</v>
      </c>
      <c r="H228" t="s">
        <v>257</v>
      </c>
      <c r="I228" t="s">
        <v>257</v>
      </c>
      <c r="J228" t="s">
        <v>257</v>
      </c>
    </row>
    <row r="229" spans="1:10" x14ac:dyDescent="0.15">
      <c r="A229">
        <v>0.2</v>
      </c>
      <c r="B229" t="s">
        <v>368</v>
      </c>
      <c r="C229" t="s">
        <v>369</v>
      </c>
      <c r="D229" t="s">
        <v>298</v>
      </c>
      <c r="E229" t="s">
        <v>299</v>
      </c>
    </row>
    <row r="230" spans="1:10" x14ac:dyDescent="0.15">
      <c r="B230" t="s">
        <v>370</v>
      </c>
      <c r="C230" t="s">
        <v>260</v>
      </c>
      <c r="E230">
        <v>27.8383</v>
      </c>
      <c r="F230">
        <v>0</v>
      </c>
      <c r="G230">
        <v>0</v>
      </c>
      <c r="H230">
        <v>0</v>
      </c>
      <c r="I230">
        <v>0</v>
      </c>
      <c r="J230">
        <v>27.8383</v>
      </c>
    </row>
    <row r="231" spans="1:10" x14ac:dyDescent="0.15">
      <c r="B231" t="s">
        <v>367</v>
      </c>
      <c r="C231" t="s">
        <v>262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x14ac:dyDescent="0.15">
      <c r="B232" s="1">
        <v>40382</v>
      </c>
      <c r="C232" t="s">
        <v>263</v>
      </c>
      <c r="E232">
        <v>27.8383</v>
      </c>
      <c r="F232">
        <v>0</v>
      </c>
      <c r="G232">
        <v>0</v>
      </c>
      <c r="H232">
        <v>0</v>
      </c>
      <c r="I232">
        <v>0</v>
      </c>
      <c r="J232">
        <v>27.8383</v>
      </c>
    </row>
    <row r="233" spans="1:10" x14ac:dyDescent="0.15">
      <c r="C233" t="s">
        <v>250</v>
      </c>
      <c r="E233">
        <v>27.8383</v>
      </c>
      <c r="F233">
        <v>0</v>
      </c>
      <c r="G233">
        <v>0</v>
      </c>
      <c r="H233">
        <v>0</v>
      </c>
      <c r="I233">
        <v>0</v>
      </c>
      <c r="J233">
        <v>27.8383</v>
      </c>
    </row>
    <row r="235" spans="1:10" x14ac:dyDescent="0.15">
      <c r="A235">
        <v>0.2</v>
      </c>
      <c r="B235" t="s">
        <v>371</v>
      </c>
      <c r="C235">
        <v>1</v>
      </c>
      <c r="D235" t="s">
        <v>265</v>
      </c>
    </row>
    <row r="236" spans="1:10" x14ac:dyDescent="0.15">
      <c r="B236" t="s">
        <v>372</v>
      </c>
      <c r="C236" t="s">
        <v>260</v>
      </c>
      <c r="E236">
        <v>26.5</v>
      </c>
      <c r="F236">
        <v>0</v>
      </c>
      <c r="G236">
        <v>0</v>
      </c>
      <c r="H236">
        <v>0</v>
      </c>
      <c r="I236">
        <v>0</v>
      </c>
      <c r="J236">
        <v>26.5</v>
      </c>
    </row>
    <row r="237" spans="1:10" x14ac:dyDescent="0.15">
      <c r="B237" t="s">
        <v>271</v>
      </c>
      <c r="C237" t="s">
        <v>262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15">
      <c r="B238" s="1">
        <v>40382</v>
      </c>
      <c r="C238" t="s">
        <v>263</v>
      </c>
      <c r="E238">
        <v>26.5</v>
      </c>
      <c r="F238">
        <v>0</v>
      </c>
      <c r="G238">
        <v>0</v>
      </c>
      <c r="H238">
        <v>0</v>
      </c>
      <c r="I238">
        <v>0</v>
      </c>
      <c r="J238">
        <v>26.5</v>
      </c>
    </row>
    <row r="239" spans="1:10" x14ac:dyDescent="0.15">
      <c r="C239" t="s">
        <v>250</v>
      </c>
      <c r="E239">
        <v>26.5</v>
      </c>
      <c r="F239">
        <v>0</v>
      </c>
      <c r="G239">
        <v>0</v>
      </c>
      <c r="H239">
        <v>0</v>
      </c>
      <c r="I239">
        <v>0</v>
      </c>
      <c r="J239">
        <v>26.5</v>
      </c>
    </row>
    <row r="241" spans="1:10" x14ac:dyDescent="0.15">
      <c r="A241">
        <v>0.2</v>
      </c>
      <c r="B241" t="s">
        <v>373</v>
      </c>
      <c r="C241">
        <v>1</v>
      </c>
      <c r="D241" t="s">
        <v>265</v>
      </c>
    </row>
    <row r="242" spans="1:10" x14ac:dyDescent="0.15">
      <c r="B242" t="s">
        <v>374</v>
      </c>
      <c r="C242" t="s">
        <v>260</v>
      </c>
      <c r="E242">
        <v>45.35</v>
      </c>
      <c r="F242">
        <v>0</v>
      </c>
      <c r="G242">
        <v>0</v>
      </c>
      <c r="H242">
        <v>0</v>
      </c>
      <c r="I242">
        <v>0</v>
      </c>
      <c r="J242">
        <v>45.35</v>
      </c>
    </row>
    <row r="243" spans="1:10" x14ac:dyDescent="0.15">
      <c r="B243" t="s">
        <v>271</v>
      </c>
      <c r="C243" t="s">
        <v>262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x14ac:dyDescent="0.15">
      <c r="B244" s="1">
        <v>40382</v>
      </c>
      <c r="C244" t="s">
        <v>263</v>
      </c>
      <c r="E244">
        <v>45.35</v>
      </c>
      <c r="F244">
        <v>0</v>
      </c>
      <c r="G244">
        <v>0</v>
      </c>
      <c r="H244">
        <v>0</v>
      </c>
      <c r="I244">
        <v>0</v>
      </c>
      <c r="J244">
        <v>45.35</v>
      </c>
    </row>
    <row r="245" spans="1:10" x14ac:dyDescent="0.15">
      <c r="C245" t="s">
        <v>250</v>
      </c>
      <c r="E245">
        <v>45.35</v>
      </c>
      <c r="F245">
        <v>0</v>
      </c>
      <c r="G245">
        <v>0</v>
      </c>
      <c r="H245">
        <v>0</v>
      </c>
      <c r="I245">
        <v>0</v>
      </c>
      <c r="J245">
        <v>45.35</v>
      </c>
    </row>
    <row r="247" spans="1:10" x14ac:dyDescent="0.15">
      <c r="A247">
        <v>0.2</v>
      </c>
      <c r="B247" t="s">
        <v>375</v>
      </c>
      <c r="C247">
        <v>1</v>
      </c>
      <c r="D247" t="s">
        <v>265</v>
      </c>
    </row>
    <row r="248" spans="1:10" x14ac:dyDescent="0.15">
      <c r="B248" t="s">
        <v>376</v>
      </c>
      <c r="C248" t="s">
        <v>260</v>
      </c>
      <c r="E248">
        <v>2.2421000000000002</v>
      </c>
      <c r="F248">
        <v>0</v>
      </c>
      <c r="G248">
        <v>0</v>
      </c>
      <c r="H248">
        <v>0</v>
      </c>
      <c r="I248">
        <v>0</v>
      </c>
      <c r="J248">
        <v>2.2421000000000002</v>
      </c>
    </row>
    <row r="249" spans="1:10" x14ac:dyDescent="0.15">
      <c r="B249" t="s">
        <v>271</v>
      </c>
      <c r="C249" t="s">
        <v>262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</row>
    <row r="250" spans="1:10" x14ac:dyDescent="0.15">
      <c r="B250" s="1">
        <v>40382</v>
      </c>
      <c r="C250" t="s">
        <v>263</v>
      </c>
      <c r="E250">
        <v>2.2421000000000002</v>
      </c>
      <c r="F250">
        <v>0</v>
      </c>
      <c r="G250">
        <v>0</v>
      </c>
      <c r="H250">
        <v>0</v>
      </c>
      <c r="I250">
        <v>0</v>
      </c>
      <c r="J250">
        <v>2.2421000000000002</v>
      </c>
    </row>
    <row r="251" spans="1:10" x14ac:dyDescent="0.15">
      <c r="C251" t="s">
        <v>250</v>
      </c>
      <c r="E251">
        <v>2.2421000000000002</v>
      </c>
      <c r="F251">
        <v>0</v>
      </c>
      <c r="G251">
        <v>0</v>
      </c>
      <c r="H251">
        <v>0</v>
      </c>
      <c r="I251">
        <v>0</v>
      </c>
      <c r="J251">
        <v>2.2421000000000002</v>
      </c>
    </row>
    <row r="253" spans="1:10" x14ac:dyDescent="0.15">
      <c r="A253">
        <v>0.2</v>
      </c>
      <c r="B253" t="s">
        <v>377</v>
      </c>
      <c r="C253">
        <v>1</v>
      </c>
      <c r="D253" t="s">
        <v>265</v>
      </c>
    </row>
    <row r="254" spans="1:10" x14ac:dyDescent="0.15">
      <c r="B254" t="s">
        <v>378</v>
      </c>
      <c r="C254" t="s">
        <v>260</v>
      </c>
      <c r="E254">
        <v>0.52449999999999997</v>
      </c>
      <c r="F254">
        <v>0</v>
      </c>
      <c r="G254">
        <v>0</v>
      </c>
      <c r="H254">
        <v>0</v>
      </c>
      <c r="I254">
        <v>0</v>
      </c>
      <c r="J254">
        <v>0.52449999999999997</v>
      </c>
    </row>
    <row r="255" spans="1:10" x14ac:dyDescent="0.15">
      <c r="B255" t="s">
        <v>271</v>
      </c>
      <c r="C255" t="s">
        <v>262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</row>
    <row r="256" spans="1:10" x14ac:dyDescent="0.15">
      <c r="B256" s="1">
        <v>40382</v>
      </c>
      <c r="C256" t="s">
        <v>263</v>
      </c>
      <c r="E256">
        <v>0.52449999999999997</v>
      </c>
      <c r="F256">
        <v>0</v>
      </c>
      <c r="G256">
        <v>0</v>
      </c>
      <c r="H256">
        <v>0</v>
      </c>
      <c r="I256">
        <v>0</v>
      </c>
      <c r="J256">
        <v>0.52449999999999997</v>
      </c>
    </row>
    <row r="257" spans="1:10" x14ac:dyDescent="0.15">
      <c r="C257" t="s">
        <v>250</v>
      </c>
      <c r="E257">
        <v>0.52449999999999997</v>
      </c>
      <c r="F257">
        <v>0</v>
      </c>
      <c r="G257">
        <v>0</v>
      </c>
      <c r="H257">
        <v>0</v>
      </c>
      <c r="I257">
        <v>0</v>
      </c>
      <c r="J257">
        <v>0.52449999999999997</v>
      </c>
    </row>
    <row r="259" spans="1:10" x14ac:dyDescent="0.15">
      <c r="A259">
        <v>0.2</v>
      </c>
      <c r="B259" t="s">
        <v>379</v>
      </c>
      <c r="C259">
        <v>2</v>
      </c>
      <c r="D259" t="s">
        <v>265</v>
      </c>
    </row>
    <row r="260" spans="1:10" x14ac:dyDescent="0.15">
      <c r="B260" t="s">
        <v>380</v>
      </c>
      <c r="C260" t="s">
        <v>260</v>
      </c>
      <c r="E260">
        <v>0.23930000000000001</v>
      </c>
      <c r="F260">
        <v>0</v>
      </c>
      <c r="G260">
        <v>0</v>
      </c>
      <c r="H260">
        <v>0</v>
      </c>
      <c r="I260">
        <v>0</v>
      </c>
      <c r="J260">
        <v>0.23930000000000001</v>
      </c>
    </row>
    <row r="261" spans="1:10" x14ac:dyDescent="0.15">
      <c r="B261" t="s">
        <v>381</v>
      </c>
      <c r="C261" t="s">
        <v>262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</row>
    <row r="262" spans="1:10" x14ac:dyDescent="0.15">
      <c r="B262" s="1">
        <v>40382</v>
      </c>
      <c r="C262" t="s">
        <v>263</v>
      </c>
      <c r="E262">
        <v>0.23930000000000001</v>
      </c>
      <c r="F262">
        <v>0</v>
      </c>
      <c r="G262">
        <v>0</v>
      </c>
      <c r="H262">
        <v>0</v>
      </c>
      <c r="I262">
        <v>0</v>
      </c>
      <c r="J262">
        <v>0.23930000000000001</v>
      </c>
    </row>
    <row r="263" spans="1:10" x14ac:dyDescent="0.15">
      <c r="C263" t="s">
        <v>250</v>
      </c>
      <c r="E263">
        <v>0.47860000000000003</v>
      </c>
      <c r="F263">
        <v>0</v>
      </c>
      <c r="G263">
        <v>0</v>
      </c>
      <c r="H263">
        <v>0</v>
      </c>
      <c r="I263">
        <v>0</v>
      </c>
      <c r="J263">
        <v>0.47860000000000003</v>
      </c>
    </row>
    <row r="265" spans="1:10" x14ac:dyDescent="0.15">
      <c r="A265">
        <v>0.2</v>
      </c>
      <c r="B265" t="s">
        <v>38</v>
      </c>
      <c r="C265">
        <v>1</v>
      </c>
      <c r="D265" t="s">
        <v>265</v>
      </c>
    </row>
    <row r="266" spans="1:10" x14ac:dyDescent="0.15">
      <c r="B266" t="s">
        <v>32</v>
      </c>
      <c r="C266" t="s">
        <v>260</v>
      </c>
      <c r="E266">
        <v>0</v>
      </c>
      <c r="F266">
        <v>7.4358000000000004</v>
      </c>
      <c r="G266">
        <v>2.6316899999999999</v>
      </c>
      <c r="H266">
        <v>0</v>
      </c>
      <c r="I266">
        <v>0</v>
      </c>
      <c r="J266">
        <v>10.067489999999999</v>
      </c>
    </row>
    <row r="267" spans="1:10" x14ac:dyDescent="0.15">
      <c r="B267" t="s">
        <v>382</v>
      </c>
      <c r="C267" t="s">
        <v>262</v>
      </c>
      <c r="E267">
        <v>24.684100000000001</v>
      </c>
      <c r="F267">
        <v>0</v>
      </c>
      <c r="G267">
        <v>0</v>
      </c>
      <c r="H267">
        <v>0</v>
      </c>
      <c r="I267">
        <v>0</v>
      </c>
      <c r="J267">
        <v>24.684100000000001</v>
      </c>
    </row>
    <row r="268" spans="1:10" x14ac:dyDescent="0.15">
      <c r="B268" s="1">
        <v>40382</v>
      </c>
      <c r="C268" t="s">
        <v>263</v>
      </c>
      <c r="E268">
        <v>24.684100000000001</v>
      </c>
      <c r="F268">
        <v>7.4358000000000004</v>
      </c>
      <c r="G268">
        <v>2.6316899999999999</v>
      </c>
      <c r="H268">
        <v>0</v>
      </c>
      <c r="I268">
        <v>0</v>
      </c>
      <c r="J268">
        <v>34.75159</v>
      </c>
    </row>
    <row r="269" spans="1:10" x14ac:dyDescent="0.15">
      <c r="C269" t="s">
        <v>250</v>
      </c>
      <c r="E269">
        <v>24.684100000000001</v>
      </c>
      <c r="F269">
        <v>7.4358000000000004</v>
      </c>
      <c r="G269">
        <v>2.6316899999999999</v>
      </c>
      <c r="H269">
        <v>0</v>
      </c>
      <c r="I269">
        <v>0</v>
      </c>
      <c r="J269">
        <v>34.75159</v>
      </c>
    </row>
    <row r="271" spans="1:10" x14ac:dyDescent="0.15">
      <c r="A271" t="s">
        <v>320</v>
      </c>
      <c r="B271" t="s">
        <v>383</v>
      </c>
      <c r="C271">
        <v>1</v>
      </c>
      <c r="D271" t="s">
        <v>265</v>
      </c>
    </row>
    <row r="272" spans="1:10" x14ac:dyDescent="0.15">
      <c r="B272" t="s">
        <v>384</v>
      </c>
      <c r="C272" t="s">
        <v>260</v>
      </c>
      <c r="E272">
        <v>0.16270000000000001</v>
      </c>
      <c r="F272">
        <v>0</v>
      </c>
      <c r="G272">
        <v>0</v>
      </c>
      <c r="H272">
        <v>0</v>
      </c>
      <c r="I272">
        <v>0</v>
      </c>
      <c r="J272">
        <v>0.16270000000000001</v>
      </c>
    </row>
    <row r="273" spans="1:10" x14ac:dyDescent="0.15">
      <c r="B273" t="s">
        <v>385</v>
      </c>
      <c r="C273" t="s">
        <v>262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</row>
    <row r="274" spans="1:10" x14ac:dyDescent="0.15">
      <c r="B274" s="1">
        <v>40382</v>
      </c>
      <c r="C274" t="s">
        <v>263</v>
      </c>
      <c r="E274">
        <v>0.16270000000000001</v>
      </c>
      <c r="F274">
        <v>0</v>
      </c>
      <c r="G274">
        <v>0</v>
      </c>
      <c r="H274">
        <v>0</v>
      </c>
      <c r="I274">
        <v>0</v>
      </c>
      <c r="J274">
        <v>0.16270000000000001</v>
      </c>
    </row>
    <row r="275" spans="1:10" x14ac:dyDescent="0.15">
      <c r="C275" t="s">
        <v>250</v>
      </c>
      <c r="E275">
        <v>0.16270000000000001</v>
      </c>
      <c r="F275">
        <v>0</v>
      </c>
      <c r="G275">
        <v>0</v>
      </c>
      <c r="H275">
        <v>0</v>
      </c>
      <c r="I275">
        <v>0</v>
      </c>
      <c r="J275">
        <v>0.16270000000000001</v>
      </c>
    </row>
    <row r="276" spans="1:10" x14ac:dyDescent="0.15">
      <c r="A276" t="s">
        <v>292</v>
      </c>
      <c r="B276" t="s">
        <v>293</v>
      </c>
      <c r="E276" t="s">
        <v>294</v>
      </c>
      <c r="F276" t="s">
        <v>295</v>
      </c>
      <c r="J276" t="s">
        <v>234</v>
      </c>
    </row>
    <row r="277" spans="1:10" x14ac:dyDescent="0.15">
      <c r="A277" t="s">
        <v>235</v>
      </c>
      <c r="B277">
        <v>6</v>
      </c>
      <c r="E277" t="s">
        <v>236</v>
      </c>
      <c r="F277" t="s">
        <v>237</v>
      </c>
      <c r="J277" t="s">
        <v>238</v>
      </c>
    </row>
    <row r="279" spans="1:10" x14ac:dyDescent="0.15">
      <c r="A279" t="s">
        <v>239</v>
      </c>
      <c r="B279" t="s">
        <v>240</v>
      </c>
    </row>
    <row r="281" spans="1:10" x14ac:dyDescent="0.15">
      <c r="A281" t="s">
        <v>241</v>
      </c>
      <c r="B281" t="s">
        <v>242</v>
      </c>
      <c r="C281" t="s">
        <v>243</v>
      </c>
      <c r="D281" t="s">
        <v>244</v>
      </c>
      <c r="E281" t="s">
        <v>245</v>
      </c>
      <c r="F281" t="s">
        <v>246</v>
      </c>
      <c r="G281" t="s">
        <v>247</v>
      </c>
      <c r="H281" t="s">
        <v>248</v>
      </c>
      <c r="I281" t="s">
        <v>249</v>
      </c>
      <c r="J281" t="s">
        <v>250</v>
      </c>
    </row>
    <row r="282" spans="1:10" x14ac:dyDescent="0.15">
      <c r="A282" t="s">
        <v>251</v>
      </c>
      <c r="B282" t="s">
        <v>252</v>
      </c>
      <c r="C282" t="s">
        <v>253</v>
      </c>
      <c r="D282" t="s">
        <v>254</v>
      </c>
      <c r="E282" t="s">
        <v>255</v>
      </c>
      <c r="F282" t="s">
        <v>253</v>
      </c>
      <c r="G282" t="s">
        <v>256</v>
      </c>
      <c r="H282" t="s">
        <v>257</v>
      </c>
      <c r="I282" t="s">
        <v>257</v>
      </c>
      <c r="J282" t="s">
        <v>257</v>
      </c>
    </row>
    <row r="283" spans="1:10" x14ac:dyDescent="0.15">
      <c r="A283" t="s">
        <v>320</v>
      </c>
      <c r="B283" t="s">
        <v>386</v>
      </c>
      <c r="C283" t="s">
        <v>324</v>
      </c>
      <c r="D283" t="s">
        <v>298</v>
      </c>
      <c r="E283" t="s">
        <v>299</v>
      </c>
    </row>
    <row r="284" spans="1:10" x14ac:dyDescent="0.15">
      <c r="B284" t="s">
        <v>387</v>
      </c>
      <c r="C284" t="s">
        <v>260</v>
      </c>
      <c r="E284">
        <v>0.16039999999999999</v>
      </c>
      <c r="F284">
        <v>0</v>
      </c>
      <c r="G284">
        <v>0</v>
      </c>
      <c r="H284">
        <v>0</v>
      </c>
      <c r="I284">
        <v>0</v>
      </c>
      <c r="J284">
        <v>0.16039999999999999</v>
      </c>
    </row>
    <row r="285" spans="1:10" x14ac:dyDescent="0.15">
      <c r="B285" t="s">
        <v>388</v>
      </c>
      <c r="C285" t="s">
        <v>262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</row>
    <row r="286" spans="1:10" x14ac:dyDescent="0.15">
      <c r="B286" s="1">
        <v>40382</v>
      </c>
      <c r="C286" t="s">
        <v>263</v>
      </c>
      <c r="E286">
        <v>0.16039999999999999</v>
      </c>
      <c r="F286">
        <v>0</v>
      </c>
      <c r="G286">
        <v>0</v>
      </c>
      <c r="H286">
        <v>0</v>
      </c>
      <c r="I286">
        <v>0</v>
      </c>
      <c r="J286">
        <v>0.16039999999999999</v>
      </c>
    </row>
    <row r="287" spans="1:10" x14ac:dyDescent="0.15">
      <c r="C287" t="s">
        <v>250</v>
      </c>
      <c r="E287">
        <v>0.32079999999999997</v>
      </c>
      <c r="F287">
        <v>0</v>
      </c>
      <c r="G287">
        <v>0</v>
      </c>
      <c r="H287">
        <v>0</v>
      </c>
      <c r="I287">
        <v>0</v>
      </c>
      <c r="J287">
        <v>0.32079999999999997</v>
      </c>
    </row>
    <row r="289" spans="1:10" x14ac:dyDescent="0.15">
      <c r="A289" t="s">
        <v>320</v>
      </c>
      <c r="B289" t="s">
        <v>389</v>
      </c>
      <c r="C289">
        <v>1</v>
      </c>
      <c r="D289" t="s">
        <v>265</v>
      </c>
    </row>
    <row r="290" spans="1:10" x14ac:dyDescent="0.15">
      <c r="B290" t="s">
        <v>390</v>
      </c>
      <c r="C290" t="s">
        <v>260</v>
      </c>
      <c r="E290">
        <v>0.1933</v>
      </c>
      <c r="F290">
        <v>0</v>
      </c>
      <c r="G290">
        <v>0</v>
      </c>
      <c r="H290">
        <v>0</v>
      </c>
      <c r="I290">
        <v>0</v>
      </c>
      <c r="J290">
        <v>0.1933</v>
      </c>
    </row>
    <row r="291" spans="1:10" x14ac:dyDescent="0.15">
      <c r="B291" t="s">
        <v>391</v>
      </c>
      <c r="C291" t="s">
        <v>262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</row>
    <row r="292" spans="1:10" x14ac:dyDescent="0.15">
      <c r="B292" s="1">
        <v>40382</v>
      </c>
      <c r="C292" t="s">
        <v>263</v>
      </c>
      <c r="E292">
        <v>0.1933</v>
      </c>
      <c r="F292">
        <v>0</v>
      </c>
      <c r="G292">
        <v>0</v>
      </c>
      <c r="H292">
        <v>0</v>
      </c>
      <c r="I292">
        <v>0</v>
      </c>
      <c r="J292">
        <v>0.1933</v>
      </c>
    </row>
    <row r="293" spans="1:10" x14ac:dyDescent="0.15">
      <c r="C293" t="s">
        <v>250</v>
      </c>
      <c r="E293">
        <v>0.1933</v>
      </c>
      <c r="F293">
        <v>0</v>
      </c>
      <c r="G293">
        <v>0</v>
      </c>
      <c r="H293">
        <v>0</v>
      </c>
      <c r="I293">
        <v>0</v>
      </c>
      <c r="J293">
        <v>0.1933</v>
      </c>
    </row>
    <row r="295" spans="1:10" x14ac:dyDescent="0.15">
      <c r="A295" t="s">
        <v>320</v>
      </c>
      <c r="B295" t="s">
        <v>392</v>
      </c>
      <c r="C295">
        <v>0.77</v>
      </c>
      <c r="D295" t="s">
        <v>393</v>
      </c>
    </row>
    <row r="296" spans="1:10" x14ac:dyDescent="0.15">
      <c r="B296" t="s">
        <v>394</v>
      </c>
      <c r="C296" t="s">
        <v>260</v>
      </c>
      <c r="E296">
        <v>22</v>
      </c>
      <c r="F296">
        <v>0</v>
      </c>
      <c r="G296">
        <v>0</v>
      </c>
      <c r="H296">
        <v>0</v>
      </c>
      <c r="I296">
        <v>0</v>
      </c>
      <c r="J296">
        <v>22</v>
      </c>
    </row>
    <row r="297" spans="1:10" x14ac:dyDescent="0.15">
      <c r="B297" t="s">
        <v>395</v>
      </c>
      <c r="C297" t="s">
        <v>262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</row>
    <row r="298" spans="1:10" x14ac:dyDescent="0.15">
      <c r="B298" s="1">
        <v>40382</v>
      </c>
      <c r="C298" t="s">
        <v>263</v>
      </c>
      <c r="E298">
        <v>22</v>
      </c>
      <c r="F298">
        <v>0</v>
      </c>
      <c r="G298">
        <v>0</v>
      </c>
      <c r="H298">
        <v>0</v>
      </c>
      <c r="I298">
        <v>0</v>
      </c>
      <c r="J298">
        <v>22</v>
      </c>
    </row>
    <row r="299" spans="1:10" x14ac:dyDescent="0.15">
      <c r="C299" t="s">
        <v>250</v>
      </c>
      <c r="E299">
        <v>16.940000000000001</v>
      </c>
      <c r="F299">
        <v>0</v>
      </c>
      <c r="G299">
        <v>0</v>
      </c>
      <c r="H299">
        <v>0</v>
      </c>
      <c r="I299">
        <v>0</v>
      </c>
      <c r="J299">
        <v>16.940000000000001</v>
      </c>
    </row>
    <row r="301" spans="1:10" x14ac:dyDescent="0.15">
      <c r="A301" t="s">
        <v>320</v>
      </c>
      <c r="B301" t="s">
        <v>396</v>
      </c>
      <c r="C301">
        <v>0.28000000000000003</v>
      </c>
      <c r="D301" t="s">
        <v>393</v>
      </c>
    </row>
    <row r="302" spans="1:10" x14ac:dyDescent="0.15">
      <c r="B302" t="s">
        <v>397</v>
      </c>
      <c r="C302" t="s">
        <v>260</v>
      </c>
      <c r="E302">
        <v>24.5</v>
      </c>
      <c r="F302">
        <v>0</v>
      </c>
      <c r="G302">
        <v>0</v>
      </c>
      <c r="H302">
        <v>0</v>
      </c>
      <c r="I302">
        <v>0</v>
      </c>
      <c r="J302">
        <v>24.5</v>
      </c>
    </row>
    <row r="303" spans="1:10" x14ac:dyDescent="0.15">
      <c r="B303" t="s">
        <v>382</v>
      </c>
      <c r="C303" t="s">
        <v>262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</row>
    <row r="304" spans="1:10" x14ac:dyDescent="0.15">
      <c r="B304" s="1">
        <v>40382</v>
      </c>
      <c r="C304" t="s">
        <v>263</v>
      </c>
      <c r="E304">
        <v>24.5</v>
      </c>
      <c r="F304">
        <v>0</v>
      </c>
      <c r="G304">
        <v>0</v>
      </c>
      <c r="H304">
        <v>0</v>
      </c>
      <c r="I304">
        <v>0</v>
      </c>
      <c r="J304">
        <v>24.5</v>
      </c>
    </row>
    <row r="305" spans="1:10" x14ac:dyDescent="0.15">
      <c r="C305" t="s">
        <v>250</v>
      </c>
      <c r="E305">
        <v>6.86</v>
      </c>
      <c r="F305">
        <v>0</v>
      </c>
      <c r="G305">
        <v>0</v>
      </c>
      <c r="H305">
        <v>0</v>
      </c>
      <c r="I305">
        <v>0</v>
      </c>
      <c r="J305">
        <v>6.86</v>
      </c>
    </row>
    <row r="307" spans="1:10" x14ac:dyDescent="0.15">
      <c r="A307" t="s">
        <v>320</v>
      </c>
      <c r="B307" t="s">
        <v>227</v>
      </c>
      <c r="C307">
        <v>1</v>
      </c>
      <c r="D307" t="s">
        <v>265</v>
      </c>
    </row>
    <row r="308" spans="1:10" x14ac:dyDescent="0.15">
      <c r="B308" t="s">
        <v>398</v>
      </c>
      <c r="C308" t="s">
        <v>260</v>
      </c>
      <c r="E308">
        <v>2.9100000000000001E-2</v>
      </c>
      <c r="F308">
        <v>0</v>
      </c>
      <c r="G308">
        <v>0</v>
      </c>
      <c r="H308">
        <v>0</v>
      </c>
      <c r="I308">
        <v>0</v>
      </c>
      <c r="J308">
        <v>2.9100000000000001E-2</v>
      </c>
    </row>
    <row r="309" spans="1:10" x14ac:dyDescent="0.15">
      <c r="B309" s="1">
        <v>40382</v>
      </c>
      <c r="C309" t="s">
        <v>262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</row>
    <row r="310" spans="1:10" x14ac:dyDescent="0.15">
      <c r="C310" t="s">
        <v>263</v>
      </c>
      <c r="E310">
        <v>2.9100000000000001E-2</v>
      </c>
      <c r="F310">
        <v>0</v>
      </c>
      <c r="G310">
        <v>0</v>
      </c>
      <c r="H310">
        <v>0</v>
      </c>
      <c r="I310">
        <v>0</v>
      </c>
      <c r="J310">
        <v>2.9100000000000001E-2</v>
      </c>
    </row>
    <row r="311" spans="1:10" x14ac:dyDescent="0.15">
      <c r="C311" t="s">
        <v>250</v>
      </c>
      <c r="E311">
        <v>2.9100000000000001E-2</v>
      </c>
      <c r="F311">
        <v>0</v>
      </c>
      <c r="G311">
        <v>0</v>
      </c>
      <c r="H311">
        <v>0</v>
      </c>
      <c r="I311">
        <v>0</v>
      </c>
      <c r="J311">
        <v>2.9100000000000001E-2</v>
      </c>
    </row>
    <row r="313" spans="1:10" x14ac:dyDescent="0.15">
      <c r="A313" t="s">
        <v>320</v>
      </c>
      <c r="B313" t="s">
        <v>399</v>
      </c>
      <c r="C313">
        <v>55</v>
      </c>
      <c r="D313" t="s">
        <v>393</v>
      </c>
    </row>
    <row r="314" spans="1:10" x14ac:dyDescent="0.15">
      <c r="B314" t="s">
        <v>400</v>
      </c>
      <c r="C314" t="s">
        <v>260</v>
      </c>
      <c r="E314">
        <v>3.0999999999999999E-3</v>
      </c>
      <c r="F314">
        <v>0</v>
      </c>
      <c r="G314">
        <v>0</v>
      </c>
      <c r="H314">
        <v>0</v>
      </c>
      <c r="I314">
        <v>0</v>
      </c>
      <c r="J314">
        <v>3.0999999999999999E-3</v>
      </c>
    </row>
    <row r="315" spans="1:10" x14ac:dyDescent="0.15">
      <c r="B315" s="1">
        <v>40382</v>
      </c>
      <c r="C315" t="s">
        <v>262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</row>
    <row r="316" spans="1:10" x14ac:dyDescent="0.15">
      <c r="C316" t="s">
        <v>263</v>
      </c>
      <c r="E316">
        <v>3.0999999999999999E-3</v>
      </c>
      <c r="F316">
        <v>0</v>
      </c>
      <c r="G316">
        <v>0</v>
      </c>
      <c r="H316">
        <v>0</v>
      </c>
      <c r="I316">
        <v>0</v>
      </c>
      <c r="J316">
        <v>3.0999999999999999E-3</v>
      </c>
    </row>
    <row r="317" spans="1:10" x14ac:dyDescent="0.15">
      <c r="C317" t="s">
        <v>250</v>
      </c>
      <c r="E317">
        <v>0.17050000000000001</v>
      </c>
      <c r="F317">
        <v>0</v>
      </c>
      <c r="G317">
        <v>0</v>
      </c>
      <c r="H317">
        <v>0</v>
      </c>
      <c r="I317">
        <v>0</v>
      </c>
      <c r="J317">
        <v>0.17050000000000001</v>
      </c>
    </row>
    <row r="319" spans="1:10" x14ac:dyDescent="0.15">
      <c r="A319" t="s">
        <v>320</v>
      </c>
      <c r="B319" t="s">
        <v>222</v>
      </c>
      <c r="C319">
        <v>1</v>
      </c>
      <c r="D319" t="s">
        <v>265</v>
      </c>
    </row>
    <row r="320" spans="1:10" x14ac:dyDescent="0.15">
      <c r="B320" t="s">
        <v>401</v>
      </c>
      <c r="C320" t="s">
        <v>260</v>
      </c>
      <c r="E320">
        <v>7.7000000000000002E-3</v>
      </c>
      <c r="F320">
        <v>0</v>
      </c>
      <c r="G320">
        <v>0</v>
      </c>
      <c r="H320">
        <v>0</v>
      </c>
      <c r="I320">
        <v>0</v>
      </c>
      <c r="J320">
        <v>7.7000000000000002E-3</v>
      </c>
    </row>
    <row r="321" spans="1:10" x14ac:dyDescent="0.15">
      <c r="B321" t="s">
        <v>402</v>
      </c>
      <c r="C321" t="s">
        <v>262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</row>
    <row r="322" spans="1:10" x14ac:dyDescent="0.15">
      <c r="B322" s="1">
        <v>40382</v>
      </c>
      <c r="C322" t="s">
        <v>263</v>
      </c>
      <c r="E322">
        <v>7.7000000000000002E-3</v>
      </c>
      <c r="F322">
        <v>0</v>
      </c>
      <c r="G322">
        <v>0</v>
      </c>
      <c r="H322">
        <v>0</v>
      </c>
      <c r="I322">
        <v>0</v>
      </c>
      <c r="J322">
        <v>7.7000000000000002E-3</v>
      </c>
    </row>
    <row r="323" spans="1:10" x14ac:dyDescent="0.15">
      <c r="C323" t="s">
        <v>250</v>
      </c>
      <c r="E323">
        <v>7.7000000000000002E-3</v>
      </c>
      <c r="F323">
        <v>0</v>
      </c>
      <c r="G323">
        <v>0</v>
      </c>
      <c r="H323">
        <v>0</v>
      </c>
      <c r="I323">
        <v>0</v>
      </c>
      <c r="J323">
        <v>7.7000000000000002E-3</v>
      </c>
    </row>
    <row r="325" spans="1:10" x14ac:dyDescent="0.15">
      <c r="A325">
        <v>0.2</v>
      </c>
      <c r="B325" t="s">
        <v>403</v>
      </c>
      <c r="C325">
        <v>1</v>
      </c>
      <c r="D325" t="s">
        <v>265</v>
      </c>
      <c r="E325" t="s">
        <v>312</v>
      </c>
    </row>
    <row r="326" spans="1:10" x14ac:dyDescent="0.15">
      <c r="B326" t="s">
        <v>404</v>
      </c>
      <c r="C326" t="s">
        <v>260</v>
      </c>
      <c r="E326">
        <v>3.2500000000000001E-2</v>
      </c>
      <c r="F326">
        <v>0</v>
      </c>
      <c r="G326">
        <v>0</v>
      </c>
      <c r="H326">
        <v>0</v>
      </c>
      <c r="I326">
        <v>0</v>
      </c>
      <c r="J326">
        <v>3.2500000000000001E-2</v>
      </c>
    </row>
    <row r="327" spans="1:10" x14ac:dyDescent="0.15">
      <c r="B327" s="1">
        <v>40382</v>
      </c>
      <c r="C327" t="s">
        <v>262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</row>
    <row r="328" spans="1:10" x14ac:dyDescent="0.15">
      <c r="C328" t="s">
        <v>263</v>
      </c>
      <c r="E328">
        <v>3.2500000000000001E-2</v>
      </c>
      <c r="F328">
        <v>0</v>
      </c>
      <c r="G328">
        <v>0</v>
      </c>
      <c r="H328">
        <v>0</v>
      </c>
      <c r="I328">
        <v>0</v>
      </c>
      <c r="J328">
        <v>3.2500000000000001E-2</v>
      </c>
    </row>
    <row r="329" spans="1:10" x14ac:dyDescent="0.15">
      <c r="C329" t="s">
        <v>250</v>
      </c>
      <c r="E329">
        <v>3.2500000000000001E-2</v>
      </c>
      <c r="F329">
        <v>0</v>
      </c>
      <c r="G329">
        <v>0</v>
      </c>
      <c r="H329">
        <v>0</v>
      </c>
      <c r="I329">
        <v>0</v>
      </c>
      <c r="J329">
        <v>3.2500000000000001E-2</v>
      </c>
    </row>
    <row r="330" spans="1:10" x14ac:dyDescent="0.15">
      <c r="A330" t="s">
        <v>292</v>
      </c>
      <c r="B330" t="s">
        <v>293</v>
      </c>
      <c r="E330" t="s">
        <v>294</v>
      </c>
      <c r="F330" t="s">
        <v>295</v>
      </c>
      <c r="J330" t="s">
        <v>234</v>
      </c>
    </row>
    <row r="331" spans="1:10" x14ac:dyDescent="0.15">
      <c r="A331" t="s">
        <v>235</v>
      </c>
      <c r="B331">
        <v>7</v>
      </c>
      <c r="E331" t="s">
        <v>236</v>
      </c>
      <c r="F331" t="s">
        <v>237</v>
      </c>
      <c r="J331" t="s">
        <v>238</v>
      </c>
    </row>
    <row r="333" spans="1:10" x14ac:dyDescent="0.15">
      <c r="A333" t="s">
        <v>239</v>
      </c>
      <c r="B333" t="s">
        <v>240</v>
      </c>
    </row>
    <row r="335" spans="1:10" x14ac:dyDescent="0.15">
      <c r="A335" t="s">
        <v>241</v>
      </c>
      <c r="B335" t="s">
        <v>242</v>
      </c>
      <c r="C335" t="s">
        <v>243</v>
      </c>
      <c r="D335" t="s">
        <v>244</v>
      </c>
      <c r="E335" t="s">
        <v>245</v>
      </c>
      <c r="F335" t="s">
        <v>246</v>
      </c>
      <c r="G335" t="s">
        <v>247</v>
      </c>
      <c r="H335" t="s">
        <v>248</v>
      </c>
      <c r="I335" t="s">
        <v>249</v>
      </c>
      <c r="J335" t="s">
        <v>250</v>
      </c>
    </row>
    <row r="336" spans="1:10" x14ac:dyDescent="0.15">
      <c r="A336" t="s">
        <v>251</v>
      </c>
      <c r="B336" t="s">
        <v>252</v>
      </c>
      <c r="C336" t="s">
        <v>253</v>
      </c>
      <c r="D336" t="s">
        <v>254</v>
      </c>
      <c r="E336" t="s">
        <v>255</v>
      </c>
      <c r="F336" t="s">
        <v>253</v>
      </c>
      <c r="G336" t="s">
        <v>256</v>
      </c>
      <c r="H336" t="s">
        <v>257</v>
      </c>
      <c r="I336" t="s">
        <v>257</v>
      </c>
      <c r="J336" t="s">
        <v>257</v>
      </c>
    </row>
    <row r="337" spans="1:10" x14ac:dyDescent="0.15">
      <c r="A337">
        <v>0.2</v>
      </c>
      <c r="B337" t="s">
        <v>405</v>
      </c>
      <c r="C337" t="s">
        <v>369</v>
      </c>
      <c r="D337" t="s">
        <v>298</v>
      </c>
      <c r="E337" t="s">
        <v>406</v>
      </c>
    </row>
    <row r="338" spans="1:10" x14ac:dyDescent="0.15">
      <c r="B338" t="s">
        <v>407</v>
      </c>
      <c r="C338" t="s">
        <v>260</v>
      </c>
      <c r="E338">
        <v>3.1E-2</v>
      </c>
      <c r="F338">
        <v>0</v>
      </c>
      <c r="G338">
        <v>0</v>
      </c>
      <c r="H338">
        <v>0</v>
      </c>
      <c r="I338">
        <v>0</v>
      </c>
      <c r="J338">
        <v>3.1E-2</v>
      </c>
    </row>
    <row r="339" spans="1:10" x14ac:dyDescent="0.15">
      <c r="B339" t="s">
        <v>408</v>
      </c>
      <c r="C339" t="s">
        <v>262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</row>
    <row r="340" spans="1:10" x14ac:dyDescent="0.15">
      <c r="B340" s="1">
        <v>40382</v>
      </c>
      <c r="C340" t="s">
        <v>263</v>
      </c>
      <c r="E340">
        <v>3.1E-2</v>
      </c>
      <c r="F340">
        <v>0</v>
      </c>
      <c r="G340">
        <v>0</v>
      </c>
      <c r="H340">
        <v>0</v>
      </c>
      <c r="I340">
        <v>0</v>
      </c>
      <c r="J340">
        <v>3.1E-2</v>
      </c>
    </row>
    <row r="341" spans="1:10" x14ac:dyDescent="0.15">
      <c r="C341" t="s">
        <v>250</v>
      </c>
      <c r="E341">
        <v>3.1E-2</v>
      </c>
      <c r="F341">
        <v>0</v>
      </c>
      <c r="G341">
        <v>0</v>
      </c>
      <c r="H341">
        <v>0</v>
      </c>
      <c r="I341">
        <v>0</v>
      </c>
      <c r="J341">
        <v>3.1E-2</v>
      </c>
    </row>
    <row r="343" spans="1:10" x14ac:dyDescent="0.15">
      <c r="A343">
        <v>0.2</v>
      </c>
      <c r="B343" t="s">
        <v>409</v>
      </c>
      <c r="C343">
        <v>1</v>
      </c>
      <c r="D343" t="s">
        <v>265</v>
      </c>
    </row>
    <row r="344" spans="1:10" x14ac:dyDescent="0.15">
      <c r="B344" t="s">
        <v>410</v>
      </c>
      <c r="C344" t="s">
        <v>260</v>
      </c>
      <c r="E344">
        <v>8.5039999999999996</v>
      </c>
      <c r="F344">
        <v>0</v>
      </c>
      <c r="G344">
        <v>0</v>
      </c>
      <c r="H344">
        <v>0</v>
      </c>
      <c r="I344">
        <v>0</v>
      </c>
      <c r="J344">
        <v>8.5039999999999996</v>
      </c>
    </row>
    <row r="345" spans="1:10" x14ac:dyDescent="0.15">
      <c r="B345" t="s">
        <v>411</v>
      </c>
      <c r="C345" t="s">
        <v>262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</row>
    <row r="346" spans="1:10" x14ac:dyDescent="0.15">
      <c r="B346" s="1">
        <v>40382</v>
      </c>
      <c r="C346" t="s">
        <v>263</v>
      </c>
      <c r="E346">
        <v>8.5039999999999996</v>
      </c>
      <c r="F346">
        <v>0</v>
      </c>
      <c r="G346">
        <v>0</v>
      </c>
      <c r="H346">
        <v>0</v>
      </c>
      <c r="I346">
        <v>0</v>
      </c>
      <c r="J346">
        <v>8.5039999999999996</v>
      </c>
    </row>
    <row r="347" spans="1:10" x14ac:dyDescent="0.15">
      <c r="C347" t="s">
        <v>250</v>
      </c>
      <c r="E347">
        <v>8.5039999999999996</v>
      </c>
      <c r="F347">
        <v>0</v>
      </c>
      <c r="G347">
        <v>0</v>
      </c>
      <c r="H347">
        <v>0</v>
      </c>
      <c r="I347">
        <v>0</v>
      </c>
      <c r="J347">
        <v>8.5039999999999996</v>
      </c>
    </row>
    <row r="349" spans="1:10" x14ac:dyDescent="0.15">
      <c r="A349">
        <v>1</v>
      </c>
      <c r="B349" t="s">
        <v>412</v>
      </c>
      <c r="C349">
        <v>1</v>
      </c>
      <c r="D349" t="s">
        <v>265</v>
      </c>
      <c r="E349" t="s">
        <v>266</v>
      </c>
    </row>
    <row r="350" spans="1:10" x14ac:dyDescent="0.15">
      <c r="B350" t="s">
        <v>413</v>
      </c>
      <c r="C350" t="s">
        <v>260</v>
      </c>
      <c r="E350">
        <v>0</v>
      </c>
      <c r="F350">
        <v>4.3697666999999996</v>
      </c>
      <c r="G350">
        <v>0</v>
      </c>
      <c r="H350">
        <v>0</v>
      </c>
      <c r="I350">
        <v>0</v>
      </c>
      <c r="J350">
        <v>4.3697666999999996</v>
      </c>
    </row>
    <row r="351" spans="1:10" x14ac:dyDescent="0.15">
      <c r="B351" t="s">
        <v>414</v>
      </c>
      <c r="C351" t="s">
        <v>262</v>
      </c>
      <c r="E351">
        <v>46.748755549999998</v>
      </c>
      <c r="F351">
        <v>12.570600000000001</v>
      </c>
      <c r="G351">
        <v>12.05808</v>
      </c>
      <c r="H351">
        <v>0</v>
      </c>
      <c r="I351">
        <v>0</v>
      </c>
      <c r="J351">
        <v>71.377435550000001</v>
      </c>
    </row>
    <row r="352" spans="1:10" x14ac:dyDescent="0.15">
      <c r="B352" s="1">
        <v>40382</v>
      </c>
      <c r="C352" t="s">
        <v>263</v>
      </c>
      <c r="E352">
        <v>46.748755549999998</v>
      </c>
      <c r="F352">
        <v>16.940366699999998</v>
      </c>
      <c r="G352">
        <v>12.05808</v>
      </c>
      <c r="H352">
        <v>0</v>
      </c>
      <c r="I352">
        <v>0</v>
      </c>
      <c r="J352">
        <v>75.747202250000001</v>
      </c>
    </row>
    <row r="353" spans="1:10" x14ac:dyDescent="0.15">
      <c r="C353" t="s">
        <v>250</v>
      </c>
      <c r="E353">
        <v>46.748755549999998</v>
      </c>
      <c r="F353">
        <v>16.940366699999998</v>
      </c>
      <c r="G353">
        <v>12.05808</v>
      </c>
      <c r="H353">
        <v>0</v>
      </c>
      <c r="I353">
        <v>0</v>
      </c>
      <c r="J353">
        <v>75.747202250000001</v>
      </c>
    </row>
    <row r="355" spans="1:10" x14ac:dyDescent="0.15">
      <c r="A355">
        <v>0.2</v>
      </c>
      <c r="B355" t="s">
        <v>272</v>
      </c>
      <c r="C355">
        <v>16</v>
      </c>
      <c r="D355" t="s">
        <v>265</v>
      </c>
    </row>
    <row r="356" spans="1:10" x14ac:dyDescent="0.15">
      <c r="B356" t="s">
        <v>273</v>
      </c>
      <c r="C356" t="s">
        <v>260</v>
      </c>
      <c r="E356">
        <v>5.7999999999999996E-3</v>
      </c>
      <c r="F356">
        <v>0</v>
      </c>
      <c r="G356">
        <v>0</v>
      </c>
      <c r="H356">
        <v>0</v>
      </c>
      <c r="I356">
        <v>0</v>
      </c>
      <c r="J356">
        <v>5.7999999999999996E-3</v>
      </c>
    </row>
    <row r="357" spans="1:10" x14ac:dyDescent="0.15">
      <c r="B357" s="1">
        <v>40382</v>
      </c>
      <c r="C357" t="s">
        <v>262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</row>
    <row r="358" spans="1:10" x14ac:dyDescent="0.15">
      <c r="C358" t="s">
        <v>263</v>
      </c>
      <c r="E358">
        <v>5.7999999999999996E-3</v>
      </c>
      <c r="F358">
        <v>0</v>
      </c>
      <c r="G358">
        <v>0</v>
      </c>
      <c r="H358">
        <v>0</v>
      </c>
      <c r="I358">
        <v>0</v>
      </c>
      <c r="J358">
        <v>5.7999999999999996E-3</v>
      </c>
    </row>
    <row r="359" spans="1:10" x14ac:dyDescent="0.15">
      <c r="C359" t="s">
        <v>250</v>
      </c>
      <c r="E359">
        <v>9.2799999999999994E-2</v>
      </c>
      <c r="F359">
        <v>0</v>
      </c>
      <c r="G359">
        <v>0</v>
      </c>
      <c r="H359">
        <v>0</v>
      </c>
      <c r="I359">
        <v>0</v>
      </c>
      <c r="J359">
        <v>9.2799999999999994E-2</v>
      </c>
    </row>
    <row r="361" spans="1:10" x14ac:dyDescent="0.15">
      <c r="A361">
        <v>0.2</v>
      </c>
      <c r="B361" t="s">
        <v>415</v>
      </c>
      <c r="C361">
        <v>1</v>
      </c>
      <c r="D361" t="s">
        <v>265</v>
      </c>
    </row>
    <row r="362" spans="1:10" x14ac:dyDescent="0.15">
      <c r="B362" t="s">
        <v>416</v>
      </c>
      <c r="C362" t="s">
        <v>260</v>
      </c>
      <c r="E362">
        <v>0.89229999999999998</v>
      </c>
      <c r="F362">
        <v>0</v>
      </c>
      <c r="G362">
        <v>0</v>
      </c>
      <c r="H362">
        <v>0</v>
      </c>
      <c r="I362">
        <v>0</v>
      </c>
      <c r="J362">
        <v>0.89229999999999998</v>
      </c>
    </row>
    <row r="363" spans="1:10" x14ac:dyDescent="0.15">
      <c r="B363" t="s">
        <v>319</v>
      </c>
      <c r="C363" t="s">
        <v>262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</row>
    <row r="364" spans="1:10" x14ac:dyDescent="0.15">
      <c r="B364" s="1">
        <v>40382</v>
      </c>
      <c r="C364" t="s">
        <v>263</v>
      </c>
      <c r="E364">
        <v>0.89229999999999998</v>
      </c>
      <c r="F364">
        <v>0</v>
      </c>
      <c r="G364">
        <v>0</v>
      </c>
      <c r="H364">
        <v>0</v>
      </c>
      <c r="I364">
        <v>0</v>
      </c>
      <c r="J364">
        <v>0.89229999999999998</v>
      </c>
    </row>
    <row r="365" spans="1:10" x14ac:dyDescent="0.15">
      <c r="C365" t="s">
        <v>250</v>
      </c>
      <c r="E365">
        <v>0.89229999999999998</v>
      </c>
      <c r="F365">
        <v>0</v>
      </c>
      <c r="G365">
        <v>0</v>
      </c>
      <c r="H365">
        <v>0</v>
      </c>
      <c r="I365">
        <v>0</v>
      </c>
      <c r="J365">
        <v>0.89229999999999998</v>
      </c>
    </row>
    <row r="367" spans="1:10" x14ac:dyDescent="0.15">
      <c r="A367">
        <v>0.2</v>
      </c>
      <c r="B367" t="s">
        <v>417</v>
      </c>
      <c r="C367">
        <v>1</v>
      </c>
      <c r="D367" t="s">
        <v>265</v>
      </c>
    </row>
    <row r="368" spans="1:10" x14ac:dyDescent="0.15">
      <c r="B368" t="s">
        <v>418</v>
      </c>
      <c r="C368" t="s">
        <v>260</v>
      </c>
      <c r="E368">
        <v>0</v>
      </c>
      <c r="F368">
        <v>1.0649999999999999</v>
      </c>
      <c r="G368">
        <v>7.9859999999999998</v>
      </c>
      <c r="H368">
        <v>0</v>
      </c>
      <c r="I368">
        <v>0</v>
      </c>
      <c r="J368">
        <v>9.0510000000000002</v>
      </c>
    </row>
    <row r="369" spans="1:10" x14ac:dyDescent="0.15">
      <c r="B369" t="s">
        <v>319</v>
      </c>
      <c r="C369" t="s">
        <v>262</v>
      </c>
      <c r="E369">
        <v>14.80760555</v>
      </c>
      <c r="F369">
        <v>0</v>
      </c>
      <c r="G369">
        <v>0</v>
      </c>
      <c r="H369">
        <v>0</v>
      </c>
      <c r="I369">
        <v>0</v>
      </c>
      <c r="J369">
        <v>14.80760555</v>
      </c>
    </row>
    <row r="370" spans="1:10" x14ac:dyDescent="0.15">
      <c r="B370" s="1">
        <v>40382</v>
      </c>
      <c r="C370" t="s">
        <v>263</v>
      </c>
      <c r="E370">
        <v>14.80760555</v>
      </c>
      <c r="F370">
        <v>1.0649999999999999</v>
      </c>
      <c r="G370">
        <v>7.9859999999999998</v>
      </c>
      <c r="H370">
        <v>0</v>
      </c>
      <c r="I370">
        <v>0</v>
      </c>
      <c r="J370">
        <v>23.85860555</v>
      </c>
    </row>
    <row r="371" spans="1:10" x14ac:dyDescent="0.15">
      <c r="C371" t="s">
        <v>250</v>
      </c>
      <c r="E371">
        <v>14.80760555</v>
      </c>
      <c r="F371">
        <v>1.0649999999999999</v>
      </c>
      <c r="G371">
        <v>7.9859999999999998</v>
      </c>
      <c r="H371">
        <v>0</v>
      </c>
      <c r="I371">
        <v>0</v>
      </c>
      <c r="J371">
        <v>23.85860555</v>
      </c>
    </row>
    <row r="373" spans="1:10" x14ac:dyDescent="0.15">
      <c r="A373" t="s">
        <v>320</v>
      </c>
      <c r="B373" t="s">
        <v>419</v>
      </c>
      <c r="C373">
        <v>1</v>
      </c>
      <c r="D373" t="s">
        <v>265</v>
      </c>
    </row>
    <row r="374" spans="1:10" x14ac:dyDescent="0.15">
      <c r="B374" t="s">
        <v>420</v>
      </c>
      <c r="C374" t="s">
        <v>260</v>
      </c>
      <c r="E374">
        <v>0.16239999999999999</v>
      </c>
      <c r="F374">
        <v>0</v>
      </c>
      <c r="G374">
        <v>0</v>
      </c>
      <c r="H374">
        <v>0</v>
      </c>
      <c r="I374">
        <v>0</v>
      </c>
      <c r="J374">
        <v>0.16239999999999999</v>
      </c>
    </row>
    <row r="375" spans="1:10" x14ac:dyDescent="0.15">
      <c r="B375" s="1">
        <v>40382</v>
      </c>
      <c r="C375" t="s">
        <v>262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</row>
    <row r="376" spans="1:10" x14ac:dyDescent="0.15">
      <c r="C376" t="s">
        <v>263</v>
      </c>
      <c r="E376">
        <v>0.16239999999999999</v>
      </c>
      <c r="F376">
        <v>0</v>
      </c>
      <c r="G376">
        <v>0</v>
      </c>
      <c r="H376">
        <v>0</v>
      </c>
      <c r="I376">
        <v>0</v>
      </c>
      <c r="J376">
        <v>0.16239999999999999</v>
      </c>
    </row>
    <row r="377" spans="1:10" x14ac:dyDescent="0.15">
      <c r="C377" t="s">
        <v>250</v>
      </c>
      <c r="E377">
        <v>0.16239999999999999</v>
      </c>
      <c r="F377">
        <v>0</v>
      </c>
      <c r="G377">
        <v>0</v>
      </c>
      <c r="H377">
        <v>0</v>
      </c>
      <c r="I377">
        <v>0</v>
      </c>
      <c r="J377">
        <v>0.16239999999999999</v>
      </c>
    </row>
    <row r="379" spans="1:10" x14ac:dyDescent="0.15">
      <c r="A379" t="s">
        <v>320</v>
      </c>
      <c r="B379" t="s">
        <v>321</v>
      </c>
      <c r="C379">
        <v>1</v>
      </c>
      <c r="D379" t="s">
        <v>265</v>
      </c>
    </row>
    <row r="380" spans="1:10" x14ac:dyDescent="0.15">
      <c r="B380" t="s">
        <v>322</v>
      </c>
      <c r="C380" t="s">
        <v>260</v>
      </c>
      <c r="E380">
        <v>9.4E-2</v>
      </c>
      <c r="F380">
        <v>0</v>
      </c>
      <c r="G380">
        <v>0</v>
      </c>
      <c r="H380">
        <v>0</v>
      </c>
      <c r="I380">
        <v>0</v>
      </c>
      <c r="J380">
        <v>9.4E-2</v>
      </c>
    </row>
    <row r="381" spans="1:10" x14ac:dyDescent="0.15">
      <c r="B381" s="1">
        <v>40382</v>
      </c>
      <c r="C381" t="s">
        <v>262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</row>
    <row r="382" spans="1:10" x14ac:dyDescent="0.15">
      <c r="C382" t="s">
        <v>263</v>
      </c>
      <c r="E382">
        <v>9.4E-2</v>
      </c>
      <c r="F382">
        <v>0</v>
      </c>
      <c r="G382">
        <v>0</v>
      </c>
      <c r="H382">
        <v>0</v>
      </c>
      <c r="I382">
        <v>0</v>
      </c>
      <c r="J382">
        <v>9.4E-2</v>
      </c>
    </row>
    <row r="383" spans="1:10" x14ac:dyDescent="0.15">
      <c r="C383" t="s">
        <v>250</v>
      </c>
      <c r="E383">
        <v>9.4E-2</v>
      </c>
      <c r="F383">
        <v>0</v>
      </c>
      <c r="G383">
        <v>0</v>
      </c>
      <c r="H383">
        <v>0</v>
      </c>
      <c r="I383">
        <v>0</v>
      </c>
      <c r="J383">
        <v>9.4E-2</v>
      </c>
    </row>
    <row r="384" spans="1:10" x14ac:dyDescent="0.15">
      <c r="A384" t="s">
        <v>292</v>
      </c>
      <c r="B384" t="s">
        <v>293</v>
      </c>
      <c r="E384" t="s">
        <v>294</v>
      </c>
      <c r="F384" t="s">
        <v>295</v>
      </c>
      <c r="J384" t="s">
        <v>234</v>
      </c>
    </row>
    <row r="385" spans="1:10" x14ac:dyDescent="0.15">
      <c r="A385" t="s">
        <v>235</v>
      </c>
      <c r="B385">
        <v>8</v>
      </c>
      <c r="E385" t="s">
        <v>236</v>
      </c>
      <c r="F385" t="s">
        <v>237</v>
      </c>
      <c r="J385" t="s">
        <v>238</v>
      </c>
    </row>
    <row r="387" spans="1:10" x14ac:dyDescent="0.15">
      <c r="A387" t="s">
        <v>239</v>
      </c>
      <c r="B387" t="s">
        <v>240</v>
      </c>
    </row>
    <row r="389" spans="1:10" x14ac:dyDescent="0.15">
      <c r="A389" t="s">
        <v>241</v>
      </c>
      <c r="B389" t="s">
        <v>242</v>
      </c>
      <c r="C389" t="s">
        <v>243</v>
      </c>
      <c r="D389" t="s">
        <v>244</v>
      </c>
      <c r="E389" t="s">
        <v>245</v>
      </c>
      <c r="F389" t="s">
        <v>246</v>
      </c>
      <c r="G389" t="s">
        <v>247</v>
      </c>
      <c r="H389" t="s">
        <v>248</v>
      </c>
      <c r="I389" t="s">
        <v>249</v>
      </c>
      <c r="J389" t="s">
        <v>250</v>
      </c>
    </row>
    <row r="390" spans="1:10" x14ac:dyDescent="0.15">
      <c r="A390" t="s">
        <v>251</v>
      </c>
      <c r="B390" t="s">
        <v>252</v>
      </c>
      <c r="C390" t="s">
        <v>253</v>
      </c>
      <c r="D390" t="s">
        <v>254</v>
      </c>
      <c r="E390" t="s">
        <v>255</v>
      </c>
      <c r="F390" t="s">
        <v>253</v>
      </c>
      <c r="G390" t="s">
        <v>256</v>
      </c>
      <c r="H390" t="s">
        <v>257</v>
      </c>
      <c r="I390" t="s">
        <v>257</v>
      </c>
      <c r="J390" t="s">
        <v>257</v>
      </c>
    </row>
    <row r="391" spans="1:10" x14ac:dyDescent="0.15">
      <c r="A391" t="s">
        <v>320</v>
      </c>
      <c r="B391" t="s">
        <v>326</v>
      </c>
      <c r="C391" t="s">
        <v>324</v>
      </c>
      <c r="D391" t="s">
        <v>298</v>
      </c>
      <c r="E391" t="s">
        <v>299</v>
      </c>
    </row>
    <row r="392" spans="1:10" x14ac:dyDescent="0.15">
      <c r="B392" t="s">
        <v>327</v>
      </c>
      <c r="C392" t="s">
        <v>260</v>
      </c>
      <c r="E392">
        <v>0.1111</v>
      </c>
      <c r="F392">
        <v>0</v>
      </c>
      <c r="G392">
        <v>0</v>
      </c>
      <c r="H392">
        <v>0</v>
      </c>
      <c r="I392">
        <v>0</v>
      </c>
      <c r="J392">
        <v>0.1111</v>
      </c>
    </row>
    <row r="393" spans="1:10" x14ac:dyDescent="0.15">
      <c r="B393" s="1">
        <v>40382</v>
      </c>
      <c r="C393" t="s">
        <v>262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</row>
    <row r="394" spans="1:10" x14ac:dyDescent="0.15">
      <c r="C394" t="s">
        <v>263</v>
      </c>
      <c r="E394">
        <v>0.1111</v>
      </c>
      <c r="F394">
        <v>0</v>
      </c>
      <c r="G394">
        <v>0</v>
      </c>
      <c r="H394">
        <v>0</v>
      </c>
      <c r="I394">
        <v>0</v>
      </c>
      <c r="J394">
        <v>0.1111</v>
      </c>
    </row>
    <row r="395" spans="1:10" x14ac:dyDescent="0.15">
      <c r="C395" t="s">
        <v>250</v>
      </c>
      <c r="E395">
        <v>0.22220000000000001</v>
      </c>
      <c r="F395">
        <v>0</v>
      </c>
      <c r="G395">
        <v>0</v>
      </c>
      <c r="H395">
        <v>0</v>
      </c>
      <c r="I395">
        <v>0</v>
      </c>
      <c r="J395">
        <v>0.22220000000000001</v>
      </c>
    </row>
    <row r="397" spans="1:10" x14ac:dyDescent="0.15">
      <c r="A397" t="s">
        <v>320</v>
      </c>
      <c r="B397" t="s">
        <v>328</v>
      </c>
      <c r="C397">
        <v>0.70538999999999996</v>
      </c>
      <c r="D397" t="s">
        <v>329</v>
      </c>
    </row>
    <row r="398" spans="1:10" x14ac:dyDescent="0.15">
      <c r="B398" t="s">
        <v>330</v>
      </c>
      <c r="C398" t="s">
        <v>260</v>
      </c>
      <c r="E398">
        <v>0</v>
      </c>
      <c r="F398">
        <v>0.78100000000000003</v>
      </c>
      <c r="G398">
        <v>5.8563999999999998</v>
      </c>
      <c r="H398">
        <v>0</v>
      </c>
      <c r="I398">
        <v>0</v>
      </c>
      <c r="J398">
        <v>6.6374000000000004</v>
      </c>
    </row>
    <row r="399" spans="1:10" x14ac:dyDescent="0.15">
      <c r="B399" s="1">
        <v>40382</v>
      </c>
      <c r="C399" t="s">
        <v>262</v>
      </c>
      <c r="E399">
        <v>10.54766785</v>
      </c>
      <c r="F399">
        <v>0</v>
      </c>
      <c r="G399">
        <v>0</v>
      </c>
      <c r="H399">
        <v>0</v>
      </c>
      <c r="I399">
        <v>0</v>
      </c>
      <c r="J399">
        <v>10.54766785</v>
      </c>
    </row>
    <row r="400" spans="1:10" x14ac:dyDescent="0.15">
      <c r="C400" t="s">
        <v>263</v>
      </c>
      <c r="E400">
        <v>10.54766785</v>
      </c>
      <c r="F400">
        <v>0.78100000000000003</v>
      </c>
      <c r="G400">
        <v>5.8563999999999998</v>
      </c>
      <c r="H400">
        <v>0</v>
      </c>
      <c r="I400">
        <v>0</v>
      </c>
      <c r="J400">
        <v>17.185067849999999</v>
      </c>
    </row>
    <row r="401" spans="1:10" x14ac:dyDescent="0.15">
      <c r="C401" t="s">
        <v>250</v>
      </c>
      <c r="E401">
        <v>7.44021943</v>
      </c>
      <c r="F401">
        <v>0.55090958999999995</v>
      </c>
      <c r="G401">
        <v>4.1310460000000004</v>
      </c>
      <c r="H401">
        <v>0</v>
      </c>
      <c r="I401">
        <v>0</v>
      </c>
      <c r="J401">
        <v>12.122175009999999</v>
      </c>
    </row>
    <row r="403" spans="1:10" x14ac:dyDescent="0.15">
      <c r="A403" t="s">
        <v>331</v>
      </c>
      <c r="B403" t="s">
        <v>332</v>
      </c>
      <c r="C403">
        <v>1.944E-3</v>
      </c>
      <c r="D403" t="s">
        <v>329</v>
      </c>
    </row>
    <row r="404" spans="1:10" x14ac:dyDescent="0.15">
      <c r="B404" t="s">
        <v>333</v>
      </c>
      <c r="C404" t="s">
        <v>260</v>
      </c>
      <c r="E404">
        <v>95.929199999999994</v>
      </c>
      <c r="F404">
        <v>0</v>
      </c>
      <c r="G404">
        <v>0</v>
      </c>
      <c r="H404">
        <v>0</v>
      </c>
      <c r="I404">
        <v>0</v>
      </c>
      <c r="J404">
        <v>95.929199999999994</v>
      </c>
    </row>
    <row r="405" spans="1:10" x14ac:dyDescent="0.15">
      <c r="B405" t="s">
        <v>334</v>
      </c>
      <c r="C405" t="s">
        <v>262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</row>
    <row r="406" spans="1:10" x14ac:dyDescent="0.15">
      <c r="B406" s="1">
        <v>40382</v>
      </c>
      <c r="C406" t="s">
        <v>263</v>
      </c>
      <c r="E406">
        <v>95.929199999999994</v>
      </c>
      <c r="F406">
        <v>0</v>
      </c>
      <c r="G406">
        <v>0</v>
      </c>
      <c r="H406">
        <v>0</v>
      </c>
      <c r="I406">
        <v>0</v>
      </c>
      <c r="J406">
        <v>95.929199999999994</v>
      </c>
    </row>
    <row r="407" spans="1:10" x14ac:dyDescent="0.15">
      <c r="C407" t="s">
        <v>250</v>
      </c>
      <c r="E407">
        <v>0.18648635999999999</v>
      </c>
      <c r="F407">
        <v>0</v>
      </c>
      <c r="G407">
        <v>0</v>
      </c>
      <c r="H407">
        <v>0</v>
      </c>
      <c r="I407">
        <v>0</v>
      </c>
      <c r="J407">
        <v>0.18648635999999999</v>
      </c>
    </row>
    <row r="409" spans="1:10" x14ac:dyDescent="0.15">
      <c r="A409" t="s">
        <v>331</v>
      </c>
      <c r="B409" t="s">
        <v>335</v>
      </c>
      <c r="C409">
        <v>1.2960000000000001E-3</v>
      </c>
      <c r="D409" t="s">
        <v>329</v>
      </c>
    </row>
    <row r="410" spans="1:10" x14ac:dyDescent="0.15">
      <c r="B410" t="s">
        <v>336</v>
      </c>
      <c r="C410" t="s">
        <v>260</v>
      </c>
      <c r="E410">
        <v>57.522100000000002</v>
      </c>
      <c r="F410">
        <v>0</v>
      </c>
      <c r="G410">
        <v>0</v>
      </c>
      <c r="H410">
        <v>0</v>
      </c>
      <c r="I410">
        <v>0</v>
      </c>
      <c r="J410">
        <v>57.522100000000002</v>
      </c>
    </row>
    <row r="411" spans="1:10" x14ac:dyDescent="0.15">
      <c r="B411" t="s">
        <v>337</v>
      </c>
      <c r="C411" t="s">
        <v>262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</row>
    <row r="412" spans="1:10" x14ac:dyDescent="0.15">
      <c r="B412" s="1">
        <v>40382</v>
      </c>
      <c r="C412" t="s">
        <v>263</v>
      </c>
      <c r="E412">
        <v>57.522100000000002</v>
      </c>
      <c r="F412">
        <v>0</v>
      </c>
      <c r="G412">
        <v>0</v>
      </c>
      <c r="H412">
        <v>0</v>
      </c>
      <c r="I412">
        <v>0</v>
      </c>
      <c r="J412">
        <v>57.522100000000002</v>
      </c>
    </row>
    <row r="413" spans="1:10" x14ac:dyDescent="0.15">
      <c r="C413" t="s">
        <v>250</v>
      </c>
      <c r="E413">
        <v>7.4548639999999999E-2</v>
      </c>
      <c r="F413">
        <v>0</v>
      </c>
      <c r="G413">
        <v>0</v>
      </c>
      <c r="H413">
        <v>0</v>
      </c>
      <c r="I413">
        <v>0</v>
      </c>
      <c r="J413">
        <v>7.4548639999999999E-2</v>
      </c>
    </row>
    <row r="415" spans="1:10" x14ac:dyDescent="0.15">
      <c r="A415" t="s">
        <v>331</v>
      </c>
      <c r="B415" t="s">
        <v>338</v>
      </c>
      <c r="C415">
        <v>1.8380000000000001E-2</v>
      </c>
      <c r="D415" t="s">
        <v>329</v>
      </c>
    </row>
    <row r="416" spans="1:10" x14ac:dyDescent="0.15">
      <c r="B416" t="s">
        <v>339</v>
      </c>
      <c r="C416" t="s">
        <v>260</v>
      </c>
      <c r="E416">
        <v>12.804</v>
      </c>
      <c r="F416">
        <v>0</v>
      </c>
      <c r="G416">
        <v>0</v>
      </c>
      <c r="H416">
        <v>0</v>
      </c>
      <c r="I416">
        <v>0</v>
      </c>
      <c r="J416">
        <v>12.804</v>
      </c>
    </row>
    <row r="417" spans="1:10" x14ac:dyDescent="0.15">
      <c r="B417" t="s">
        <v>340</v>
      </c>
      <c r="C417" t="s">
        <v>262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</row>
    <row r="418" spans="1:10" x14ac:dyDescent="0.15">
      <c r="B418" s="1">
        <v>40382</v>
      </c>
      <c r="C418" t="s">
        <v>263</v>
      </c>
      <c r="E418">
        <v>12.804</v>
      </c>
      <c r="F418">
        <v>0</v>
      </c>
      <c r="G418">
        <v>0</v>
      </c>
      <c r="H418">
        <v>0</v>
      </c>
      <c r="I418">
        <v>0</v>
      </c>
      <c r="J418">
        <v>12.804</v>
      </c>
    </row>
    <row r="419" spans="1:10" x14ac:dyDescent="0.15">
      <c r="C419" t="s">
        <v>250</v>
      </c>
      <c r="E419">
        <v>0.23533751999999999</v>
      </c>
      <c r="F419">
        <v>0</v>
      </c>
      <c r="G419">
        <v>0</v>
      </c>
      <c r="H419">
        <v>0</v>
      </c>
      <c r="I419">
        <v>0</v>
      </c>
      <c r="J419">
        <v>0.23533751999999999</v>
      </c>
    </row>
    <row r="421" spans="1:10" x14ac:dyDescent="0.15">
      <c r="A421" t="s">
        <v>331</v>
      </c>
      <c r="B421" t="s">
        <v>341</v>
      </c>
      <c r="C421">
        <v>1.8849000000000001E-2</v>
      </c>
      <c r="D421" t="s">
        <v>329</v>
      </c>
    </row>
    <row r="422" spans="1:10" x14ac:dyDescent="0.15">
      <c r="B422" t="s">
        <v>342</v>
      </c>
      <c r="C422" t="s">
        <v>260</v>
      </c>
      <c r="E422">
        <v>18.469000000000001</v>
      </c>
      <c r="F422">
        <v>0</v>
      </c>
      <c r="G422">
        <v>0</v>
      </c>
      <c r="H422">
        <v>0</v>
      </c>
      <c r="I422">
        <v>0</v>
      </c>
      <c r="J422">
        <v>18.469000000000001</v>
      </c>
    </row>
    <row r="423" spans="1:10" x14ac:dyDescent="0.15">
      <c r="B423" s="1">
        <v>40382</v>
      </c>
      <c r="C423" t="s">
        <v>262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</row>
    <row r="424" spans="1:10" x14ac:dyDescent="0.15">
      <c r="C424" t="s">
        <v>263</v>
      </c>
      <c r="E424">
        <v>18.469000000000001</v>
      </c>
      <c r="F424">
        <v>0</v>
      </c>
      <c r="G424">
        <v>0</v>
      </c>
      <c r="H424">
        <v>0</v>
      </c>
      <c r="I424">
        <v>0</v>
      </c>
      <c r="J424">
        <v>18.469000000000001</v>
      </c>
    </row>
    <row r="425" spans="1:10" x14ac:dyDescent="0.15">
      <c r="C425" t="s">
        <v>250</v>
      </c>
      <c r="E425">
        <v>0.34812218</v>
      </c>
      <c r="F425">
        <v>0</v>
      </c>
      <c r="G425">
        <v>0</v>
      </c>
      <c r="H425">
        <v>0</v>
      </c>
      <c r="I425">
        <v>0</v>
      </c>
      <c r="J425">
        <v>0.34812218</v>
      </c>
    </row>
    <row r="427" spans="1:10" x14ac:dyDescent="0.15">
      <c r="A427" t="s">
        <v>331</v>
      </c>
      <c r="B427" t="s">
        <v>343</v>
      </c>
      <c r="C427">
        <v>0.63322000000000001</v>
      </c>
      <c r="D427" t="s">
        <v>329</v>
      </c>
    </row>
    <row r="428" spans="1:10" x14ac:dyDescent="0.15">
      <c r="B428" t="s">
        <v>344</v>
      </c>
      <c r="C428" t="s">
        <v>260</v>
      </c>
      <c r="E428">
        <v>9.5459999999999994</v>
      </c>
      <c r="F428">
        <v>0</v>
      </c>
      <c r="G428">
        <v>0</v>
      </c>
      <c r="H428">
        <v>0</v>
      </c>
      <c r="I428">
        <v>0</v>
      </c>
      <c r="J428">
        <v>9.5459999999999994</v>
      </c>
    </row>
    <row r="429" spans="1:10" x14ac:dyDescent="0.15">
      <c r="B429" s="1">
        <v>40382</v>
      </c>
      <c r="C429" t="s">
        <v>262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</row>
    <row r="430" spans="1:10" x14ac:dyDescent="0.15">
      <c r="C430" t="s">
        <v>263</v>
      </c>
      <c r="E430">
        <v>9.5459999999999994</v>
      </c>
      <c r="F430">
        <v>0</v>
      </c>
      <c r="G430">
        <v>0</v>
      </c>
      <c r="H430">
        <v>0</v>
      </c>
      <c r="I430">
        <v>0</v>
      </c>
      <c r="J430">
        <v>9.5459999999999994</v>
      </c>
    </row>
    <row r="431" spans="1:10" x14ac:dyDescent="0.15">
      <c r="C431" t="s">
        <v>250</v>
      </c>
      <c r="E431">
        <v>6.0447181199999998</v>
      </c>
      <c r="F431">
        <v>0</v>
      </c>
      <c r="G431">
        <v>0</v>
      </c>
      <c r="H431">
        <v>0</v>
      </c>
      <c r="I431">
        <v>0</v>
      </c>
      <c r="J431">
        <v>6.0447181199999998</v>
      </c>
    </row>
    <row r="433" spans="1:10" x14ac:dyDescent="0.15">
      <c r="A433" t="s">
        <v>331</v>
      </c>
      <c r="B433" t="s">
        <v>345</v>
      </c>
      <c r="C433">
        <v>0.29333599999999999</v>
      </c>
      <c r="D433" t="s">
        <v>329</v>
      </c>
    </row>
    <row r="434" spans="1:10" x14ac:dyDescent="0.15">
      <c r="B434" t="s">
        <v>348</v>
      </c>
      <c r="C434" t="s">
        <v>260</v>
      </c>
      <c r="E434">
        <v>10.6195</v>
      </c>
      <c r="F434">
        <v>0</v>
      </c>
      <c r="G434">
        <v>0</v>
      </c>
      <c r="H434">
        <v>0</v>
      </c>
      <c r="I434">
        <v>0</v>
      </c>
      <c r="J434">
        <v>10.6195</v>
      </c>
    </row>
    <row r="435" spans="1:10" x14ac:dyDescent="0.15">
      <c r="B435" s="1">
        <v>40382</v>
      </c>
      <c r="C435" t="s">
        <v>262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</row>
    <row r="436" spans="1:10" x14ac:dyDescent="0.15">
      <c r="C436" t="s">
        <v>263</v>
      </c>
      <c r="E436">
        <v>10.6195</v>
      </c>
      <c r="F436">
        <v>0</v>
      </c>
      <c r="G436">
        <v>0</v>
      </c>
      <c r="H436">
        <v>0</v>
      </c>
      <c r="I436">
        <v>0</v>
      </c>
      <c r="J436">
        <v>10.6195</v>
      </c>
    </row>
    <row r="437" spans="1:10" x14ac:dyDescent="0.15">
      <c r="C437" t="s">
        <v>250</v>
      </c>
      <c r="E437">
        <v>3.11508165</v>
      </c>
      <c r="F437">
        <v>0</v>
      </c>
      <c r="G437">
        <v>0</v>
      </c>
      <c r="H437">
        <v>0</v>
      </c>
      <c r="I437">
        <v>0</v>
      </c>
      <c r="J437">
        <v>3.11508165</v>
      </c>
    </row>
    <row r="438" spans="1:10" x14ac:dyDescent="0.15">
      <c r="A438" t="s">
        <v>292</v>
      </c>
      <c r="B438" t="s">
        <v>293</v>
      </c>
      <c r="E438" t="s">
        <v>294</v>
      </c>
      <c r="F438" t="s">
        <v>295</v>
      </c>
      <c r="J438" t="s">
        <v>234</v>
      </c>
    </row>
    <row r="439" spans="1:10" x14ac:dyDescent="0.15">
      <c r="A439" t="s">
        <v>235</v>
      </c>
      <c r="B439">
        <v>9</v>
      </c>
      <c r="E439" t="s">
        <v>236</v>
      </c>
      <c r="F439" t="s">
        <v>237</v>
      </c>
      <c r="J439" t="s">
        <v>238</v>
      </c>
    </row>
    <row r="441" spans="1:10" x14ac:dyDescent="0.15">
      <c r="A441" t="s">
        <v>239</v>
      </c>
      <c r="B441" t="s">
        <v>240</v>
      </c>
    </row>
    <row r="443" spans="1:10" x14ac:dyDescent="0.15">
      <c r="A443" t="s">
        <v>241</v>
      </c>
      <c r="B443" t="s">
        <v>242</v>
      </c>
      <c r="C443" t="s">
        <v>243</v>
      </c>
      <c r="D443" t="s">
        <v>244</v>
      </c>
      <c r="E443" t="s">
        <v>245</v>
      </c>
      <c r="F443" t="s">
        <v>246</v>
      </c>
      <c r="G443" t="s">
        <v>247</v>
      </c>
      <c r="H443" t="s">
        <v>248</v>
      </c>
      <c r="I443" t="s">
        <v>249</v>
      </c>
      <c r="J443" t="s">
        <v>250</v>
      </c>
    </row>
    <row r="444" spans="1:10" x14ac:dyDescent="0.15">
      <c r="A444" t="s">
        <v>251</v>
      </c>
      <c r="B444" t="s">
        <v>252</v>
      </c>
      <c r="C444" t="s">
        <v>253</v>
      </c>
      <c r="D444" t="s">
        <v>254</v>
      </c>
      <c r="E444" t="s">
        <v>255</v>
      </c>
      <c r="F444" t="s">
        <v>253</v>
      </c>
      <c r="G444" t="s">
        <v>256</v>
      </c>
      <c r="H444" t="s">
        <v>257</v>
      </c>
      <c r="I444" t="s">
        <v>257</v>
      </c>
      <c r="J444" t="s">
        <v>257</v>
      </c>
    </row>
    <row r="445" spans="1:10" x14ac:dyDescent="0.15">
      <c r="A445" t="s">
        <v>331</v>
      </c>
      <c r="B445" t="s">
        <v>349</v>
      </c>
      <c r="C445" t="s">
        <v>421</v>
      </c>
      <c r="D445" t="s">
        <v>298</v>
      </c>
      <c r="E445" t="s">
        <v>347</v>
      </c>
    </row>
    <row r="446" spans="1:10" x14ac:dyDescent="0.15">
      <c r="B446" t="s">
        <v>350</v>
      </c>
      <c r="C446" t="s">
        <v>260</v>
      </c>
      <c r="E446">
        <v>111.6814</v>
      </c>
      <c r="F446">
        <v>0</v>
      </c>
      <c r="G446">
        <v>0</v>
      </c>
      <c r="H446">
        <v>0</v>
      </c>
      <c r="I446">
        <v>0</v>
      </c>
      <c r="J446">
        <v>111.6814</v>
      </c>
    </row>
    <row r="447" spans="1:10" x14ac:dyDescent="0.15">
      <c r="B447" t="s">
        <v>351</v>
      </c>
      <c r="C447" t="s">
        <v>262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</row>
    <row r="448" spans="1:10" x14ac:dyDescent="0.15">
      <c r="B448" s="1">
        <v>40382</v>
      </c>
      <c r="C448" t="s">
        <v>263</v>
      </c>
      <c r="E448">
        <v>111.6814</v>
      </c>
      <c r="F448">
        <v>0</v>
      </c>
      <c r="G448">
        <v>0</v>
      </c>
      <c r="H448">
        <v>0</v>
      </c>
      <c r="I448">
        <v>0</v>
      </c>
      <c r="J448">
        <v>111.6814</v>
      </c>
    </row>
    <row r="449" spans="1:10" x14ac:dyDescent="0.15">
      <c r="C449" t="s">
        <v>250</v>
      </c>
      <c r="E449">
        <v>0.26312138000000002</v>
      </c>
      <c r="F449">
        <v>0</v>
      </c>
      <c r="G449">
        <v>0</v>
      </c>
      <c r="H449">
        <v>0</v>
      </c>
      <c r="I449">
        <v>0</v>
      </c>
      <c r="J449">
        <v>0.26312138000000002</v>
      </c>
    </row>
    <row r="451" spans="1:10" x14ac:dyDescent="0.15">
      <c r="A451" t="s">
        <v>331</v>
      </c>
      <c r="B451" t="s">
        <v>352</v>
      </c>
      <c r="C451">
        <v>3.1740000000000002E-3</v>
      </c>
      <c r="D451" t="s">
        <v>329</v>
      </c>
    </row>
    <row r="452" spans="1:10" x14ac:dyDescent="0.15">
      <c r="B452" t="s">
        <v>353</v>
      </c>
      <c r="C452" t="s">
        <v>260</v>
      </c>
      <c r="E452">
        <v>48.791800000000002</v>
      </c>
      <c r="F452">
        <v>0</v>
      </c>
      <c r="G452">
        <v>0</v>
      </c>
      <c r="H452">
        <v>0</v>
      </c>
      <c r="I452">
        <v>0</v>
      </c>
      <c r="J452">
        <v>48.791800000000002</v>
      </c>
    </row>
    <row r="453" spans="1:10" x14ac:dyDescent="0.15">
      <c r="B453" t="s">
        <v>354</v>
      </c>
      <c r="C453" t="s">
        <v>262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</row>
    <row r="454" spans="1:10" x14ac:dyDescent="0.15">
      <c r="B454" s="1">
        <v>40382</v>
      </c>
      <c r="C454" t="s">
        <v>263</v>
      </c>
      <c r="E454">
        <v>48.791800000000002</v>
      </c>
      <c r="F454">
        <v>0</v>
      </c>
      <c r="G454">
        <v>0</v>
      </c>
      <c r="H454">
        <v>0</v>
      </c>
      <c r="I454">
        <v>0</v>
      </c>
      <c r="J454">
        <v>48.791800000000002</v>
      </c>
    </row>
    <row r="455" spans="1:10" x14ac:dyDescent="0.15">
      <c r="C455" t="s">
        <v>250</v>
      </c>
      <c r="E455">
        <v>0.15486517</v>
      </c>
      <c r="F455">
        <v>0</v>
      </c>
      <c r="G455">
        <v>0</v>
      </c>
      <c r="H455">
        <v>0</v>
      </c>
      <c r="I455">
        <v>0</v>
      </c>
      <c r="J455">
        <v>0.15486517</v>
      </c>
    </row>
    <row r="457" spans="1:10" x14ac:dyDescent="0.15">
      <c r="A457" t="s">
        <v>331</v>
      </c>
      <c r="B457" t="s">
        <v>355</v>
      </c>
      <c r="C457">
        <v>2.7100000000000002E-3</v>
      </c>
      <c r="D457" t="s">
        <v>329</v>
      </c>
    </row>
    <row r="458" spans="1:10" x14ac:dyDescent="0.15">
      <c r="B458" t="s">
        <v>356</v>
      </c>
      <c r="C458" t="s">
        <v>260</v>
      </c>
      <c r="E458">
        <v>46.2682</v>
      </c>
      <c r="F458">
        <v>0</v>
      </c>
      <c r="G458">
        <v>0</v>
      </c>
      <c r="H458">
        <v>0</v>
      </c>
      <c r="I458">
        <v>0</v>
      </c>
      <c r="J458">
        <v>46.2682</v>
      </c>
    </row>
    <row r="459" spans="1:10" x14ac:dyDescent="0.15">
      <c r="B459" t="s">
        <v>354</v>
      </c>
      <c r="C459" t="s">
        <v>262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</row>
    <row r="460" spans="1:10" x14ac:dyDescent="0.15">
      <c r="B460" s="1">
        <v>40382</v>
      </c>
      <c r="C460" t="s">
        <v>263</v>
      </c>
      <c r="E460">
        <v>46.2682</v>
      </c>
      <c r="F460">
        <v>0</v>
      </c>
      <c r="G460">
        <v>0</v>
      </c>
      <c r="H460">
        <v>0</v>
      </c>
      <c r="I460">
        <v>0</v>
      </c>
      <c r="J460">
        <v>46.2682</v>
      </c>
    </row>
    <row r="461" spans="1:10" x14ac:dyDescent="0.15">
      <c r="C461" t="s">
        <v>250</v>
      </c>
      <c r="E461">
        <v>0.12538682000000001</v>
      </c>
      <c r="F461">
        <v>0</v>
      </c>
      <c r="G461">
        <v>0</v>
      </c>
      <c r="H461">
        <v>0</v>
      </c>
      <c r="I461">
        <v>0</v>
      </c>
      <c r="J461">
        <v>0.12538682000000001</v>
      </c>
    </row>
    <row r="463" spans="1:10" x14ac:dyDescent="0.15">
      <c r="A463" t="s">
        <v>320</v>
      </c>
      <c r="B463" t="s">
        <v>357</v>
      </c>
      <c r="C463">
        <v>0.34439999999999998</v>
      </c>
      <c r="D463" t="s">
        <v>329</v>
      </c>
    </row>
    <row r="464" spans="1:10" x14ac:dyDescent="0.15">
      <c r="B464" t="s">
        <v>358</v>
      </c>
      <c r="C464" t="s">
        <v>260</v>
      </c>
      <c r="E464">
        <v>16.982299999999999</v>
      </c>
      <c r="F464">
        <v>0</v>
      </c>
      <c r="G464">
        <v>0</v>
      </c>
      <c r="H464">
        <v>0</v>
      </c>
      <c r="I464">
        <v>0</v>
      </c>
      <c r="J464">
        <v>16.982299999999999</v>
      </c>
    </row>
    <row r="465" spans="1:10" x14ac:dyDescent="0.15">
      <c r="B465" t="s">
        <v>359</v>
      </c>
      <c r="C465" t="s">
        <v>262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</row>
    <row r="466" spans="1:10" x14ac:dyDescent="0.15">
      <c r="B466" s="1">
        <v>40382</v>
      </c>
      <c r="C466" t="s">
        <v>263</v>
      </c>
      <c r="E466">
        <v>16.982299999999999</v>
      </c>
      <c r="F466">
        <v>0</v>
      </c>
      <c r="G466">
        <v>0</v>
      </c>
      <c r="H466">
        <v>0</v>
      </c>
      <c r="I466">
        <v>0</v>
      </c>
      <c r="J466">
        <v>16.982299999999999</v>
      </c>
    </row>
    <row r="467" spans="1:10" x14ac:dyDescent="0.15">
      <c r="C467" t="s">
        <v>250</v>
      </c>
      <c r="E467">
        <v>5.8487041199999998</v>
      </c>
      <c r="F467">
        <v>0</v>
      </c>
      <c r="G467">
        <v>0</v>
      </c>
      <c r="H467">
        <v>0</v>
      </c>
      <c r="I467">
        <v>0</v>
      </c>
      <c r="J467">
        <v>5.8487041199999998</v>
      </c>
    </row>
    <row r="469" spans="1:10" x14ac:dyDescent="0.15">
      <c r="A469" t="s">
        <v>320</v>
      </c>
      <c r="B469" t="s">
        <v>360</v>
      </c>
      <c r="C469">
        <v>0.06</v>
      </c>
      <c r="D469" t="s">
        <v>329</v>
      </c>
    </row>
    <row r="470" spans="1:10" x14ac:dyDescent="0.15">
      <c r="B470" t="s">
        <v>361</v>
      </c>
      <c r="C470" t="s">
        <v>260</v>
      </c>
      <c r="E470">
        <v>17.334700000000002</v>
      </c>
      <c r="F470">
        <v>0</v>
      </c>
      <c r="G470">
        <v>0</v>
      </c>
      <c r="H470">
        <v>0</v>
      </c>
      <c r="I470">
        <v>0</v>
      </c>
      <c r="J470">
        <v>17.334700000000002</v>
      </c>
    </row>
    <row r="471" spans="1:10" x14ac:dyDescent="0.15">
      <c r="B471" t="s">
        <v>362</v>
      </c>
      <c r="C471" t="s">
        <v>262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</row>
    <row r="472" spans="1:10" x14ac:dyDescent="0.15">
      <c r="B472" s="1">
        <v>40382</v>
      </c>
      <c r="C472" t="s">
        <v>263</v>
      </c>
      <c r="E472">
        <v>17.334700000000002</v>
      </c>
      <c r="F472">
        <v>0</v>
      </c>
      <c r="G472">
        <v>0</v>
      </c>
      <c r="H472">
        <v>0</v>
      </c>
      <c r="I472">
        <v>0</v>
      </c>
      <c r="J472">
        <v>17.334700000000002</v>
      </c>
    </row>
    <row r="473" spans="1:10" x14ac:dyDescent="0.15">
      <c r="C473" t="s">
        <v>250</v>
      </c>
      <c r="E473">
        <v>1.040082</v>
      </c>
      <c r="F473">
        <v>0</v>
      </c>
      <c r="G473">
        <v>0</v>
      </c>
      <c r="H473">
        <v>0</v>
      </c>
      <c r="I473">
        <v>0</v>
      </c>
      <c r="J473">
        <v>1.040082</v>
      </c>
    </row>
    <row r="475" spans="1:10" x14ac:dyDescent="0.15">
      <c r="A475">
        <v>0.2</v>
      </c>
      <c r="B475" t="s">
        <v>422</v>
      </c>
      <c r="C475">
        <v>1</v>
      </c>
      <c r="D475" t="s">
        <v>265</v>
      </c>
    </row>
    <row r="476" spans="1:10" x14ac:dyDescent="0.15">
      <c r="B476" t="s">
        <v>423</v>
      </c>
      <c r="C476" t="s">
        <v>260</v>
      </c>
      <c r="E476">
        <v>17.16</v>
      </c>
      <c r="F476">
        <v>0</v>
      </c>
      <c r="G476">
        <v>0</v>
      </c>
      <c r="H476">
        <v>0</v>
      </c>
      <c r="I476">
        <v>0</v>
      </c>
      <c r="J476">
        <v>17.16</v>
      </c>
    </row>
    <row r="477" spans="1:10" x14ac:dyDescent="0.15">
      <c r="B477" t="s">
        <v>271</v>
      </c>
      <c r="C477" t="s">
        <v>262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</row>
    <row r="478" spans="1:10" x14ac:dyDescent="0.15">
      <c r="B478" s="1">
        <v>40382</v>
      </c>
      <c r="C478" t="s">
        <v>263</v>
      </c>
      <c r="E478">
        <v>17.16</v>
      </c>
      <c r="F478">
        <v>0</v>
      </c>
      <c r="G478">
        <v>0</v>
      </c>
      <c r="H478">
        <v>0</v>
      </c>
      <c r="I478">
        <v>0</v>
      </c>
      <c r="J478">
        <v>17.16</v>
      </c>
    </row>
    <row r="479" spans="1:10" x14ac:dyDescent="0.15">
      <c r="C479" t="s">
        <v>250</v>
      </c>
      <c r="E479">
        <v>17.16</v>
      </c>
      <c r="F479">
        <v>0</v>
      </c>
      <c r="G479">
        <v>0</v>
      </c>
      <c r="H479">
        <v>0</v>
      </c>
      <c r="I479">
        <v>0</v>
      </c>
      <c r="J479">
        <v>17.16</v>
      </c>
    </row>
    <row r="481" spans="1:10" x14ac:dyDescent="0.15">
      <c r="A481">
        <v>0.2</v>
      </c>
      <c r="B481" t="s">
        <v>39</v>
      </c>
      <c r="C481">
        <v>1</v>
      </c>
      <c r="D481" t="s">
        <v>265</v>
      </c>
    </row>
    <row r="482" spans="1:10" x14ac:dyDescent="0.15">
      <c r="B482" t="s">
        <v>45</v>
      </c>
      <c r="C482" t="s">
        <v>260</v>
      </c>
      <c r="E482">
        <v>0</v>
      </c>
      <c r="F482">
        <v>11.505599999999999</v>
      </c>
      <c r="G482">
        <v>4.0720799999999997</v>
      </c>
      <c r="H482">
        <v>0</v>
      </c>
      <c r="I482">
        <v>0</v>
      </c>
      <c r="J482">
        <v>15.577680000000001</v>
      </c>
    </row>
    <row r="483" spans="1:10" x14ac:dyDescent="0.15">
      <c r="B483" t="s">
        <v>382</v>
      </c>
      <c r="C483" t="s">
        <v>262</v>
      </c>
      <c r="E483">
        <v>13.796049999999999</v>
      </c>
      <c r="F483">
        <v>0</v>
      </c>
      <c r="G483">
        <v>0</v>
      </c>
      <c r="H483">
        <v>0</v>
      </c>
      <c r="I483">
        <v>0</v>
      </c>
      <c r="J483">
        <v>13.796049999999999</v>
      </c>
    </row>
    <row r="484" spans="1:10" x14ac:dyDescent="0.15">
      <c r="B484" s="1">
        <v>40382</v>
      </c>
      <c r="C484" t="s">
        <v>263</v>
      </c>
      <c r="E484">
        <v>13.796049999999999</v>
      </c>
      <c r="F484">
        <v>11.505599999999999</v>
      </c>
      <c r="G484">
        <v>4.0720799999999997</v>
      </c>
      <c r="H484">
        <v>0</v>
      </c>
      <c r="I484">
        <v>0</v>
      </c>
      <c r="J484">
        <v>29.373729999999998</v>
      </c>
    </row>
    <row r="485" spans="1:10" x14ac:dyDescent="0.15">
      <c r="C485" t="s">
        <v>250</v>
      </c>
      <c r="E485">
        <v>13.796049999999999</v>
      </c>
      <c r="F485">
        <v>11.505599999999999</v>
      </c>
      <c r="G485">
        <v>4.0720799999999997</v>
      </c>
      <c r="H485">
        <v>0</v>
      </c>
      <c r="I485">
        <v>0</v>
      </c>
      <c r="J485">
        <v>29.373729999999998</v>
      </c>
    </row>
    <row r="487" spans="1:10" x14ac:dyDescent="0.15">
      <c r="A487" t="s">
        <v>320</v>
      </c>
      <c r="B487" t="s">
        <v>206</v>
      </c>
      <c r="C487">
        <v>1</v>
      </c>
      <c r="D487" t="s">
        <v>265</v>
      </c>
    </row>
    <row r="488" spans="1:10" x14ac:dyDescent="0.15">
      <c r="B488" t="s">
        <v>424</v>
      </c>
      <c r="C488" t="s">
        <v>260</v>
      </c>
      <c r="E488">
        <v>0.17879999999999999</v>
      </c>
      <c r="F488">
        <v>0</v>
      </c>
      <c r="G488">
        <v>0</v>
      </c>
      <c r="H488">
        <v>0</v>
      </c>
      <c r="I488">
        <v>0</v>
      </c>
      <c r="J488">
        <v>0.17879999999999999</v>
      </c>
    </row>
    <row r="489" spans="1:10" x14ac:dyDescent="0.15">
      <c r="B489" t="s">
        <v>209</v>
      </c>
      <c r="C489" t="s">
        <v>262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</row>
    <row r="490" spans="1:10" x14ac:dyDescent="0.15">
      <c r="B490" s="1">
        <v>40382</v>
      </c>
      <c r="C490" t="s">
        <v>263</v>
      </c>
      <c r="E490">
        <v>0.17879999999999999</v>
      </c>
      <c r="F490">
        <v>0</v>
      </c>
      <c r="G490">
        <v>0</v>
      </c>
      <c r="H490">
        <v>0</v>
      </c>
      <c r="I490">
        <v>0</v>
      </c>
      <c r="J490">
        <v>0.17879999999999999</v>
      </c>
    </row>
    <row r="491" spans="1:10" x14ac:dyDescent="0.15">
      <c r="C491" t="s">
        <v>250</v>
      </c>
      <c r="E491">
        <v>0.17879999999999999</v>
      </c>
      <c r="F491">
        <v>0</v>
      </c>
      <c r="G491">
        <v>0</v>
      </c>
      <c r="H491">
        <v>0</v>
      </c>
      <c r="I491">
        <v>0</v>
      </c>
      <c r="J491">
        <v>0.17879999999999999</v>
      </c>
    </row>
    <row r="492" spans="1:10" x14ac:dyDescent="0.15">
      <c r="A492" t="s">
        <v>292</v>
      </c>
      <c r="B492" t="s">
        <v>293</v>
      </c>
      <c r="E492" t="s">
        <v>294</v>
      </c>
      <c r="F492" t="s">
        <v>295</v>
      </c>
      <c r="J492" t="s">
        <v>234</v>
      </c>
    </row>
    <row r="493" spans="1:10" x14ac:dyDescent="0.15">
      <c r="A493" t="s">
        <v>235</v>
      </c>
      <c r="B493">
        <v>10</v>
      </c>
      <c r="E493" t="s">
        <v>236</v>
      </c>
      <c r="F493" t="s">
        <v>237</v>
      </c>
      <c r="J493" t="s">
        <v>238</v>
      </c>
    </row>
    <row r="495" spans="1:10" x14ac:dyDescent="0.15">
      <c r="A495" t="s">
        <v>239</v>
      </c>
      <c r="B495" t="s">
        <v>240</v>
      </c>
    </row>
    <row r="497" spans="1:10" x14ac:dyDescent="0.15">
      <c r="A497" t="s">
        <v>241</v>
      </c>
      <c r="B497" t="s">
        <v>242</v>
      </c>
      <c r="C497" t="s">
        <v>243</v>
      </c>
      <c r="D497" t="s">
        <v>244</v>
      </c>
      <c r="E497" t="s">
        <v>245</v>
      </c>
      <c r="F497" t="s">
        <v>246</v>
      </c>
      <c r="G497" t="s">
        <v>247</v>
      </c>
      <c r="H497" t="s">
        <v>248</v>
      </c>
      <c r="I497" t="s">
        <v>249</v>
      </c>
      <c r="J497" t="s">
        <v>250</v>
      </c>
    </row>
    <row r="498" spans="1:10" x14ac:dyDescent="0.15">
      <c r="A498" t="s">
        <v>251</v>
      </c>
      <c r="B498" t="s">
        <v>252</v>
      </c>
      <c r="C498" t="s">
        <v>253</v>
      </c>
      <c r="D498" t="s">
        <v>254</v>
      </c>
      <c r="E498" t="s">
        <v>255</v>
      </c>
      <c r="F498" t="s">
        <v>253</v>
      </c>
      <c r="G498" t="s">
        <v>256</v>
      </c>
      <c r="H498" t="s">
        <v>257</v>
      </c>
      <c r="I498" t="s">
        <v>257</v>
      </c>
      <c r="J498" t="s">
        <v>257</v>
      </c>
    </row>
    <row r="499" spans="1:10" x14ac:dyDescent="0.15">
      <c r="A499" t="s">
        <v>320</v>
      </c>
      <c r="B499" t="s">
        <v>213</v>
      </c>
      <c r="C499" t="s">
        <v>369</v>
      </c>
      <c r="D499" t="s">
        <v>298</v>
      </c>
      <c r="E499" t="s">
        <v>299</v>
      </c>
    </row>
    <row r="500" spans="1:10" x14ac:dyDescent="0.15">
      <c r="B500" t="s">
        <v>425</v>
      </c>
      <c r="C500" t="s">
        <v>260</v>
      </c>
      <c r="E500">
        <v>0.18179999999999999</v>
      </c>
      <c r="F500">
        <v>0</v>
      </c>
      <c r="G500">
        <v>0</v>
      </c>
      <c r="H500">
        <v>0</v>
      </c>
      <c r="I500">
        <v>0</v>
      </c>
      <c r="J500">
        <v>0.18179999999999999</v>
      </c>
    </row>
    <row r="501" spans="1:10" x14ac:dyDescent="0.15">
      <c r="B501" t="s">
        <v>215</v>
      </c>
      <c r="C501" t="s">
        <v>262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</row>
    <row r="502" spans="1:10" x14ac:dyDescent="0.15">
      <c r="B502" s="1">
        <v>40382</v>
      </c>
      <c r="C502" t="s">
        <v>263</v>
      </c>
      <c r="E502">
        <v>0.18179999999999999</v>
      </c>
      <c r="F502">
        <v>0</v>
      </c>
      <c r="G502">
        <v>0</v>
      </c>
      <c r="H502">
        <v>0</v>
      </c>
      <c r="I502">
        <v>0</v>
      </c>
      <c r="J502">
        <v>0.18179999999999999</v>
      </c>
    </row>
    <row r="503" spans="1:10" x14ac:dyDescent="0.15">
      <c r="C503" t="s">
        <v>250</v>
      </c>
      <c r="E503">
        <v>0.18179999999999999</v>
      </c>
      <c r="F503">
        <v>0</v>
      </c>
      <c r="G503">
        <v>0</v>
      </c>
      <c r="H503">
        <v>0</v>
      </c>
      <c r="I503">
        <v>0</v>
      </c>
      <c r="J503">
        <v>0.18179999999999999</v>
      </c>
    </row>
    <row r="505" spans="1:10" x14ac:dyDescent="0.15">
      <c r="A505" t="s">
        <v>320</v>
      </c>
      <c r="B505" t="s">
        <v>426</v>
      </c>
      <c r="C505">
        <v>1</v>
      </c>
      <c r="D505" t="s">
        <v>265</v>
      </c>
    </row>
    <row r="506" spans="1:10" x14ac:dyDescent="0.15">
      <c r="B506" t="s">
        <v>427</v>
      </c>
      <c r="C506" t="s">
        <v>260</v>
      </c>
      <c r="E506">
        <v>1.3209</v>
      </c>
      <c r="F506">
        <v>0</v>
      </c>
      <c r="G506">
        <v>0</v>
      </c>
      <c r="H506">
        <v>0</v>
      </c>
      <c r="I506">
        <v>0</v>
      </c>
      <c r="J506">
        <v>1.3209</v>
      </c>
    </row>
    <row r="507" spans="1:10" x14ac:dyDescent="0.15">
      <c r="B507" t="s">
        <v>428</v>
      </c>
      <c r="C507" t="s">
        <v>262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</row>
    <row r="508" spans="1:10" x14ac:dyDescent="0.15">
      <c r="B508" s="1">
        <v>40382</v>
      </c>
      <c r="C508" t="s">
        <v>263</v>
      </c>
      <c r="E508">
        <v>1.3209</v>
      </c>
      <c r="F508">
        <v>0</v>
      </c>
      <c r="G508">
        <v>0</v>
      </c>
      <c r="H508">
        <v>0</v>
      </c>
      <c r="I508">
        <v>0</v>
      </c>
      <c r="J508">
        <v>1.3209</v>
      </c>
    </row>
    <row r="509" spans="1:10" x14ac:dyDescent="0.15">
      <c r="C509" t="s">
        <v>250</v>
      </c>
      <c r="E509">
        <v>1.3209</v>
      </c>
      <c r="F509">
        <v>0</v>
      </c>
      <c r="G509">
        <v>0</v>
      </c>
      <c r="H509">
        <v>0</v>
      </c>
      <c r="I509">
        <v>0</v>
      </c>
      <c r="J509">
        <v>1.3209</v>
      </c>
    </row>
    <row r="511" spans="1:10" x14ac:dyDescent="0.15">
      <c r="A511" t="s">
        <v>320</v>
      </c>
      <c r="B511" t="s">
        <v>392</v>
      </c>
      <c r="C511">
        <v>0.31</v>
      </c>
      <c r="D511" t="s">
        <v>393</v>
      </c>
    </row>
    <row r="512" spans="1:10" x14ac:dyDescent="0.15">
      <c r="B512" t="s">
        <v>394</v>
      </c>
      <c r="C512" t="s">
        <v>260</v>
      </c>
      <c r="E512">
        <v>22</v>
      </c>
      <c r="F512">
        <v>0</v>
      </c>
      <c r="G512">
        <v>0</v>
      </c>
      <c r="H512">
        <v>0</v>
      </c>
      <c r="I512">
        <v>0</v>
      </c>
      <c r="J512">
        <v>22</v>
      </c>
    </row>
    <row r="513" spans="1:10" x14ac:dyDescent="0.15">
      <c r="B513" t="s">
        <v>395</v>
      </c>
      <c r="C513" t="s">
        <v>262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</row>
    <row r="514" spans="1:10" x14ac:dyDescent="0.15">
      <c r="B514" s="1">
        <v>40382</v>
      </c>
      <c r="C514" t="s">
        <v>263</v>
      </c>
      <c r="E514">
        <v>22</v>
      </c>
      <c r="F514">
        <v>0</v>
      </c>
      <c r="G514">
        <v>0</v>
      </c>
      <c r="H514">
        <v>0</v>
      </c>
      <c r="I514">
        <v>0</v>
      </c>
      <c r="J514">
        <v>22</v>
      </c>
    </row>
    <row r="515" spans="1:10" x14ac:dyDescent="0.15">
      <c r="C515" t="s">
        <v>250</v>
      </c>
      <c r="E515">
        <v>6.82</v>
      </c>
      <c r="F515">
        <v>0</v>
      </c>
      <c r="G515">
        <v>0</v>
      </c>
      <c r="H515">
        <v>0</v>
      </c>
      <c r="I515">
        <v>0</v>
      </c>
      <c r="J515">
        <v>6.82</v>
      </c>
    </row>
    <row r="517" spans="1:10" x14ac:dyDescent="0.15">
      <c r="A517" t="s">
        <v>320</v>
      </c>
      <c r="B517" t="s">
        <v>396</v>
      </c>
      <c r="C517">
        <v>0.18</v>
      </c>
      <c r="D517" t="s">
        <v>393</v>
      </c>
    </row>
    <row r="518" spans="1:10" x14ac:dyDescent="0.15">
      <c r="B518" t="s">
        <v>397</v>
      </c>
      <c r="C518" t="s">
        <v>260</v>
      </c>
      <c r="E518">
        <v>24.5</v>
      </c>
      <c r="F518">
        <v>0</v>
      </c>
      <c r="G518">
        <v>0</v>
      </c>
      <c r="H518">
        <v>0</v>
      </c>
      <c r="I518">
        <v>0</v>
      </c>
      <c r="J518">
        <v>24.5</v>
      </c>
    </row>
    <row r="519" spans="1:10" x14ac:dyDescent="0.15">
      <c r="B519" t="s">
        <v>382</v>
      </c>
      <c r="C519" t="s">
        <v>262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</row>
    <row r="520" spans="1:10" x14ac:dyDescent="0.15">
      <c r="B520" s="1">
        <v>40382</v>
      </c>
      <c r="C520" t="s">
        <v>263</v>
      </c>
      <c r="E520">
        <v>24.5</v>
      </c>
      <c r="F520">
        <v>0</v>
      </c>
      <c r="G520">
        <v>0</v>
      </c>
      <c r="H520">
        <v>0</v>
      </c>
      <c r="I520">
        <v>0</v>
      </c>
      <c r="J520">
        <v>24.5</v>
      </c>
    </row>
    <row r="521" spans="1:10" x14ac:dyDescent="0.15">
      <c r="C521" t="s">
        <v>250</v>
      </c>
      <c r="E521">
        <v>4.41</v>
      </c>
      <c r="F521">
        <v>0</v>
      </c>
      <c r="G521">
        <v>0</v>
      </c>
      <c r="H521">
        <v>0</v>
      </c>
      <c r="I521">
        <v>0</v>
      </c>
      <c r="J521">
        <v>4.41</v>
      </c>
    </row>
    <row r="523" spans="1:10" x14ac:dyDescent="0.15">
      <c r="A523" t="s">
        <v>320</v>
      </c>
      <c r="B523" t="s">
        <v>429</v>
      </c>
      <c r="C523">
        <v>1</v>
      </c>
      <c r="D523" t="s">
        <v>265</v>
      </c>
    </row>
    <row r="524" spans="1:10" x14ac:dyDescent="0.15">
      <c r="B524" t="s">
        <v>430</v>
      </c>
      <c r="C524" t="s">
        <v>260</v>
      </c>
      <c r="E524">
        <v>0.40029999999999999</v>
      </c>
      <c r="F524">
        <v>0</v>
      </c>
      <c r="G524">
        <v>0</v>
      </c>
      <c r="H524">
        <v>0</v>
      </c>
      <c r="I524">
        <v>0</v>
      </c>
      <c r="J524">
        <v>0.40029999999999999</v>
      </c>
    </row>
    <row r="525" spans="1:10" x14ac:dyDescent="0.15">
      <c r="B525" t="s">
        <v>431</v>
      </c>
      <c r="C525" t="s">
        <v>262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</row>
    <row r="526" spans="1:10" x14ac:dyDescent="0.15">
      <c r="B526" s="1">
        <v>40382</v>
      </c>
      <c r="C526" t="s">
        <v>263</v>
      </c>
      <c r="E526">
        <v>0.40029999999999999</v>
      </c>
      <c r="F526">
        <v>0</v>
      </c>
      <c r="G526">
        <v>0</v>
      </c>
      <c r="H526">
        <v>0</v>
      </c>
      <c r="I526">
        <v>0</v>
      </c>
      <c r="J526">
        <v>0.40029999999999999</v>
      </c>
    </row>
    <row r="527" spans="1:10" x14ac:dyDescent="0.15">
      <c r="C527" t="s">
        <v>250</v>
      </c>
      <c r="E527">
        <v>0.40029999999999999</v>
      </c>
      <c r="F527">
        <v>0</v>
      </c>
      <c r="G527">
        <v>0</v>
      </c>
      <c r="H527">
        <v>0</v>
      </c>
      <c r="I527">
        <v>0</v>
      </c>
      <c r="J527">
        <v>0.40029999999999999</v>
      </c>
    </row>
    <row r="529" spans="1:10" x14ac:dyDescent="0.15">
      <c r="A529" t="s">
        <v>320</v>
      </c>
      <c r="B529" t="s">
        <v>227</v>
      </c>
      <c r="C529">
        <v>1</v>
      </c>
      <c r="D529" t="s">
        <v>265</v>
      </c>
    </row>
    <row r="530" spans="1:10" x14ac:dyDescent="0.15">
      <c r="B530" t="s">
        <v>398</v>
      </c>
      <c r="C530" t="s">
        <v>260</v>
      </c>
      <c r="E530">
        <v>2.9100000000000001E-2</v>
      </c>
      <c r="F530">
        <v>0</v>
      </c>
      <c r="G530">
        <v>0</v>
      </c>
      <c r="H530">
        <v>0</v>
      </c>
      <c r="I530">
        <v>0</v>
      </c>
      <c r="J530">
        <v>2.9100000000000001E-2</v>
      </c>
    </row>
    <row r="531" spans="1:10" x14ac:dyDescent="0.15">
      <c r="B531" s="1">
        <v>40382</v>
      </c>
      <c r="C531" t="s">
        <v>262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</row>
    <row r="532" spans="1:10" x14ac:dyDescent="0.15">
      <c r="C532" t="s">
        <v>263</v>
      </c>
      <c r="E532">
        <v>2.9100000000000001E-2</v>
      </c>
      <c r="F532">
        <v>0</v>
      </c>
      <c r="G532">
        <v>0</v>
      </c>
      <c r="H532">
        <v>0</v>
      </c>
      <c r="I532">
        <v>0</v>
      </c>
      <c r="J532">
        <v>2.9100000000000001E-2</v>
      </c>
    </row>
    <row r="533" spans="1:10" x14ac:dyDescent="0.15">
      <c r="C533" t="s">
        <v>250</v>
      </c>
      <c r="E533">
        <v>2.9100000000000001E-2</v>
      </c>
      <c r="F533">
        <v>0</v>
      </c>
      <c r="G533">
        <v>0</v>
      </c>
      <c r="H533">
        <v>0</v>
      </c>
      <c r="I533">
        <v>0</v>
      </c>
      <c r="J533">
        <v>2.9100000000000001E-2</v>
      </c>
    </row>
    <row r="535" spans="1:10" x14ac:dyDescent="0.15">
      <c r="A535" t="s">
        <v>320</v>
      </c>
      <c r="B535" t="s">
        <v>399</v>
      </c>
      <c r="C535">
        <v>39.5</v>
      </c>
      <c r="D535" t="s">
        <v>393</v>
      </c>
    </row>
    <row r="536" spans="1:10" x14ac:dyDescent="0.15">
      <c r="B536" t="s">
        <v>400</v>
      </c>
      <c r="C536" t="s">
        <v>260</v>
      </c>
      <c r="E536">
        <v>3.0999999999999999E-3</v>
      </c>
      <c r="F536">
        <v>0</v>
      </c>
      <c r="G536">
        <v>0</v>
      </c>
      <c r="H536">
        <v>0</v>
      </c>
      <c r="I536">
        <v>0</v>
      </c>
      <c r="J536">
        <v>3.0999999999999999E-3</v>
      </c>
    </row>
    <row r="537" spans="1:10" x14ac:dyDescent="0.15">
      <c r="B537" s="1">
        <v>40382</v>
      </c>
      <c r="C537" t="s">
        <v>262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</row>
    <row r="538" spans="1:10" x14ac:dyDescent="0.15">
      <c r="C538" t="s">
        <v>263</v>
      </c>
      <c r="E538">
        <v>3.0999999999999999E-3</v>
      </c>
      <c r="F538">
        <v>0</v>
      </c>
      <c r="G538">
        <v>0</v>
      </c>
      <c r="H538">
        <v>0</v>
      </c>
      <c r="I538">
        <v>0</v>
      </c>
      <c r="J538">
        <v>3.0999999999999999E-3</v>
      </c>
    </row>
    <row r="539" spans="1:10" x14ac:dyDescent="0.15">
      <c r="C539" t="s">
        <v>250</v>
      </c>
      <c r="E539">
        <v>0.12245</v>
      </c>
      <c r="F539">
        <v>0</v>
      </c>
      <c r="G539">
        <v>0</v>
      </c>
      <c r="H539">
        <v>0</v>
      </c>
      <c r="I539">
        <v>0</v>
      </c>
      <c r="J539">
        <v>0.12245</v>
      </c>
    </row>
    <row r="541" spans="1:10" x14ac:dyDescent="0.15">
      <c r="A541" t="s">
        <v>320</v>
      </c>
      <c r="B541" t="s">
        <v>432</v>
      </c>
      <c r="C541">
        <v>1</v>
      </c>
      <c r="D541" t="s">
        <v>265</v>
      </c>
    </row>
    <row r="542" spans="1:10" x14ac:dyDescent="0.15">
      <c r="B542" t="s">
        <v>433</v>
      </c>
      <c r="C542" t="s">
        <v>260</v>
      </c>
      <c r="E542">
        <v>0.3327</v>
      </c>
      <c r="F542">
        <v>0</v>
      </c>
      <c r="G542">
        <v>0</v>
      </c>
      <c r="H542">
        <v>0</v>
      </c>
      <c r="I542">
        <v>0</v>
      </c>
      <c r="J542">
        <v>0.3327</v>
      </c>
    </row>
    <row r="543" spans="1:10" x14ac:dyDescent="0.15">
      <c r="B543" t="s">
        <v>434</v>
      </c>
      <c r="C543" t="s">
        <v>262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</row>
    <row r="544" spans="1:10" x14ac:dyDescent="0.15">
      <c r="B544" s="1">
        <v>40382</v>
      </c>
      <c r="C544" t="s">
        <v>263</v>
      </c>
      <c r="E544">
        <v>0.3327</v>
      </c>
      <c r="F544">
        <v>0</v>
      </c>
      <c r="G544">
        <v>0</v>
      </c>
      <c r="H544">
        <v>0</v>
      </c>
      <c r="I544">
        <v>0</v>
      </c>
      <c r="J544">
        <v>0.3327</v>
      </c>
    </row>
    <row r="545" spans="1:10" x14ac:dyDescent="0.15">
      <c r="C545" t="s">
        <v>250</v>
      </c>
      <c r="E545">
        <v>0.3327</v>
      </c>
      <c r="F545">
        <v>0</v>
      </c>
      <c r="G545">
        <v>0</v>
      </c>
      <c r="H545">
        <v>0</v>
      </c>
      <c r="I545">
        <v>0</v>
      </c>
      <c r="J545">
        <v>0.3327</v>
      </c>
    </row>
    <row r="546" spans="1:10" x14ac:dyDescent="0.15">
      <c r="A546" t="s">
        <v>292</v>
      </c>
      <c r="B546" t="s">
        <v>293</v>
      </c>
      <c r="E546" t="s">
        <v>294</v>
      </c>
      <c r="F546" t="s">
        <v>295</v>
      </c>
      <c r="J546" t="s">
        <v>234</v>
      </c>
    </row>
    <row r="547" spans="1:10" x14ac:dyDescent="0.15">
      <c r="A547" t="s">
        <v>235</v>
      </c>
      <c r="B547">
        <v>11</v>
      </c>
      <c r="E547" t="s">
        <v>236</v>
      </c>
      <c r="F547" t="s">
        <v>237</v>
      </c>
      <c r="J547" t="s">
        <v>435</v>
      </c>
    </row>
    <row r="549" spans="1:10" x14ac:dyDescent="0.15">
      <c r="A549" t="s">
        <v>239</v>
      </c>
      <c r="B549" t="s">
        <v>240</v>
      </c>
    </row>
    <row r="551" spans="1:10" x14ac:dyDescent="0.15">
      <c r="A551" t="s">
        <v>241</v>
      </c>
      <c r="B551" t="s">
        <v>242</v>
      </c>
      <c r="C551" t="s">
        <v>243</v>
      </c>
      <c r="D551" t="s">
        <v>244</v>
      </c>
      <c r="E551" t="s">
        <v>245</v>
      </c>
      <c r="F551" t="s">
        <v>246</v>
      </c>
      <c r="G551" t="s">
        <v>247</v>
      </c>
      <c r="H551" t="s">
        <v>248</v>
      </c>
      <c r="I551" t="s">
        <v>249</v>
      </c>
      <c r="J551" t="s">
        <v>250</v>
      </c>
    </row>
    <row r="552" spans="1:10" x14ac:dyDescent="0.15">
      <c r="A552" t="s">
        <v>251</v>
      </c>
      <c r="B552" t="s">
        <v>252</v>
      </c>
      <c r="C552" t="s">
        <v>253</v>
      </c>
      <c r="D552" t="s">
        <v>254</v>
      </c>
      <c r="E552" t="s">
        <v>255</v>
      </c>
      <c r="F552" t="s">
        <v>253</v>
      </c>
      <c r="G552" t="s">
        <v>256</v>
      </c>
      <c r="H552" t="s">
        <v>257</v>
      </c>
      <c r="I552" t="s">
        <v>257</v>
      </c>
      <c r="J552" t="s">
        <v>257</v>
      </c>
    </row>
    <row r="553" spans="1:10" x14ac:dyDescent="0.15">
      <c r="A553" t="s">
        <v>320</v>
      </c>
      <c r="B553" t="s">
        <v>227</v>
      </c>
      <c r="C553" t="s">
        <v>369</v>
      </c>
      <c r="D553" t="s">
        <v>298</v>
      </c>
      <c r="E553" t="s">
        <v>299</v>
      </c>
    </row>
    <row r="554" spans="1:10" x14ac:dyDescent="0.15">
      <c r="B554" t="s">
        <v>398</v>
      </c>
      <c r="C554" t="s">
        <v>260</v>
      </c>
      <c r="E554">
        <v>2.9100000000000001E-2</v>
      </c>
      <c r="F554">
        <v>0</v>
      </c>
      <c r="G554">
        <v>0</v>
      </c>
      <c r="H554">
        <v>0</v>
      </c>
      <c r="I554">
        <v>0</v>
      </c>
      <c r="J554">
        <v>2.9100000000000001E-2</v>
      </c>
    </row>
    <row r="555" spans="1:10" x14ac:dyDescent="0.15">
      <c r="B555" s="1">
        <v>40382</v>
      </c>
      <c r="C555" t="s">
        <v>262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</row>
    <row r="556" spans="1:10" x14ac:dyDescent="0.15">
      <c r="C556" t="s">
        <v>263</v>
      </c>
      <c r="E556">
        <v>2.9100000000000001E-2</v>
      </c>
      <c r="F556">
        <v>0</v>
      </c>
      <c r="G556">
        <v>0</v>
      </c>
      <c r="H556">
        <v>0</v>
      </c>
      <c r="I556">
        <v>0</v>
      </c>
      <c r="J556">
        <v>2.9100000000000001E-2</v>
      </c>
    </row>
    <row r="557" spans="1:10" x14ac:dyDescent="0.15">
      <c r="C557" t="s">
        <v>250</v>
      </c>
      <c r="E557">
        <v>2.9100000000000001E-2</v>
      </c>
      <c r="F557">
        <v>0</v>
      </c>
      <c r="G557">
        <v>0</v>
      </c>
      <c r="H557">
        <v>0</v>
      </c>
      <c r="I557">
        <v>0</v>
      </c>
      <c r="J557">
        <v>2.9100000000000001E-2</v>
      </c>
    </row>
    <row r="559" spans="1:10" x14ac:dyDescent="0.15">
      <c r="A559" t="s">
        <v>320</v>
      </c>
      <c r="B559" t="s">
        <v>129</v>
      </c>
      <c r="C559">
        <v>3.1E-2</v>
      </c>
      <c r="D559" t="s">
        <v>393</v>
      </c>
    </row>
    <row r="560" spans="1:10" x14ac:dyDescent="0.15">
      <c r="B560" t="s">
        <v>436</v>
      </c>
      <c r="C560" t="s">
        <v>260</v>
      </c>
      <c r="E560">
        <v>9.0265000000000004</v>
      </c>
      <c r="F560">
        <v>0</v>
      </c>
      <c r="G560">
        <v>0</v>
      </c>
      <c r="H560">
        <v>0</v>
      </c>
      <c r="I560">
        <v>0</v>
      </c>
      <c r="J560">
        <v>9.0265000000000004</v>
      </c>
    </row>
    <row r="561" spans="1:10" x14ac:dyDescent="0.15">
      <c r="B561" t="s">
        <v>437</v>
      </c>
      <c r="C561" t="s">
        <v>262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</row>
    <row r="562" spans="1:10" x14ac:dyDescent="0.15">
      <c r="B562" s="1">
        <v>40382</v>
      </c>
      <c r="C562" t="s">
        <v>263</v>
      </c>
      <c r="E562">
        <v>9.0265000000000004</v>
      </c>
      <c r="F562">
        <v>0</v>
      </c>
      <c r="G562">
        <v>0</v>
      </c>
      <c r="H562">
        <v>0</v>
      </c>
      <c r="I562">
        <v>0</v>
      </c>
      <c r="J562">
        <v>9.0265000000000004</v>
      </c>
    </row>
    <row r="563" spans="1:10" x14ac:dyDescent="0.15">
      <c r="C563" t="s">
        <v>250</v>
      </c>
      <c r="E563">
        <v>0.2798215</v>
      </c>
      <c r="F563">
        <v>0</v>
      </c>
      <c r="G563">
        <v>0</v>
      </c>
      <c r="H563">
        <v>0</v>
      </c>
      <c r="I563">
        <v>0</v>
      </c>
      <c r="J563">
        <v>0.2798215</v>
      </c>
    </row>
    <row r="565" spans="1:10" x14ac:dyDescent="0.15">
      <c r="A565" t="s">
        <v>320</v>
      </c>
      <c r="B565" t="s">
        <v>189</v>
      </c>
      <c r="C565">
        <v>3.5</v>
      </c>
      <c r="D565" t="s">
        <v>393</v>
      </c>
    </row>
    <row r="566" spans="1:10" x14ac:dyDescent="0.15">
      <c r="B566" t="s">
        <v>438</v>
      </c>
      <c r="C566" t="s">
        <v>260</v>
      </c>
      <c r="E566">
        <v>8.2000000000000007E-3</v>
      </c>
      <c r="F566">
        <v>0</v>
      </c>
      <c r="G566">
        <v>0</v>
      </c>
      <c r="H566">
        <v>0</v>
      </c>
      <c r="I566">
        <v>0</v>
      </c>
      <c r="J566">
        <v>8.2000000000000007E-3</v>
      </c>
    </row>
    <row r="567" spans="1:10" x14ac:dyDescent="0.15">
      <c r="B567" t="s">
        <v>439</v>
      </c>
      <c r="C567" t="s">
        <v>262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</row>
    <row r="568" spans="1:10" x14ac:dyDescent="0.15">
      <c r="B568" s="1">
        <v>40382</v>
      </c>
      <c r="C568" t="s">
        <v>263</v>
      </c>
      <c r="E568">
        <v>8.2000000000000007E-3</v>
      </c>
      <c r="F568">
        <v>0</v>
      </c>
      <c r="G568">
        <v>0</v>
      </c>
      <c r="H568">
        <v>0</v>
      </c>
      <c r="I568">
        <v>0</v>
      </c>
      <c r="J568">
        <v>8.2000000000000007E-3</v>
      </c>
    </row>
    <row r="569" spans="1:10" x14ac:dyDescent="0.15">
      <c r="C569" t="s">
        <v>250</v>
      </c>
      <c r="E569">
        <v>2.87E-2</v>
      </c>
      <c r="F569">
        <v>0</v>
      </c>
      <c r="G569">
        <v>0</v>
      </c>
      <c r="H569">
        <v>0</v>
      </c>
      <c r="I569">
        <v>0</v>
      </c>
      <c r="J569">
        <v>2.87E-2</v>
      </c>
    </row>
    <row r="571" spans="1:10" x14ac:dyDescent="0.15">
      <c r="A571" t="s">
        <v>320</v>
      </c>
      <c r="B571" t="s">
        <v>95</v>
      </c>
      <c r="C571">
        <v>7.4999999999999997E-2</v>
      </c>
      <c r="D571" t="s">
        <v>393</v>
      </c>
    </row>
    <row r="572" spans="1:10" x14ac:dyDescent="0.15">
      <c r="B572" t="s">
        <v>440</v>
      </c>
      <c r="C572" t="s">
        <v>260</v>
      </c>
      <c r="E572">
        <v>27.43</v>
      </c>
      <c r="F572">
        <v>0</v>
      </c>
      <c r="G572">
        <v>0</v>
      </c>
      <c r="H572">
        <v>0</v>
      </c>
      <c r="I572">
        <v>0</v>
      </c>
      <c r="J572">
        <v>27.43</v>
      </c>
    </row>
    <row r="573" spans="1:10" x14ac:dyDescent="0.15">
      <c r="B573">
        <v>52002904</v>
      </c>
      <c r="C573" t="s">
        <v>262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</row>
    <row r="574" spans="1:10" x14ac:dyDescent="0.15">
      <c r="B574" s="1">
        <v>40382</v>
      </c>
      <c r="C574" t="s">
        <v>263</v>
      </c>
      <c r="E574">
        <v>27.43</v>
      </c>
      <c r="F574">
        <v>0</v>
      </c>
      <c r="G574">
        <v>0</v>
      </c>
      <c r="H574">
        <v>0</v>
      </c>
      <c r="I574">
        <v>0</v>
      </c>
      <c r="J574">
        <v>27.43</v>
      </c>
    </row>
    <row r="575" spans="1:10" x14ac:dyDescent="0.15">
      <c r="C575" t="s">
        <v>250</v>
      </c>
      <c r="E575">
        <v>2.0572499999999998</v>
      </c>
      <c r="F575">
        <v>0</v>
      </c>
      <c r="G575">
        <v>0</v>
      </c>
      <c r="H575">
        <v>0</v>
      </c>
      <c r="I575">
        <v>0</v>
      </c>
      <c r="J575">
        <v>2.0572499999999998</v>
      </c>
    </row>
    <row r="577" spans="1:10" x14ac:dyDescent="0.15">
      <c r="A577" t="s">
        <v>320</v>
      </c>
      <c r="B577" t="s">
        <v>115</v>
      </c>
      <c r="C577">
        <v>0.32500000000000001</v>
      </c>
      <c r="D577" t="s">
        <v>393</v>
      </c>
    </row>
    <row r="578" spans="1:10" x14ac:dyDescent="0.15">
      <c r="B578" t="s">
        <v>441</v>
      </c>
      <c r="C578" t="s">
        <v>260</v>
      </c>
      <c r="E578">
        <v>36.28</v>
      </c>
      <c r="F578">
        <v>0</v>
      </c>
      <c r="G578">
        <v>0</v>
      </c>
      <c r="H578">
        <v>0</v>
      </c>
      <c r="I578">
        <v>0</v>
      </c>
      <c r="J578">
        <v>36.28</v>
      </c>
    </row>
    <row r="579" spans="1:10" x14ac:dyDescent="0.15">
      <c r="B579" t="s">
        <v>119</v>
      </c>
      <c r="C579" t="s">
        <v>262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</row>
    <row r="580" spans="1:10" x14ac:dyDescent="0.15">
      <c r="B580" s="1">
        <v>40382</v>
      </c>
      <c r="C580" t="s">
        <v>263</v>
      </c>
      <c r="E580">
        <v>36.28</v>
      </c>
      <c r="F580">
        <v>0</v>
      </c>
      <c r="G580">
        <v>0</v>
      </c>
      <c r="H580">
        <v>0</v>
      </c>
      <c r="I580">
        <v>0</v>
      </c>
      <c r="J580">
        <v>36.28</v>
      </c>
    </row>
    <row r="581" spans="1:10" x14ac:dyDescent="0.15">
      <c r="C581" t="s">
        <v>250</v>
      </c>
      <c r="E581">
        <v>11.791</v>
      </c>
      <c r="F581">
        <v>0</v>
      </c>
      <c r="G581">
        <v>0</v>
      </c>
      <c r="H581">
        <v>0</v>
      </c>
      <c r="I581">
        <v>0</v>
      </c>
      <c r="J581">
        <v>11.791</v>
      </c>
    </row>
    <row r="583" spans="1:10" x14ac:dyDescent="0.15">
      <c r="A583" t="s">
        <v>320</v>
      </c>
      <c r="B583" t="s">
        <v>126</v>
      </c>
      <c r="C583">
        <v>0.215</v>
      </c>
      <c r="D583" t="s">
        <v>393</v>
      </c>
    </row>
    <row r="584" spans="1:10" x14ac:dyDescent="0.15">
      <c r="B584" t="s">
        <v>127</v>
      </c>
      <c r="C584" t="s">
        <v>260</v>
      </c>
      <c r="E584">
        <v>23.89</v>
      </c>
      <c r="F584">
        <v>0</v>
      </c>
      <c r="G584">
        <v>0</v>
      </c>
      <c r="H584">
        <v>0</v>
      </c>
      <c r="I584">
        <v>0</v>
      </c>
      <c r="J584">
        <v>23.89</v>
      </c>
    </row>
    <row r="585" spans="1:10" x14ac:dyDescent="0.15">
      <c r="B585" t="s">
        <v>128</v>
      </c>
      <c r="C585" t="s">
        <v>262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</row>
    <row r="586" spans="1:10" x14ac:dyDescent="0.15">
      <c r="B586" s="1">
        <v>40382</v>
      </c>
      <c r="C586" t="s">
        <v>263</v>
      </c>
      <c r="E586">
        <v>23.89</v>
      </c>
      <c r="F586">
        <v>0</v>
      </c>
      <c r="G586">
        <v>0</v>
      </c>
      <c r="H586">
        <v>0</v>
      </c>
      <c r="I586">
        <v>0</v>
      </c>
      <c r="J586">
        <v>23.89</v>
      </c>
    </row>
    <row r="587" spans="1:10" x14ac:dyDescent="0.15">
      <c r="C587" t="s">
        <v>250</v>
      </c>
      <c r="E587">
        <v>5.1363500000000002</v>
      </c>
      <c r="F587">
        <v>0</v>
      </c>
      <c r="G587">
        <v>0</v>
      </c>
      <c r="H587">
        <v>0</v>
      </c>
      <c r="I587">
        <v>0</v>
      </c>
      <c r="J587">
        <v>5.1363500000000002</v>
      </c>
    </row>
    <row r="589" spans="1:10" x14ac:dyDescent="0.15">
      <c r="A589" t="s">
        <v>320</v>
      </c>
      <c r="B589" t="s">
        <v>155</v>
      </c>
      <c r="C589">
        <v>1</v>
      </c>
      <c r="D589" t="s">
        <v>265</v>
      </c>
    </row>
    <row r="590" spans="1:10" x14ac:dyDescent="0.15">
      <c r="B590" t="s">
        <v>137</v>
      </c>
      <c r="C590" t="s">
        <v>260</v>
      </c>
      <c r="E590">
        <v>0.15</v>
      </c>
      <c r="F590">
        <v>0</v>
      </c>
      <c r="G590">
        <v>0</v>
      </c>
      <c r="H590">
        <v>0</v>
      </c>
      <c r="I590">
        <v>0</v>
      </c>
      <c r="J590">
        <v>0.15</v>
      </c>
    </row>
    <row r="591" spans="1:10" x14ac:dyDescent="0.15">
      <c r="B591" t="s">
        <v>442</v>
      </c>
      <c r="C591" t="s">
        <v>262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</row>
    <row r="592" spans="1:10" x14ac:dyDescent="0.15">
      <c r="B592" s="1">
        <v>40382</v>
      </c>
      <c r="C592" t="s">
        <v>263</v>
      </c>
      <c r="E592">
        <v>0.15</v>
      </c>
      <c r="F592">
        <v>0</v>
      </c>
      <c r="G592">
        <v>0</v>
      </c>
      <c r="H592">
        <v>0</v>
      </c>
      <c r="I592">
        <v>0</v>
      </c>
      <c r="J592">
        <v>0.15</v>
      </c>
    </row>
    <row r="593" spans="1:10" x14ac:dyDescent="0.15">
      <c r="C593" t="s">
        <v>250</v>
      </c>
      <c r="E593">
        <v>0.15</v>
      </c>
      <c r="F593">
        <v>0</v>
      </c>
      <c r="G593">
        <v>0</v>
      </c>
      <c r="H593">
        <v>0</v>
      </c>
      <c r="I593">
        <v>0</v>
      </c>
      <c r="J593">
        <v>0.15</v>
      </c>
    </row>
    <row r="595" spans="1:10" x14ac:dyDescent="0.15">
      <c r="A595" t="s">
        <v>320</v>
      </c>
      <c r="B595" t="s">
        <v>158</v>
      </c>
      <c r="C595">
        <v>1</v>
      </c>
      <c r="D595" t="s">
        <v>265</v>
      </c>
    </row>
    <row r="596" spans="1:10" x14ac:dyDescent="0.15">
      <c r="B596" t="s">
        <v>137</v>
      </c>
      <c r="C596" t="s">
        <v>260</v>
      </c>
      <c r="E596">
        <v>0.24</v>
      </c>
      <c r="F596">
        <v>0</v>
      </c>
      <c r="G596">
        <v>0</v>
      </c>
      <c r="H596">
        <v>0</v>
      </c>
      <c r="I596">
        <v>0</v>
      </c>
      <c r="J596">
        <v>0.24</v>
      </c>
    </row>
    <row r="597" spans="1:10" x14ac:dyDescent="0.15">
      <c r="B597" t="s">
        <v>443</v>
      </c>
      <c r="C597" t="s">
        <v>262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</row>
    <row r="598" spans="1:10" x14ac:dyDescent="0.15">
      <c r="B598" s="1">
        <v>40382</v>
      </c>
      <c r="C598" t="s">
        <v>263</v>
      </c>
      <c r="E598">
        <v>0.24</v>
      </c>
      <c r="F598">
        <v>0</v>
      </c>
      <c r="G598">
        <v>0</v>
      </c>
      <c r="H598">
        <v>0</v>
      </c>
      <c r="I598">
        <v>0</v>
      </c>
      <c r="J598">
        <v>0.24</v>
      </c>
    </row>
    <row r="599" spans="1:10" x14ac:dyDescent="0.15">
      <c r="C599" t="s">
        <v>250</v>
      </c>
      <c r="E599">
        <v>0.24</v>
      </c>
      <c r="F599">
        <v>0</v>
      </c>
      <c r="G599">
        <v>0</v>
      </c>
      <c r="H599">
        <v>0</v>
      </c>
      <c r="I599">
        <v>0</v>
      </c>
      <c r="J599">
        <v>0.24</v>
      </c>
    </row>
    <row r="600" spans="1:10" x14ac:dyDescent="0.15">
      <c r="A600" t="s">
        <v>292</v>
      </c>
      <c r="B600" t="s">
        <v>293</v>
      </c>
      <c r="E600" t="s">
        <v>294</v>
      </c>
      <c r="F600" t="s">
        <v>295</v>
      </c>
      <c r="J600" t="s">
        <v>234</v>
      </c>
    </row>
    <row r="601" spans="1:10" x14ac:dyDescent="0.15">
      <c r="A601" t="s">
        <v>235</v>
      </c>
      <c r="B601">
        <v>12</v>
      </c>
      <c r="E601" t="s">
        <v>236</v>
      </c>
      <c r="F601" t="s">
        <v>237</v>
      </c>
      <c r="J601" t="s">
        <v>435</v>
      </c>
    </row>
    <row r="603" spans="1:10" x14ac:dyDescent="0.15">
      <c r="A603" t="s">
        <v>239</v>
      </c>
      <c r="B603" t="s">
        <v>240</v>
      </c>
    </row>
    <row r="605" spans="1:10" x14ac:dyDescent="0.15">
      <c r="A605" t="s">
        <v>241</v>
      </c>
      <c r="B605" t="s">
        <v>242</v>
      </c>
      <c r="C605" t="s">
        <v>243</v>
      </c>
      <c r="D605" t="s">
        <v>244</v>
      </c>
      <c r="E605" t="s">
        <v>245</v>
      </c>
      <c r="F605" t="s">
        <v>246</v>
      </c>
      <c r="G605" t="s">
        <v>247</v>
      </c>
      <c r="H605" t="s">
        <v>248</v>
      </c>
      <c r="I605" t="s">
        <v>249</v>
      </c>
      <c r="J605" t="s">
        <v>250</v>
      </c>
    </row>
    <row r="606" spans="1:10" x14ac:dyDescent="0.15">
      <c r="A606" t="s">
        <v>251</v>
      </c>
      <c r="B606" t="s">
        <v>252</v>
      </c>
      <c r="C606" t="s">
        <v>253</v>
      </c>
      <c r="D606" t="s">
        <v>254</v>
      </c>
      <c r="E606" t="s">
        <v>255</v>
      </c>
      <c r="F606" t="s">
        <v>253</v>
      </c>
      <c r="G606" t="s">
        <v>256</v>
      </c>
      <c r="H606" t="s">
        <v>257</v>
      </c>
      <c r="I606" t="s">
        <v>257</v>
      </c>
      <c r="J606" t="s">
        <v>257</v>
      </c>
    </row>
    <row r="607" spans="1:10" x14ac:dyDescent="0.15">
      <c r="A607" t="s">
        <v>320</v>
      </c>
      <c r="B607" t="s">
        <v>216</v>
      </c>
      <c r="C607" t="s">
        <v>369</v>
      </c>
      <c r="D607" t="s">
        <v>298</v>
      </c>
      <c r="E607" t="s">
        <v>299</v>
      </c>
    </row>
    <row r="608" spans="1:10" x14ac:dyDescent="0.15">
      <c r="B608" t="s">
        <v>207</v>
      </c>
      <c r="C608" t="s">
        <v>260</v>
      </c>
      <c r="E608">
        <v>0.40789999999999998</v>
      </c>
      <c r="F608">
        <v>0</v>
      </c>
      <c r="G608">
        <v>0</v>
      </c>
      <c r="H608">
        <v>0</v>
      </c>
      <c r="I608">
        <v>0</v>
      </c>
      <c r="J608">
        <v>0.40789999999999998</v>
      </c>
    </row>
    <row r="609" spans="1:10" x14ac:dyDescent="0.15">
      <c r="B609" t="s">
        <v>218</v>
      </c>
      <c r="C609" t="s">
        <v>262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</row>
    <row r="610" spans="1:10" x14ac:dyDescent="0.15">
      <c r="B610" s="1">
        <v>40382</v>
      </c>
      <c r="C610" t="s">
        <v>263</v>
      </c>
      <c r="E610">
        <v>0.40789999999999998</v>
      </c>
      <c r="F610">
        <v>0</v>
      </c>
      <c r="G610">
        <v>0</v>
      </c>
      <c r="H610">
        <v>0</v>
      </c>
      <c r="I610">
        <v>0</v>
      </c>
      <c r="J610">
        <v>0.40789999999999998</v>
      </c>
    </row>
    <row r="611" spans="1:10" x14ac:dyDescent="0.15">
      <c r="C611" t="s">
        <v>250</v>
      </c>
      <c r="E611">
        <v>0.40789999999999998</v>
      </c>
      <c r="F611">
        <v>0</v>
      </c>
      <c r="G611">
        <v>0</v>
      </c>
      <c r="H611">
        <v>0</v>
      </c>
      <c r="I611">
        <v>0</v>
      </c>
      <c r="J611">
        <v>0.40789999999999998</v>
      </c>
    </row>
    <row r="613" spans="1:10" x14ac:dyDescent="0.15">
      <c r="A613" t="s">
        <v>320</v>
      </c>
      <c r="B613" t="s">
        <v>219</v>
      </c>
      <c r="C613">
        <v>1</v>
      </c>
      <c r="D613" t="s">
        <v>265</v>
      </c>
    </row>
    <row r="614" spans="1:10" x14ac:dyDescent="0.15">
      <c r="B614" t="s">
        <v>207</v>
      </c>
      <c r="C614" t="s">
        <v>260</v>
      </c>
      <c r="E614">
        <v>1.0412999999999999</v>
      </c>
      <c r="F614">
        <v>0</v>
      </c>
      <c r="G614">
        <v>0</v>
      </c>
      <c r="H614">
        <v>0</v>
      </c>
      <c r="I614">
        <v>0</v>
      </c>
      <c r="J614">
        <v>1.0412999999999999</v>
      </c>
    </row>
    <row r="615" spans="1:10" x14ac:dyDescent="0.15">
      <c r="B615" t="s">
        <v>220</v>
      </c>
      <c r="C615" t="s">
        <v>262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</row>
    <row r="616" spans="1:10" x14ac:dyDescent="0.15">
      <c r="B616" s="1">
        <v>40382</v>
      </c>
      <c r="C616" t="s">
        <v>263</v>
      </c>
      <c r="E616">
        <v>1.0412999999999999</v>
      </c>
      <c r="F616">
        <v>0</v>
      </c>
      <c r="G616">
        <v>0</v>
      </c>
      <c r="H616">
        <v>0</v>
      </c>
      <c r="I616">
        <v>0</v>
      </c>
      <c r="J616">
        <v>1.0412999999999999</v>
      </c>
    </row>
    <row r="617" spans="1:10" x14ac:dyDescent="0.15">
      <c r="C617" t="s">
        <v>250</v>
      </c>
      <c r="E617">
        <v>1.0412999999999999</v>
      </c>
      <c r="F617">
        <v>0</v>
      </c>
      <c r="G617">
        <v>0</v>
      </c>
      <c r="H617">
        <v>0</v>
      </c>
      <c r="I617">
        <v>0</v>
      </c>
      <c r="J617">
        <v>1.0412999999999999</v>
      </c>
    </row>
  </sheetData>
  <phoneticPr fontId="2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1"/>
  <sheetViews>
    <sheetView topLeftCell="A193" workbookViewId="0">
      <selection activeCell="E197" sqref="E197"/>
    </sheetView>
  </sheetViews>
  <sheetFormatPr defaultColWidth="9" defaultRowHeight="13.5" x14ac:dyDescent="0.15"/>
  <cols>
    <col min="2" max="2" width="32" customWidth="1"/>
    <col min="3" max="3" width="9.375"/>
    <col min="5" max="5" width="12.625"/>
    <col min="6" max="6" width="11.5"/>
    <col min="7" max="7" width="12.625"/>
    <col min="10" max="10" width="12.625"/>
  </cols>
  <sheetData>
    <row r="1" spans="1:10" x14ac:dyDescent="0.15">
      <c r="A1">
        <v>1</v>
      </c>
      <c r="B1" t="s">
        <v>444</v>
      </c>
      <c r="F1" t="s">
        <v>445</v>
      </c>
      <c r="G1">
        <v>23</v>
      </c>
    </row>
    <row r="2" spans="1:10" x14ac:dyDescent="0.15">
      <c r="A2" t="s">
        <v>235</v>
      </c>
      <c r="B2">
        <v>1</v>
      </c>
      <c r="E2" t="s">
        <v>236</v>
      </c>
      <c r="F2" t="s">
        <v>237</v>
      </c>
      <c r="J2" t="s">
        <v>446</v>
      </c>
    </row>
    <row r="4" spans="1:10" x14ac:dyDescent="0.15">
      <c r="A4" t="s">
        <v>239</v>
      </c>
      <c r="B4" t="s">
        <v>240</v>
      </c>
    </row>
    <row r="6" spans="1:10" x14ac:dyDescent="0.15">
      <c r="A6" t="s">
        <v>241</v>
      </c>
      <c r="B6" t="s">
        <v>242</v>
      </c>
      <c r="C6" t="s">
        <v>243</v>
      </c>
      <c r="D6" t="s">
        <v>244</v>
      </c>
      <c r="E6" t="s">
        <v>245</v>
      </c>
      <c r="F6" t="s">
        <v>246</v>
      </c>
      <c r="G6" t="s">
        <v>247</v>
      </c>
      <c r="H6" t="s">
        <v>248</v>
      </c>
      <c r="I6" t="s">
        <v>249</v>
      </c>
      <c r="J6" t="s">
        <v>250</v>
      </c>
    </row>
    <row r="7" spans="1:10" x14ac:dyDescent="0.15">
      <c r="A7" t="s">
        <v>251</v>
      </c>
      <c r="B7" t="s">
        <v>252</v>
      </c>
      <c r="C7" t="s">
        <v>253</v>
      </c>
      <c r="D7" t="s">
        <v>254</v>
      </c>
      <c r="E7" t="s">
        <v>255</v>
      </c>
      <c r="F7" t="s">
        <v>257</v>
      </c>
      <c r="G7" t="s">
        <v>257</v>
      </c>
      <c r="H7" t="s">
        <v>257</v>
      </c>
      <c r="I7" t="s">
        <v>257</v>
      </c>
      <c r="J7" t="s">
        <v>257</v>
      </c>
    </row>
    <row r="8" spans="1:10" x14ac:dyDescent="0.15">
      <c r="A8" t="s">
        <v>258</v>
      </c>
      <c r="B8" t="s">
        <v>447</v>
      </c>
    </row>
    <row r="9" spans="1:10" x14ac:dyDescent="0.15">
      <c r="B9" t="s">
        <v>9</v>
      </c>
      <c r="C9" t="s">
        <v>260</v>
      </c>
      <c r="E9">
        <v>0</v>
      </c>
      <c r="F9">
        <v>5.8163222000000001</v>
      </c>
      <c r="G9">
        <v>0</v>
      </c>
      <c r="H9">
        <v>0</v>
      </c>
      <c r="I9">
        <v>0</v>
      </c>
      <c r="J9">
        <v>5.8163222000000001</v>
      </c>
    </row>
    <row r="10" spans="1:10" x14ac:dyDescent="0.15">
      <c r="B10" t="s">
        <v>448</v>
      </c>
      <c r="C10" t="s">
        <v>262</v>
      </c>
      <c r="E10">
        <v>256.084653</v>
      </c>
      <c r="F10">
        <v>33.518568399999999</v>
      </c>
      <c r="G10">
        <v>34.698684989999997</v>
      </c>
      <c r="H10">
        <v>0</v>
      </c>
      <c r="I10">
        <v>0</v>
      </c>
      <c r="J10">
        <v>324.30190640000001</v>
      </c>
    </row>
    <row r="11" spans="1:10" x14ac:dyDescent="0.15">
      <c r="B11" s="1">
        <v>40382</v>
      </c>
      <c r="C11" t="s">
        <v>263</v>
      </c>
      <c r="E11">
        <v>256.084653</v>
      </c>
      <c r="F11">
        <v>39.334890600000001</v>
      </c>
      <c r="G11">
        <v>34.698684989999997</v>
      </c>
      <c r="H11">
        <v>0</v>
      </c>
      <c r="I11">
        <v>0</v>
      </c>
      <c r="J11">
        <v>330.11822860000001</v>
      </c>
    </row>
    <row r="13" spans="1:10" x14ac:dyDescent="0.15">
      <c r="A13">
        <v>1</v>
      </c>
      <c r="B13" t="s">
        <v>449</v>
      </c>
      <c r="C13">
        <v>1</v>
      </c>
      <c r="D13" t="s">
        <v>265</v>
      </c>
      <c r="E13" t="s">
        <v>266</v>
      </c>
    </row>
    <row r="14" spans="1:10" x14ac:dyDescent="0.15">
      <c r="B14" t="s">
        <v>450</v>
      </c>
      <c r="C14" t="s">
        <v>260</v>
      </c>
      <c r="E14">
        <v>0</v>
      </c>
      <c r="F14">
        <v>5.8163222000000001</v>
      </c>
      <c r="G14">
        <v>0</v>
      </c>
      <c r="H14">
        <v>0</v>
      </c>
      <c r="I14">
        <v>0</v>
      </c>
      <c r="J14">
        <v>5.8163222000000001</v>
      </c>
    </row>
    <row r="15" spans="1:10" x14ac:dyDescent="0.15">
      <c r="B15" t="s">
        <v>451</v>
      </c>
      <c r="C15" t="s">
        <v>262</v>
      </c>
      <c r="E15">
        <v>88.020909720000006</v>
      </c>
      <c r="F15">
        <v>8.5813684000000006</v>
      </c>
      <c r="G15">
        <v>10.65472499</v>
      </c>
      <c r="H15">
        <v>0</v>
      </c>
      <c r="I15">
        <v>0</v>
      </c>
      <c r="J15">
        <v>107.25700310000001</v>
      </c>
    </row>
    <row r="16" spans="1:10" x14ac:dyDescent="0.15">
      <c r="B16" s="1">
        <v>40382</v>
      </c>
      <c r="C16" t="s">
        <v>263</v>
      </c>
      <c r="E16">
        <v>88.020909720000006</v>
      </c>
      <c r="F16">
        <v>14.397690600000001</v>
      </c>
      <c r="G16">
        <v>10.65472499</v>
      </c>
      <c r="H16">
        <v>0</v>
      </c>
      <c r="I16">
        <v>0</v>
      </c>
      <c r="J16">
        <v>113.07332529999999</v>
      </c>
    </row>
    <row r="17" spans="1:10" x14ac:dyDescent="0.15">
      <c r="C17" t="s">
        <v>250</v>
      </c>
      <c r="E17">
        <v>88.020909720000006</v>
      </c>
      <c r="F17">
        <v>14.397690600000001</v>
      </c>
      <c r="G17">
        <v>10.65472499</v>
      </c>
      <c r="H17">
        <v>0</v>
      </c>
      <c r="I17">
        <v>0</v>
      </c>
      <c r="J17">
        <v>113.07332529999999</v>
      </c>
    </row>
    <row r="19" spans="1:10" x14ac:dyDescent="0.15">
      <c r="A19">
        <v>0.2</v>
      </c>
      <c r="B19" t="s">
        <v>272</v>
      </c>
      <c r="C19">
        <v>19</v>
      </c>
      <c r="D19" t="s">
        <v>265</v>
      </c>
    </row>
    <row r="20" spans="1:10" x14ac:dyDescent="0.15">
      <c r="B20" t="s">
        <v>273</v>
      </c>
      <c r="C20" t="s">
        <v>260</v>
      </c>
      <c r="E20">
        <v>5.7999999999999996E-3</v>
      </c>
      <c r="F20">
        <v>0</v>
      </c>
      <c r="G20">
        <v>0</v>
      </c>
      <c r="H20">
        <v>0</v>
      </c>
      <c r="I20">
        <v>0</v>
      </c>
      <c r="J20">
        <v>5.7999999999999996E-3</v>
      </c>
    </row>
    <row r="21" spans="1:10" x14ac:dyDescent="0.15">
      <c r="B21" s="1">
        <v>40382</v>
      </c>
      <c r="C21" t="s">
        <v>262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x14ac:dyDescent="0.15">
      <c r="C22" t="s">
        <v>263</v>
      </c>
      <c r="E22">
        <v>5.7999999999999996E-3</v>
      </c>
      <c r="F22">
        <v>0</v>
      </c>
      <c r="G22">
        <v>0</v>
      </c>
      <c r="H22">
        <v>0</v>
      </c>
      <c r="I22">
        <v>0</v>
      </c>
      <c r="J22">
        <v>5.7999999999999996E-3</v>
      </c>
    </row>
    <row r="23" spans="1:10" x14ac:dyDescent="0.15">
      <c r="C23" t="s">
        <v>250</v>
      </c>
      <c r="E23">
        <v>0.11020000000000001</v>
      </c>
      <c r="F23">
        <v>0</v>
      </c>
      <c r="G23">
        <v>0</v>
      </c>
      <c r="H23">
        <v>0</v>
      </c>
      <c r="I23">
        <v>0</v>
      </c>
      <c r="J23">
        <v>0.11020000000000001</v>
      </c>
    </row>
    <row r="25" spans="1:10" x14ac:dyDescent="0.15">
      <c r="A25">
        <v>0.2</v>
      </c>
      <c r="B25" t="s">
        <v>274</v>
      </c>
      <c r="C25">
        <v>2</v>
      </c>
      <c r="D25" t="s">
        <v>275</v>
      </c>
    </row>
    <row r="26" spans="1:10" x14ac:dyDescent="0.15">
      <c r="B26" t="s">
        <v>276</v>
      </c>
      <c r="C26" t="s">
        <v>260</v>
      </c>
      <c r="E26">
        <v>1.2999999999999999E-2</v>
      </c>
      <c r="F26" t="s">
        <v>277</v>
      </c>
      <c r="G26">
        <v>0</v>
      </c>
      <c r="H26" t="s">
        <v>278</v>
      </c>
      <c r="I26" t="s">
        <v>278</v>
      </c>
      <c r="J26" t="s">
        <v>279</v>
      </c>
    </row>
    <row r="27" spans="1:10" x14ac:dyDescent="0.15">
      <c r="B27" t="s">
        <v>204</v>
      </c>
      <c r="C27" t="s">
        <v>262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15">
      <c r="B28" s="1">
        <v>40382</v>
      </c>
      <c r="C28" t="s">
        <v>263</v>
      </c>
      <c r="E28">
        <v>1.35E-2</v>
      </c>
      <c r="F28">
        <v>0</v>
      </c>
      <c r="G28">
        <v>0</v>
      </c>
      <c r="H28">
        <v>0</v>
      </c>
      <c r="I28">
        <v>0</v>
      </c>
      <c r="J28">
        <v>1.35E-2</v>
      </c>
    </row>
    <row r="29" spans="1:10" x14ac:dyDescent="0.15">
      <c r="C29" t="s">
        <v>250</v>
      </c>
      <c r="E29">
        <v>2.7E-2</v>
      </c>
      <c r="F29">
        <v>0</v>
      </c>
      <c r="G29">
        <v>0</v>
      </c>
      <c r="H29">
        <v>0</v>
      </c>
      <c r="I29">
        <v>0</v>
      </c>
      <c r="J29">
        <v>2.7E-2</v>
      </c>
    </row>
    <row r="31" spans="1:10" x14ac:dyDescent="0.15">
      <c r="A31">
        <v>0.2</v>
      </c>
      <c r="B31" t="s">
        <v>280</v>
      </c>
      <c r="C31">
        <v>2</v>
      </c>
      <c r="D31" t="s">
        <v>275</v>
      </c>
    </row>
    <row r="32" spans="1:10" x14ac:dyDescent="0.15">
      <c r="B32" t="s">
        <v>281</v>
      </c>
      <c r="C32" t="s">
        <v>260</v>
      </c>
      <c r="E32">
        <v>1.0999999999999999E-2</v>
      </c>
      <c r="F32" t="s">
        <v>282</v>
      </c>
      <c r="G32">
        <v>0</v>
      </c>
      <c r="H32" t="s">
        <v>278</v>
      </c>
      <c r="I32" t="s">
        <v>278</v>
      </c>
      <c r="J32" t="s">
        <v>283</v>
      </c>
    </row>
    <row r="33" spans="1:10" x14ac:dyDescent="0.15">
      <c r="B33" t="s">
        <v>204</v>
      </c>
      <c r="C33" t="s">
        <v>262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15">
      <c r="B34" s="1">
        <v>40382</v>
      </c>
      <c r="C34" t="s">
        <v>263</v>
      </c>
      <c r="E34">
        <v>1.14E-2</v>
      </c>
      <c r="F34">
        <v>0</v>
      </c>
      <c r="G34">
        <v>0</v>
      </c>
      <c r="H34">
        <v>0</v>
      </c>
      <c r="I34">
        <v>0</v>
      </c>
      <c r="J34">
        <v>1.14E-2</v>
      </c>
    </row>
    <row r="35" spans="1:10" x14ac:dyDescent="0.15">
      <c r="C35" t="s">
        <v>250</v>
      </c>
      <c r="E35">
        <v>2.2800000000000001E-2</v>
      </c>
      <c r="F35">
        <v>0</v>
      </c>
      <c r="G35">
        <v>0</v>
      </c>
      <c r="H35">
        <v>0</v>
      </c>
      <c r="I35">
        <v>0</v>
      </c>
      <c r="J35">
        <v>2.2800000000000001E-2</v>
      </c>
    </row>
    <row r="37" spans="1:10" x14ac:dyDescent="0.15">
      <c r="A37">
        <v>0.2</v>
      </c>
      <c r="B37" t="s">
        <v>284</v>
      </c>
      <c r="C37">
        <v>2</v>
      </c>
      <c r="D37" t="s">
        <v>275</v>
      </c>
    </row>
    <row r="38" spans="1:10" x14ac:dyDescent="0.15">
      <c r="B38" t="s">
        <v>285</v>
      </c>
      <c r="C38" t="s">
        <v>260</v>
      </c>
      <c r="E38">
        <v>0.11</v>
      </c>
      <c r="F38">
        <v>0</v>
      </c>
      <c r="G38">
        <v>0</v>
      </c>
      <c r="H38">
        <v>0</v>
      </c>
      <c r="I38">
        <v>0</v>
      </c>
      <c r="J38">
        <v>0.11</v>
      </c>
    </row>
    <row r="39" spans="1:10" x14ac:dyDescent="0.15">
      <c r="B39" s="1">
        <v>40382</v>
      </c>
      <c r="C39" t="s">
        <v>262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15">
      <c r="C40" t="s">
        <v>263</v>
      </c>
      <c r="E40">
        <v>0.11</v>
      </c>
      <c r="F40">
        <v>0</v>
      </c>
      <c r="G40">
        <v>0</v>
      </c>
      <c r="H40">
        <v>0</v>
      </c>
      <c r="I40">
        <v>0</v>
      </c>
      <c r="J40">
        <v>0.11</v>
      </c>
    </row>
    <row r="41" spans="1:10" x14ac:dyDescent="0.15">
      <c r="C41" t="s">
        <v>250</v>
      </c>
      <c r="E41">
        <v>0.22</v>
      </c>
      <c r="F41">
        <v>0</v>
      </c>
      <c r="G41">
        <v>0</v>
      </c>
      <c r="H41">
        <v>0</v>
      </c>
      <c r="I41">
        <v>0</v>
      </c>
      <c r="J41">
        <v>0.22</v>
      </c>
    </row>
    <row r="43" spans="1:10" x14ac:dyDescent="0.15">
      <c r="A43">
        <v>0.2</v>
      </c>
      <c r="B43" t="s">
        <v>311</v>
      </c>
      <c r="C43">
        <v>1</v>
      </c>
      <c r="D43" t="s">
        <v>265</v>
      </c>
      <c r="E43" t="s">
        <v>312</v>
      </c>
    </row>
    <row r="44" spans="1:10" x14ac:dyDescent="0.15">
      <c r="B44" t="s">
        <v>313</v>
      </c>
      <c r="C44" t="s">
        <v>260</v>
      </c>
      <c r="E44">
        <v>1.4E-2</v>
      </c>
      <c r="F44">
        <v>0</v>
      </c>
      <c r="G44">
        <v>0</v>
      </c>
      <c r="H44">
        <v>0</v>
      </c>
      <c r="I44">
        <v>0</v>
      </c>
      <c r="J44">
        <v>1.4E-2</v>
      </c>
    </row>
    <row r="45" spans="1:10" x14ac:dyDescent="0.15">
      <c r="B45" s="1">
        <v>40382</v>
      </c>
      <c r="C45" t="s">
        <v>262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15">
      <c r="C46" t="s">
        <v>263</v>
      </c>
      <c r="E46">
        <v>1.4E-2</v>
      </c>
      <c r="F46">
        <v>0</v>
      </c>
      <c r="G46">
        <v>0</v>
      </c>
      <c r="H46">
        <v>0</v>
      </c>
      <c r="I46">
        <v>0</v>
      </c>
      <c r="J46">
        <v>1.4E-2</v>
      </c>
    </row>
    <row r="47" spans="1:10" x14ac:dyDescent="0.15">
      <c r="C47" t="s">
        <v>250</v>
      </c>
      <c r="E47">
        <v>1.4E-2</v>
      </c>
      <c r="F47">
        <v>0</v>
      </c>
      <c r="G47">
        <v>0</v>
      </c>
      <c r="H47">
        <v>0</v>
      </c>
      <c r="I47">
        <v>0</v>
      </c>
      <c r="J47">
        <v>1.4E-2</v>
      </c>
    </row>
    <row r="49" spans="1:10" x14ac:dyDescent="0.15">
      <c r="A49">
        <v>0.2</v>
      </c>
      <c r="B49" t="s">
        <v>452</v>
      </c>
      <c r="C49">
        <v>1</v>
      </c>
      <c r="D49" t="s">
        <v>265</v>
      </c>
    </row>
    <row r="50" spans="1:10" x14ac:dyDescent="0.15">
      <c r="B50" t="s">
        <v>453</v>
      </c>
      <c r="C50" t="s">
        <v>260</v>
      </c>
      <c r="E50">
        <v>0.28088999999999997</v>
      </c>
      <c r="F50">
        <v>0</v>
      </c>
      <c r="G50">
        <v>0</v>
      </c>
      <c r="H50">
        <v>0</v>
      </c>
      <c r="I50">
        <v>0</v>
      </c>
      <c r="J50">
        <v>0.28088999999999997</v>
      </c>
    </row>
    <row r="51" spans="1:10" x14ac:dyDescent="0.15">
      <c r="B51" t="s">
        <v>454</v>
      </c>
      <c r="C51" t="s">
        <v>262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15">
      <c r="B52" s="1">
        <v>40382</v>
      </c>
      <c r="C52" t="s">
        <v>263</v>
      </c>
      <c r="E52">
        <v>0.28088999999999997</v>
      </c>
      <c r="F52">
        <v>0</v>
      </c>
      <c r="G52">
        <v>0</v>
      </c>
      <c r="H52">
        <v>0</v>
      </c>
      <c r="I52">
        <v>0</v>
      </c>
      <c r="J52">
        <v>0.28088999999999997</v>
      </c>
    </row>
    <row r="53" spans="1:10" x14ac:dyDescent="0.15">
      <c r="C53" t="s">
        <v>250</v>
      </c>
      <c r="E53">
        <v>0.28088999999999997</v>
      </c>
      <c r="F53">
        <v>0</v>
      </c>
      <c r="G53">
        <v>0</v>
      </c>
      <c r="H53">
        <v>0</v>
      </c>
      <c r="I53">
        <v>0</v>
      </c>
      <c r="J53">
        <v>0.28088999999999997</v>
      </c>
    </row>
    <row r="55" spans="1:10" x14ac:dyDescent="0.15">
      <c r="A55" t="s">
        <v>320</v>
      </c>
      <c r="B55" t="s">
        <v>455</v>
      </c>
      <c r="C55">
        <v>3.0000000000000001E-3</v>
      </c>
      <c r="D55" t="s">
        <v>329</v>
      </c>
    </row>
    <row r="56" spans="1:10" x14ac:dyDescent="0.15">
      <c r="B56" t="s">
        <v>456</v>
      </c>
      <c r="C56" t="s">
        <v>260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15">
      <c r="B57" t="s">
        <v>457</v>
      </c>
      <c r="C57" t="s">
        <v>262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0" x14ac:dyDescent="0.15">
      <c r="B58" s="1">
        <v>40382</v>
      </c>
      <c r="C58" t="s">
        <v>263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0" x14ac:dyDescent="0.15">
      <c r="C59" t="s">
        <v>250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x14ac:dyDescent="0.15">
      <c r="A60" t="s">
        <v>292</v>
      </c>
      <c r="B60" t="s">
        <v>293</v>
      </c>
      <c r="E60" t="s">
        <v>294</v>
      </c>
      <c r="F60" t="s">
        <v>295</v>
      </c>
      <c r="J60" t="s">
        <v>234</v>
      </c>
    </row>
    <row r="61" spans="1:10" x14ac:dyDescent="0.15">
      <c r="A61" t="s">
        <v>235</v>
      </c>
      <c r="B61">
        <v>2</v>
      </c>
      <c r="E61" t="s">
        <v>236</v>
      </c>
      <c r="F61" t="s">
        <v>237</v>
      </c>
      <c r="J61" t="s">
        <v>446</v>
      </c>
    </row>
    <row r="63" spans="1:10" x14ac:dyDescent="0.15">
      <c r="A63" t="s">
        <v>239</v>
      </c>
      <c r="B63" t="s">
        <v>240</v>
      </c>
    </row>
    <row r="65" spans="1:10" x14ac:dyDescent="0.15">
      <c r="A65" t="s">
        <v>241</v>
      </c>
      <c r="B65" t="s">
        <v>242</v>
      </c>
      <c r="C65" t="s">
        <v>243</v>
      </c>
      <c r="D65" t="s">
        <v>244</v>
      </c>
      <c r="E65" t="s">
        <v>245</v>
      </c>
      <c r="F65" t="s">
        <v>246</v>
      </c>
      <c r="G65" t="s">
        <v>247</v>
      </c>
      <c r="H65" t="s">
        <v>248</v>
      </c>
      <c r="I65" t="s">
        <v>249</v>
      </c>
      <c r="J65" t="s">
        <v>250</v>
      </c>
    </row>
    <row r="66" spans="1:10" x14ac:dyDescent="0.15">
      <c r="A66" t="s">
        <v>251</v>
      </c>
      <c r="B66" t="s">
        <v>252</v>
      </c>
      <c r="C66" t="s">
        <v>253</v>
      </c>
      <c r="D66" t="s">
        <v>254</v>
      </c>
      <c r="E66" t="s">
        <v>255</v>
      </c>
      <c r="F66" t="s">
        <v>257</v>
      </c>
      <c r="G66" t="s">
        <v>257</v>
      </c>
      <c r="H66" t="s">
        <v>257</v>
      </c>
      <c r="I66" t="s">
        <v>257</v>
      </c>
      <c r="J66" t="s">
        <v>257</v>
      </c>
    </row>
    <row r="67" spans="1:10" x14ac:dyDescent="0.15">
      <c r="A67">
        <v>0.2</v>
      </c>
      <c r="B67" t="s">
        <v>363</v>
      </c>
      <c r="C67" t="s">
        <v>369</v>
      </c>
      <c r="D67" t="s">
        <v>298</v>
      </c>
      <c r="E67" t="s">
        <v>299</v>
      </c>
    </row>
    <row r="68" spans="1:10" x14ac:dyDescent="0.15">
      <c r="B68" t="s">
        <v>364</v>
      </c>
      <c r="C68" t="s">
        <v>260</v>
      </c>
      <c r="E68">
        <v>1.2</v>
      </c>
      <c r="F68">
        <v>0</v>
      </c>
      <c r="G68">
        <v>0</v>
      </c>
      <c r="H68">
        <v>0</v>
      </c>
      <c r="I68">
        <v>0</v>
      </c>
      <c r="J68">
        <v>1.2</v>
      </c>
    </row>
    <row r="69" spans="1:10" x14ac:dyDescent="0.15">
      <c r="B69" t="s">
        <v>319</v>
      </c>
      <c r="C69" t="s">
        <v>262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15">
      <c r="B70" s="1">
        <v>40382</v>
      </c>
      <c r="C70" t="s">
        <v>263</v>
      </c>
      <c r="E70">
        <v>1.2</v>
      </c>
      <c r="F70">
        <v>0</v>
      </c>
      <c r="G70">
        <v>0</v>
      </c>
      <c r="H70">
        <v>0</v>
      </c>
      <c r="I70">
        <v>0</v>
      </c>
      <c r="J70">
        <v>1.2</v>
      </c>
    </row>
    <row r="71" spans="1:10" x14ac:dyDescent="0.15">
      <c r="C71" t="s">
        <v>250</v>
      </c>
      <c r="E71">
        <v>1.2</v>
      </c>
      <c r="F71">
        <v>0</v>
      </c>
      <c r="G71">
        <v>0</v>
      </c>
      <c r="H71">
        <v>0</v>
      </c>
      <c r="I71">
        <v>0</v>
      </c>
      <c r="J71">
        <v>1.2</v>
      </c>
    </row>
    <row r="73" spans="1:10" x14ac:dyDescent="0.15">
      <c r="A73">
        <v>0.2</v>
      </c>
      <c r="B73" t="s">
        <v>458</v>
      </c>
      <c r="C73">
        <v>1</v>
      </c>
      <c r="D73" t="s">
        <v>265</v>
      </c>
    </row>
    <row r="74" spans="1:10" x14ac:dyDescent="0.15">
      <c r="B74" t="s">
        <v>459</v>
      </c>
      <c r="C74" t="s">
        <v>260</v>
      </c>
      <c r="E74">
        <v>0</v>
      </c>
      <c r="F74">
        <v>1.0649999999999999</v>
      </c>
      <c r="G74">
        <v>7.9859999999999998</v>
      </c>
      <c r="H74">
        <v>0</v>
      </c>
      <c r="I74">
        <v>0</v>
      </c>
      <c r="J74">
        <v>9.0510000000000002</v>
      </c>
    </row>
    <row r="75" spans="1:10" x14ac:dyDescent="0.15">
      <c r="B75" t="s">
        <v>319</v>
      </c>
      <c r="C75" t="s">
        <v>262</v>
      </c>
      <c r="E75">
        <v>18.25341972</v>
      </c>
      <c r="F75">
        <v>7.0368399999999998E-2</v>
      </c>
      <c r="G75">
        <v>3.3424990000000002E-2</v>
      </c>
      <c r="H75">
        <v>0</v>
      </c>
      <c r="I75">
        <v>0</v>
      </c>
      <c r="J75">
        <v>18.35721311</v>
      </c>
    </row>
    <row r="76" spans="1:10" x14ac:dyDescent="0.15">
      <c r="B76" s="1">
        <v>40382</v>
      </c>
      <c r="C76" t="s">
        <v>263</v>
      </c>
      <c r="E76">
        <v>18.25341972</v>
      </c>
      <c r="F76">
        <v>1.1353683999999999</v>
      </c>
      <c r="G76">
        <v>8.0194249899999992</v>
      </c>
      <c r="H76">
        <v>0</v>
      </c>
      <c r="I76">
        <v>0</v>
      </c>
      <c r="J76">
        <v>27.408213109999998</v>
      </c>
    </row>
    <row r="77" spans="1:10" x14ac:dyDescent="0.15">
      <c r="C77" t="s">
        <v>250</v>
      </c>
      <c r="E77">
        <v>18.25341972</v>
      </c>
      <c r="F77">
        <v>1.1353683999999999</v>
      </c>
      <c r="G77">
        <v>8.0194249899999992</v>
      </c>
      <c r="H77">
        <v>0</v>
      </c>
      <c r="I77">
        <v>0</v>
      </c>
      <c r="J77">
        <v>27.408213109999998</v>
      </c>
    </row>
    <row r="79" spans="1:10" x14ac:dyDescent="0.15">
      <c r="A79" t="s">
        <v>320</v>
      </c>
      <c r="B79" t="s">
        <v>460</v>
      </c>
      <c r="C79">
        <v>1</v>
      </c>
      <c r="D79" t="s">
        <v>265</v>
      </c>
    </row>
    <row r="80" spans="1:10" x14ac:dyDescent="0.15">
      <c r="B80" t="s">
        <v>461</v>
      </c>
      <c r="C80" t="s">
        <v>260</v>
      </c>
      <c r="E80">
        <v>0</v>
      </c>
      <c r="F80">
        <v>7.0368399999999998E-2</v>
      </c>
      <c r="G80">
        <v>3.3424990000000002E-2</v>
      </c>
      <c r="H80">
        <v>0</v>
      </c>
      <c r="I80">
        <v>0</v>
      </c>
      <c r="J80">
        <v>0.10379339</v>
      </c>
    </row>
    <row r="81" spans="1:10" x14ac:dyDescent="0.15">
      <c r="B81" t="s">
        <v>462</v>
      </c>
      <c r="C81" t="s">
        <v>262</v>
      </c>
      <c r="E81">
        <v>0.45929999999999999</v>
      </c>
      <c r="F81">
        <v>0</v>
      </c>
      <c r="G81">
        <v>0</v>
      </c>
      <c r="H81">
        <v>0</v>
      </c>
      <c r="I81">
        <v>0</v>
      </c>
      <c r="J81">
        <v>0.45929999999999999</v>
      </c>
    </row>
    <row r="82" spans="1:10" x14ac:dyDescent="0.15">
      <c r="B82" s="1">
        <v>40382</v>
      </c>
      <c r="C82" t="s">
        <v>263</v>
      </c>
      <c r="E82">
        <v>0.45929999999999999</v>
      </c>
      <c r="F82">
        <v>7.0368399999999998E-2</v>
      </c>
      <c r="G82">
        <v>3.3424990000000002E-2</v>
      </c>
      <c r="H82">
        <v>0</v>
      </c>
      <c r="I82">
        <v>0</v>
      </c>
      <c r="J82">
        <v>0.56309339000000003</v>
      </c>
    </row>
    <row r="83" spans="1:10" x14ac:dyDescent="0.15">
      <c r="C83" t="s">
        <v>250</v>
      </c>
      <c r="E83">
        <v>0.45929999999999999</v>
      </c>
      <c r="F83">
        <v>7.0368399999999998E-2</v>
      </c>
      <c r="G83">
        <v>3.3424990000000002E-2</v>
      </c>
      <c r="H83">
        <v>0</v>
      </c>
      <c r="I83">
        <v>0</v>
      </c>
      <c r="J83">
        <v>0.56309339000000003</v>
      </c>
    </row>
    <row r="85" spans="1:10" x14ac:dyDescent="0.15">
      <c r="A85" t="s">
        <v>331</v>
      </c>
      <c r="B85" t="s">
        <v>463</v>
      </c>
      <c r="C85">
        <v>0.3</v>
      </c>
      <c r="D85" t="s">
        <v>393</v>
      </c>
    </row>
    <row r="86" spans="1:10" x14ac:dyDescent="0.15">
      <c r="B86" t="s">
        <v>462</v>
      </c>
      <c r="C86" t="s">
        <v>260</v>
      </c>
      <c r="E86">
        <v>1.5309999999999999</v>
      </c>
      <c r="F86">
        <v>0</v>
      </c>
      <c r="G86">
        <v>0</v>
      </c>
      <c r="H86">
        <v>0</v>
      </c>
      <c r="I86">
        <v>0</v>
      </c>
      <c r="J86">
        <v>1.5309999999999999</v>
      </c>
    </row>
    <row r="87" spans="1:10" x14ac:dyDescent="0.15">
      <c r="B87" t="s">
        <v>464</v>
      </c>
      <c r="C87" t="s">
        <v>262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x14ac:dyDescent="0.15">
      <c r="B88" s="1">
        <v>40382</v>
      </c>
      <c r="C88" t="s">
        <v>263</v>
      </c>
      <c r="E88">
        <v>1.5309999999999999</v>
      </c>
      <c r="F88">
        <v>0</v>
      </c>
      <c r="G88">
        <v>0</v>
      </c>
      <c r="H88">
        <v>0</v>
      </c>
      <c r="I88">
        <v>0</v>
      </c>
      <c r="J88">
        <v>1.5309999999999999</v>
      </c>
    </row>
    <row r="89" spans="1:10" x14ac:dyDescent="0.15">
      <c r="C89" t="s">
        <v>250</v>
      </c>
      <c r="E89">
        <v>0.45929999999999999</v>
      </c>
      <c r="F89">
        <v>0</v>
      </c>
      <c r="G89">
        <v>0</v>
      </c>
      <c r="H89">
        <v>0</v>
      </c>
      <c r="I89">
        <v>0</v>
      </c>
      <c r="J89">
        <v>0.45929999999999999</v>
      </c>
    </row>
    <row r="91" spans="1:10" x14ac:dyDescent="0.15">
      <c r="A91" t="s">
        <v>320</v>
      </c>
      <c r="B91" t="s">
        <v>321</v>
      </c>
      <c r="C91">
        <v>3</v>
      </c>
      <c r="D91" t="s">
        <v>265</v>
      </c>
    </row>
    <row r="92" spans="1:10" x14ac:dyDescent="0.15">
      <c r="B92" t="s">
        <v>322</v>
      </c>
      <c r="C92" t="s">
        <v>260</v>
      </c>
      <c r="E92">
        <v>9.4E-2</v>
      </c>
      <c r="F92">
        <v>0</v>
      </c>
      <c r="G92">
        <v>0</v>
      </c>
      <c r="H92">
        <v>0</v>
      </c>
      <c r="I92">
        <v>0</v>
      </c>
      <c r="J92">
        <v>9.4E-2</v>
      </c>
    </row>
    <row r="93" spans="1:10" x14ac:dyDescent="0.15">
      <c r="B93" s="1">
        <v>40382</v>
      </c>
      <c r="C93" t="s">
        <v>262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x14ac:dyDescent="0.15">
      <c r="C94" t="s">
        <v>263</v>
      </c>
      <c r="E94">
        <v>9.4E-2</v>
      </c>
      <c r="F94">
        <v>0</v>
      </c>
      <c r="G94">
        <v>0</v>
      </c>
      <c r="H94">
        <v>0</v>
      </c>
      <c r="I94">
        <v>0</v>
      </c>
      <c r="J94">
        <v>9.4E-2</v>
      </c>
    </row>
    <row r="95" spans="1:10" x14ac:dyDescent="0.15">
      <c r="C95" t="s">
        <v>250</v>
      </c>
      <c r="E95">
        <v>0.28199999999999997</v>
      </c>
      <c r="F95">
        <v>0</v>
      </c>
      <c r="G95">
        <v>0</v>
      </c>
      <c r="H95">
        <v>0</v>
      </c>
      <c r="I95">
        <v>0</v>
      </c>
      <c r="J95">
        <v>0.28199999999999997</v>
      </c>
    </row>
    <row r="97" spans="1:10" x14ac:dyDescent="0.15">
      <c r="A97" t="s">
        <v>320</v>
      </c>
      <c r="B97" t="s">
        <v>326</v>
      </c>
      <c r="C97">
        <v>1</v>
      </c>
      <c r="D97" t="s">
        <v>265</v>
      </c>
    </row>
    <row r="98" spans="1:10" x14ac:dyDescent="0.15">
      <c r="B98" t="s">
        <v>327</v>
      </c>
      <c r="C98" t="s">
        <v>260</v>
      </c>
      <c r="E98">
        <v>0.1111</v>
      </c>
      <c r="F98">
        <v>0</v>
      </c>
      <c r="G98">
        <v>0</v>
      </c>
      <c r="H98">
        <v>0</v>
      </c>
      <c r="I98">
        <v>0</v>
      </c>
      <c r="J98">
        <v>0.1111</v>
      </c>
    </row>
    <row r="99" spans="1:10" x14ac:dyDescent="0.15">
      <c r="B99" s="1">
        <v>40382</v>
      </c>
      <c r="C99" t="s">
        <v>262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15">
      <c r="C100" t="s">
        <v>263</v>
      </c>
      <c r="E100">
        <v>0.1111</v>
      </c>
      <c r="F100">
        <v>0</v>
      </c>
      <c r="G100">
        <v>0</v>
      </c>
      <c r="H100">
        <v>0</v>
      </c>
      <c r="I100">
        <v>0</v>
      </c>
      <c r="J100">
        <v>0.1111</v>
      </c>
    </row>
    <row r="101" spans="1:10" x14ac:dyDescent="0.15">
      <c r="C101" t="s">
        <v>250</v>
      </c>
      <c r="E101">
        <v>0.1111</v>
      </c>
      <c r="F101">
        <v>0</v>
      </c>
      <c r="G101">
        <v>0</v>
      </c>
      <c r="H101">
        <v>0</v>
      </c>
      <c r="I101">
        <v>0</v>
      </c>
      <c r="J101">
        <v>0.1111</v>
      </c>
    </row>
    <row r="103" spans="1:10" x14ac:dyDescent="0.15">
      <c r="A103" t="s">
        <v>320</v>
      </c>
      <c r="B103" t="s">
        <v>328</v>
      </c>
      <c r="C103">
        <v>0.88763999999999998</v>
      </c>
      <c r="D103" t="s">
        <v>329</v>
      </c>
    </row>
    <row r="104" spans="1:10" x14ac:dyDescent="0.15">
      <c r="B104" t="s">
        <v>330</v>
      </c>
      <c r="C104" t="s">
        <v>260</v>
      </c>
      <c r="E104">
        <v>0</v>
      </c>
      <c r="F104">
        <v>0.78100000000000003</v>
      </c>
      <c r="G104">
        <v>5.8563999999999998</v>
      </c>
      <c r="H104">
        <v>0</v>
      </c>
      <c r="I104">
        <v>0</v>
      </c>
      <c r="J104">
        <v>6.6374000000000004</v>
      </c>
    </row>
    <row r="105" spans="1:10" x14ac:dyDescent="0.15">
      <c r="B105" s="1">
        <v>40382</v>
      </c>
      <c r="C105" t="s">
        <v>262</v>
      </c>
      <c r="E105">
        <v>10.54766785</v>
      </c>
      <c r="F105">
        <v>0</v>
      </c>
      <c r="G105">
        <v>0</v>
      </c>
      <c r="H105">
        <v>0</v>
      </c>
      <c r="I105">
        <v>0</v>
      </c>
      <c r="J105">
        <v>10.54766785</v>
      </c>
    </row>
    <row r="106" spans="1:10" x14ac:dyDescent="0.15">
      <c r="C106" t="s">
        <v>263</v>
      </c>
      <c r="E106">
        <v>10.54766785</v>
      </c>
      <c r="F106">
        <v>0.78100000000000003</v>
      </c>
      <c r="G106">
        <v>5.8563999999999998</v>
      </c>
      <c r="H106">
        <v>0</v>
      </c>
      <c r="I106">
        <v>0</v>
      </c>
      <c r="J106">
        <v>17.185067849999999</v>
      </c>
    </row>
    <row r="107" spans="1:10" x14ac:dyDescent="0.15">
      <c r="C107" t="s">
        <v>250</v>
      </c>
      <c r="E107">
        <v>9.3625318899999996</v>
      </c>
      <c r="F107">
        <v>0.69324684000000003</v>
      </c>
      <c r="G107">
        <v>5.1983749000000001</v>
      </c>
      <c r="H107">
        <v>0</v>
      </c>
      <c r="I107">
        <v>0</v>
      </c>
      <c r="J107">
        <v>15.254153629999999</v>
      </c>
    </row>
    <row r="109" spans="1:10" x14ac:dyDescent="0.15">
      <c r="A109" t="s">
        <v>331</v>
      </c>
      <c r="B109" t="s">
        <v>332</v>
      </c>
      <c r="C109">
        <v>1.944E-3</v>
      </c>
      <c r="D109" t="s">
        <v>329</v>
      </c>
    </row>
    <row r="110" spans="1:10" x14ac:dyDescent="0.15">
      <c r="B110" t="s">
        <v>333</v>
      </c>
      <c r="C110" t="s">
        <v>260</v>
      </c>
      <c r="E110">
        <v>95.929199999999994</v>
      </c>
      <c r="F110">
        <v>0</v>
      </c>
      <c r="G110">
        <v>0</v>
      </c>
      <c r="H110">
        <v>0</v>
      </c>
      <c r="I110">
        <v>0</v>
      </c>
      <c r="J110">
        <v>95.929199999999994</v>
      </c>
    </row>
    <row r="111" spans="1:10" x14ac:dyDescent="0.15">
      <c r="B111" t="s">
        <v>334</v>
      </c>
      <c r="C111" t="s">
        <v>262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15">
      <c r="B112" s="1">
        <v>40382</v>
      </c>
      <c r="C112" t="s">
        <v>263</v>
      </c>
      <c r="E112">
        <v>95.929199999999994</v>
      </c>
      <c r="F112">
        <v>0</v>
      </c>
      <c r="G112">
        <v>0</v>
      </c>
      <c r="H112">
        <v>0</v>
      </c>
      <c r="I112">
        <v>0</v>
      </c>
      <c r="J112">
        <v>95.929199999999994</v>
      </c>
    </row>
    <row r="113" spans="1:10" x14ac:dyDescent="0.15">
      <c r="C113" t="s">
        <v>250</v>
      </c>
      <c r="E113">
        <v>0.18648635999999999</v>
      </c>
      <c r="F113">
        <v>0</v>
      </c>
      <c r="G113">
        <v>0</v>
      </c>
      <c r="H113">
        <v>0</v>
      </c>
      <c r="I113">
        <v>0</v>
      </c>
      <c r="J113">
        <v>0.18648635999999999</v>
      </c>
    </row>
    <row r="114" spans="1:10" x14ac:dyDescent="0.15">
      <c r="A114" t="s">
        <v>292</v>
      </c>
      <c r="B114" t="s">
        <v>293</v>
      </c>
      <c r="E114" t="s">
        <v>294</v>
      </c>
      <c r="F114" t="s">
        <v>295</v>
      </c>
      <c r="J114" t="s">
        <v>234</v>
      </c>
    </row>
    <row r="115" spans="1:10" x14ac:dyDescent="0.15">
      <c r="A115" t="s">
        <v>235</v>
      </c>
      <c r="B115">
        <v>3</v>
      </c>
      <c r="E115" t="s">
        <v>236</v>
      </c>
      <c r="F115" t="s">
        <v>237</v>
      </c>
      <c r="J115" t="s">
        <v>446</v>
      </c>
    </row>
    <row r="117" spans="1:10" x14ac:dyDescent="0.15">
      <c r="A117" t="s">
        <v>239</v>
      </c>
      <c r="B117" t="s">
        <v>240</v>
      </c>
    </row>
    <row r="119" spans="1:10" x14ac:dyDescent="0.15">
      <c r="A119" t="s">
        <v>241</v>
      </c>
      <c r="B119" t="s">
        <v>242</v>
      </c>
      <c r="C119" t="s">
        <v>243</v>
      </c>
      <c r="D119" t="s">
        <v>244</v>
      </c>
      <c r="E119" t="s">
        <v>245</v>
      </c>
      <c r="F119" t="s">
        <v>246</v>
      </c>
      <c r="G119" t="s">
        <v>247</v>
      </c>
      <c r="H119" t="s">
        <v>248</v>
      </c>
      <c r="I119" t="s">
        <v>249</v>
      </c>
      <c r="J119" t="s">
        <v>250</v>
      </c>
    </row>
    <row r="120" spans="1:10" x14ac:dyDescent="0.15">
      <c r="A120" t="s">
        <v>251</v>
      </c>
      <c r="B120" t="s">
        <v>252</v>
      </c>
      <c r="C120" t="s">
        <v>253</v>
      </c>
      <c r="D120" t="s">
        <v>254</v>
      </c>
      <c r="E120" t="s">
        <v>255</v>
      </c>
      <c r="F120" t="s">
        <v>257</v>
      </c>
      <c r="G120" t="s">
        <v>257</v>
      </c>
      <c r="H120" t="s">
        <v>257</v>
      </c>
      <c r="I120" t="s">
        <v>257</v>
      </c>
      <c r="J120" t="s">
        <v>257</v>
      </c>
    </row>
    <row r="121" spans="1:10" x14ac:dyDescent="0.15">
      <c r="A121" t="s">
        <v>331</v>
      </c>
      <c r="B121" t="s">
        <v>335</v>
      </c>
      <c r="C121" t="s">
        <v>465</v>
      </c>
      <c r="D121" t="s">
        <v>298</v>
      </c>
      <c r="E121" t="s">
        <v>347</v>
      </c>
    </row>
    <row r="122" spans="1:10" x14ac:dyDescent="0.15">
      <c r="B122" t="s">
        <v>336</v>
      </c>
      <c r="C122" t="s">
        <v>260</v>
      </c>
      <c r="E122">
        <v>57.522100000000002</v>
      </c>
      <c r="F122">
        <v>0</v>
      </c>
      <c r="G122">
        <v>0</v>
      </c>
      <c r="H122">
        <v>0</v>
      </c>
      <c r="I122">
        <v>0</v>
      </c>
      <c r="J122">
        <v>57.522100000000002</v>
      </c>
    </row>
    <row r="123" spans="1:10" x14ac:dyDescent="0.15">
      <c r="B123" t="s">
        <v>337</v>
      </c>
      <c r="C123" t="s">
        <v>262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15">
      <c r="B124" s="1">
        <v>40382</v>
      </c>
      <c r="C124" t="s">
        <v>263</v>
      </c>
      <c r="E124">
        <v>57.522100000000002</v>
      </c>
      <c r="F124">
        <v>0</v>
      </c>
      <c r="G124">
        <v>0</v>
      </c>
      <c r="H124">
        <v>0</v>
      </c>
      <c r="I124">
        <v>0</v>
      </c>
      <c r="J124">
        <v>57.522100000000002</v>
      </c>
    </row>
    <row r="125" spans="1:10" x14ac:dyDescent="0.15">
      <c r="C125" t="s">
        <v>250</v>
      </c>
      <c r="E125">
        <v>7.4548639999999999E-2</v>
      </c>
      <c r="F125">
        <v>0</v>
      </c>
      <c r="G125">
        <v>0</v>
      </c>
      <c r="H125">
        <v>0</v>
      </c>
      <c r="I125">
        <v>0</v>
      </c>
      <c r="J125">
        <v>7.4548639999999999E-2</v>
      </c>
    </row>
    <row r="127" spans="1:10" x14ac:dyDescent="0.15">
      <c r="A127" t="s">
        <v>331</v>
      </c>
      <c r="B127" t="s">
        <v>338</v>
      </c>
      <c r="C127">
        <v>1.8380000000000001E-2</v>
      </c>
      <c r="D127" t="s">
        <v>329</v>
      </c>
    </row>
    <row r="128" spans="1:10" x14ac:dyDescent="0.15">
      <c r="B128" t="s">
        <v>339</v>
      </c>
      <c r="C128" t="s">
        <v>260</v>
      </c>
      <c r="E128">
        <v>12.804</v>
      </c>
      <c r="F128">
        <v>0</v>
      </c>
      <c r="G128">
        <v>0</v>
      </c>
      <c r="H128">
        <v>0</v>
      </c>
      <c r="I128">
        <v>0</v>
      </c>
      <c r="J128">
        <v>12.804</v>
      </c>
    </row>
    <row r="129" spans="1:10" x14ac:dyDescent="0.15">
      <c r="B129" t="s">
        <v>340</v>
      </c>
      <c r="C129" t="s">
        <v>262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15">
      <c r="B130" s="1">
        <v>40382</v>
      </c>
      <c r="C130" t="s">
        <v>263</v>
      </c>
      <c r="E130">
        <v>12.804</v>
      </c>
      <c r="F130">
        <v>0</v>
      </c>
      <c r="G130">
        <v>0</v>
      </c>
      <c r="H130">
        <v>0</v>
      </c>
      <c r="I130">
        <v>0</v>
      </c>
      <c r="J130">
        <v>12.804</v>
      </c>
    </row>
    <row r="131" spans="1:10" x14ac:dyDescent="0.15">
      <c r="C131" t="s">
        <v>250</v>
      </c>
      <c r="E131">
        <v>0.23533751999999999</v>
      </c>
      <c r="F131">
        <v>0</v>
      </c>
      <c r="G131">
        <v>0</v>
      </c>
      <c r="H131">
        <v>0</v>
      </c>
      <c r="I131">
        <v>0</v>
      </c>
      <c r="J131">
        <v>0.23533751999999999</v>
      </c>
    </row>
    <row r="133" spans="1:10" x14ac:dyDescent="0.15">
      <c r="A133" t="s">
        <v>331</v>
      </c>
      <c r="B133" t="s">
        <v>341</v>
      </c>
      <c r="C133">
        <v>1.8849000000000001E-2</v>
      </c>
      <c r="D133" t="s">
        <v>329</v>
      </c>
    </row>
    <row r="134" spans="1:10" x14ac:dyDescent="0.15">
      <c r="B134" t="s">
        <v>342</v>
      </c>
      <c r="C134" t="s">
        <v>260</v>
      </c>
      <c r="E134">
        <v>18.469000000000001</v>
      </c>
      <c r="F134">
        <v>0</v>
      </c>
      <c r="G134">
        <v>0</v>
      </c>
      <c r="H134">
        <v>0</v>
      </c>
      <c r="I134">
        <v>0</v>
      </c>
      <c r="J134">
        <v>18.469000000000001</v>
      </c>
    </row>
    <row r="135" spans="1:10" x14ac:dyDescent="0.15">
      <c r="B135" s="1">
        <v>40382</v>
      </c>
      <c r="C135" t="s">
        <v>262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 x14ac:dyDescent="0.15">
      <c r="C136" t="s">
        <v>263</v>
      </c>
      <c r="E136">
        <v>18.469000000000001</v>
      </c>
      <c r="F136">
        <v>0</v>
      </c>
      <c r="G136">
        <v>0</v>
      </c>
      <c r="H136">
        <v>0</v>
      </c>
      <c r="I136">
        <v>0</v>
      </c>
      <c r="J136">
        <v>18.469000000000001</v>
      </c>
    </row>
    <row r="137" spans="1:10" x14ac:dyDescent="0.15">
      <c r="C137" t="s">
        <v>250</v>
      </c>
      <c r="E137">
        <v>0.34812218</v>
      </c>
      <c r="F137">
        <v>0</v>
      </c>
      <c r="G137">
        <v>0</v>
      </c>
      <c r="H137">
        <v>0</v>
      </c>
      <c r="I137">
        <v>0</v>
      </c>
      <c r="J137">
        <v>0.34812218</v>
      </c>
    </row>
    <row r="139" spans="1:10" x14ac:dyDescent="0.15">
      <c r="A139" t="s">
        <v>331</v>
      </c>
      <c r="B139" t="s">
        <v>343</v>
      </c>
      <c r="C139">
        <v>0.63322000000000001</v>
      </c>
      <c r="D139" t="s">
        <v>329</v>
      </c>
    </row>
    <row r="140" spans="1:10" x14ac:dyDescent="0.15">
      <c r="B140" t="s">
        <v>344</v>
      </c>
      <c r="C140" t="s">
        <v>260</v>
      </c>
      <c r="E140">
        <v>9.5459999999999994</v>
      </c>
      <c r="F140">
        <v>0</v>
      </c>
      <c r="G140">
        <v>0</v>
      </c>
      <c r="H140">
        <v>0</v>
      </c>
      <c r="I140">
        <v>0</v>
      </c>
      <c r="J140">
        <v>9.5459999999999994</v>
      </c>
    </row>
    <row r="141" spans="1:10" x14ac:dyDescent="0.15">
      <c r="B141" s="1">
        <v>40382</v>
      </c>
      <c r="C141" t="s">
        <v>262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15">
      <c r="C142" t="s">
        <v>263</v>
      </c>
      <c r="E142">
        <v>9.5459999999999994</v>
      </c>
      <c r="F142">
        <v>0</v>
      </c>
      <c r="G142">
        <v>0</v>
      </c>
      <c r="H142">
        <v>0</v>
      </c>
      <c r="I142">
        <v>0</v>
      </c>
      <c r="J142">
        <v>9.5459999999999994</v>
      </c>
    </row>
    <row r="143" spans="1:10" x14ac:dyDescent="0.15">
      <c r="C143" t="s">
        <v>250</v>
      </c>
      <c r="E143">
        <v>6.0447181199999998</v>
      </c>
      <c r="F143">
        <v>0</v>
      </c>
      <c r="G143">
        <v>0</v>
      </c>
      <c r="H143">
        <v>0</v>
      </c>
      <c r="I143">
        <v>0</v>
      </c>
      <c r="J143">
        <v>6.0447181199999998</v>
      </c>
    </row>
    <row r="145" spans="1:10" x14ac:dyDescent="0.15">
      <c r="A145" t="s">
        <v>331</v>
      </c>
      <c r="B145" t="s">
        <v>345</v>
      </c>
      <c r="C145">
        <v>0.29333599999999999</v>
      </c>
      <c r="D145" t="s">
        <v>329</v>
      </c>
    </row>
    <row r="146" spans="1:10" x14ac:dyDescent="0.15">
      <c r="B146" t="s">
        <v>348</v>
      </c>
      <c r="C146" t="s">
        <v>260</v>
      </c>
      <c r="E146">
        <v>10.6195</v>
      </c>
      <c r="F146">
        <v>0</v>
      </c>
      <c r="G146">
        <v>0</v>
      </c>
      <c r="H146">
        <v>0</v>
      </c>
      <c r="I146">
        <v>0</v>
      </c>
      <c r="J146">
        <v>10.6195</v>
      </c>
    </row>
    <row r="147" spans="1:10" x14ac:dyDescent="0.15">
      <c r="B147" s="1">
        <v>40382</v>
      </c>
      <c r="C147" t="s">
        <v>262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x14ac:dyDescent="0.15">
      <c r="C148" t="s">
        <v>263</v>
      </c>
      <c r="E148">
        <v>10.6195</v>
      </c>
      <c r="F148">
        <v>0</v>
      </c>
      <c r="G148">
        <v>0</v>
      </c>
      <c r="H148">
        <v>0</v>
      </c>
      <c r="I148">
        <v>0</v>
      </c>
      <c r="J148">
        <v>10.6195</v>
      </c>
    </row>
    <row r="149" spans="1:10" x14ac:dyDescent="0.15">
      <c r="C149" t="s">
        <v>250</v>
      </c>
      <c r="E149">
        <v>3.11508165</v>
      </c>
      <c r="F149">
        <v>0</v>
      </c>
      <c r="G149">
        <v>0</v>
      </c>
      <c r="H149">
        <v>0</v>
      </c>
      <c r="I149">
        <v>0</v>
      </c>
      <c r="J149">
        <v>3.11508165</v>
      </c>
    </row>
    <row r="151" spans="1:10" x14ac:dyDescent="0.15">
      <c r="A151" t="s">
        <v>331</v>
      </c>
      <c r="B151" t="s">
        <v>349</v>
      </c>
      <c r="C151">
        <v>2.356E-3</v>
      </c>
      <c r="D151" t="s">
        <v>329</v>
      </c>
    </row>
    <row r="152" spans="1:10" x14ac:dyDescent="0.15">
      <c r="B152" t="s">
        <v>350</v>
      </c>
      <c r="C152" t="s">
        <v>260</v>
      </c>
      <c r="E152">
        <v>111.6814</v>
      </c>
      <c r="F152">
        <v>0</v>
      </c>
      <c r="G152">
        <v>0</v>
      </c>
      <c r="H152">
        <v>0</v>
      </c>
      <c r="I152">
        <v>0</v>
      </c>
      <c r="J152">
        <v>111.6814</v>
      </c>
    </row>
    <row r="153" spans="1:10" x14ac:dyDescent="0.15">
      <c r="B153" t="s">
        <v>351</v>
      </c>
      <c r="C153" t="s">
        <v>262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 x14ac:dyDescent="0.15">
      <c r="B154" s="1">
        <v>40382</v>
      </c>
      <c r="C154" t="s">
        <v>263</v>
      </c>
      <c r="E154">
        <v>111.6814</v>
      </c>
      <c r="F154">
        <v>0</v>
      </c>
      <c r="G154">
        <v>0</v>
      </c>
      <c r="H154">
        <v>0</v>
      </c>
      <c r="I154">
        <v>0</v>
      </c>
      <c r="J154">
        <v>111.6814</v>
      </c>
    </row>
    <row r="155" spans="1:10" x14ac:dyDescent="0.15">
      <c r="C155" t="s">
        <v>250</v>
      </c>
      <c r="E155">
        <v>0.26312138000000002</v>
      </c>
      <c r="F155">
        <v>0</v>
      </c>
      <c r="G155">
        <v>0</v>
      </c>
      <c r="H155">
        <v>0</v>
      </c>
      <c r="I155">
        <v>0</v>
      </c>
      <c r="J155">
        <v>0.26312138000000002</v>
      </c>
    </row>
    <row r="157" spans="1:10" x14ac:dyDescent="0.15">
      <c r="A157" t="s">
        <v>331</v>
      </c>
      <c r="B157" t="s">
        <v>352</v>
      </c>
      <c r="C157">
        <v>3.1740000000000002E-3</v>
      </c>
      <c r="D157" t="s">
        <v>329</v>
      </c>
    </row>
    <row r="158" spans="1:10" x14ac:dyDescent="0.15">
      <c r="B158" t="s">
        <v>353</v>
      </c>
      <c r="C158" t="s">
        <v>260</v>
      </c>
      <c r="E158">
        <v>48.791800000000002</v>
      </c>
      <c r="F158">
        <v>0</v>
      </c>
      <c r="G158">
        <v>0</v>
      </c>
      <c r="H158">
        <v>0</v>
      </c>
      <c r="I158">
        <v>0</v>
      </c>
      <c r="J158">
        <v>48.791800000000002</v>
      </c>
    </row>
    <row r="159" spans="1:10" x14ac:dyDescent="0.15">
      <c r="B159" t="s">
        <v>354</v>
      </c>
      <c r="C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x14ac:dyDescent="0.15">
      <c r="B160" s="1">
        <v>40382</v>
      </c>
      <c r="C160" t="s">
        <v>263</v>
      </c>
      <c r="E160">
        <v>48.791800000000002</v>
      </c>
      <c r="F160">
        <v>0</v>
      </c>
      <c r="G160">
        <v>0</v>
      </c>
      <c r="H160">
        <v>0</v>
      </c>
      <c r="I160">
        <v>0</v>
      </c>
      <c r="J160">
        <v>48.791800000000002</v>
      </c>
    </row>
    <row r="161" spans="1:10" x14ac:dyDescent="0.15">
      <c r="C161" t="s">
        <v>250</v>
      </c>
      <c r="E161">
        <v>0.15486517</v>
      </c>
      <c r="F161">
        <v>0</v>
      </c>
      <c r="G161">
        <v>0</v>
      </c>
      <c r="H161">
        <v>0</v>
      </c>
      <c r="I161">
        <v>0</v>
      </c>
      <c r="J161">
        <v>0.15486517</v>
      </c>
    </row>
    <row r="163" spans="1:10" x14ac:dyDescent="0.15">
      <c r="A163" t="s">
        <v>331</v>
      </c>
      <c r="B163" t="s">
        <v>355</v>
      </c>
      <c r="C163">
        <v>2.7100000000000002E-3</v>
      </c>
      <c r="D163" t="s">
        <v>329</v>
      </c>
    </row>
    <row r="164" spans="1:10" x14ac:dyDescent="0.15">
      <c r="B164" t="s">
        <v>356</v>
      </c>
      <c r="C164" t="s">
        <v>260</v>
      </c>
      <c r="E164">
        <v>46.2682</v>
      </c>
      <c r="F164">
        <v>0</v>
      </c>
      <c r="G164">
        <v>0</v>
      </c>
      <c r="H164">
        <v>0</v>
      </c>
      <c r="I164">
        <v>0</v>
      </c>
      <c r="J164">
        <v>46.2682</v>
      </c>
    </row>
    <row r="165" spans="1:10" x14ac:dyDescent="0.15">
      <c r="B165" t="s">
        <v>354</v>
      </c>
      <c r="C165" t="s">
        <v>262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x14ac:dyDescent="0.15">
      <c r="B166" s="1">
        <v>40382</v>
      </c>
      <c r="C166" t="s">
        <v>263</v>
      </c>
      <c r="E166">
        <v>46.2682</v>
      </c>
      <c r="F166">
        <v>0</v>
      </c>
      <c r="G166">
        <v>0</v>
      </c>
      <c r="H166">
        <v>0</v>
      </c>
      <c r="I166">
        <v>0</v>
      </c>
      <c r="J166">
        <v>46.2682</v>
      </c>
    </row>
    <row r="167" spans="1:10" x14ac:dyDescent="0.15">
      <c r="C167" t="s">
        <v>250</v>
      </c>
      <c r="E167">
        <v>0.12538682000000001</v>
      </c>
      <c r="F167">
        <v>0</v>
      </c>
      <c r="G167">
        <v>0</v>
      </c>
      <c r="H167">
        <v>0</v>
      </c>
      <c r="I167">
        <v>0</v>
      </c>
      <c r="J167">
        <v>0.12538682000000001</v>
      </c>
    </row>
    <row r="168" spans="1:10" x14ac:dyDescent="0.15">
      <c r="A168" t="s">
        <v>292</v>
      </c>
      <c r="B168" t="s">
        <v>293</v>
      </c>
      <c r="E168" t="s">
        <v>294</v>
      </c>
      <c r="F168" t="s">
        <v>295</v>
      </c>
      <c r="J168" t="s">
        <v>234</v>
      </c>
    </row>
    <row r="169" spans="1:10" x14ac:dyDescent="0.15">
      <c r="A169" t="s">
        <v>235</v>
      </c>
      <c r="B169">
        <v>4</v>
      </c>
      <c r="E169" t="s">
        <v>236</v>
      </c>
      <c r="F169" t="s">
        <v>237</v>
      </c>
      <c r="J169" t="s">
        <v>446</v>
      </c>
    </row>
    <row r="171" spans="1:10" x14ac:dyDescent="0.15">
      <c r="A171" t="s">
        <v>239</v>
      </c>
      <c r="B171" t="s">
        <v>240</v>
      </c>
    </row>
    <row r="173" spans="1:10" x14ac:dyDescent="0.15">
      <c r="A173" t="s">
        <v>241</v>
      </c>
      <c r="B173" t="s">
        <v>242</v>
      </c>
      <c r="C173" t="s">
        <v>243</v>
      </c>
      <c r="D173" t="s">
        <v>244</v>
      </c>
      <c r="E173" t="s">
        <v>245</v>
      </c>
      <c r="F173" t="s">
        <v>246</v>
      </c>
      <c r="G173" t="s">
        <v>247</v>
      </c>
      <c r="H173" t="s">
        <v>248</v>
      </c>
      <c r="I173" t="s">
        <v>249</v>
      </c>
      <c r="J173" t="s">
        <v>250</v>
      </c>
    </row>
    <row r="174" spans="1:10" x14ac:dyDescent="0.15">
      <c r="A174" t="s">
        <v>251</v>
      </c>
      <c r="B174" t="s">
        <v>252</v>
      </c>
      <c r="C174" t="s">
        <v>253</v>
      </c>
      <c r="D174" t="s">
        <v>254</v>
      </c>
      <c r="E174" t="s">
        <v>255</v>
      </c>
      <c r="F174" t="s">
        <v>257</v>
      </c>
      <c r="G174" t="s">
        <v>257</v>
      </c>
      <c r="H174" t="s">
        <v>257</v>
      </c>
      <c r="I174" t="s">
        <v>257</v>
      </c>
      <c r="J174" t="s">
        <v>257</v>
      </c>
    </row>
    <row r="175" spans="1:10" x14ac:dyDescent="0.15">
      <c r="A175" t="s">
        <v>320</v>
      </c>
      <c r="B175" t="s">
        <v>357</v>
      </c>
      <c r="C175" t="s">
        <v>466</v>
      </c>
      <c r="D175" t="s">
        <v>298</v>
      </c>
      <c r="E175" t="s">
        <v>347</v>
      </c>
    </row>
    <row r="176" spans="1:10" x14ac:dyDescent="0.15">
      <c r="B176" t="s">
        <v>358</v>
      </c>
      <c r="C176" t="s">
        <v>260</v>
      </c>
      <c r="E176">
        <v>16.982299999999999</v>
      </c>
      <c r="F176">
        <v>0</v>
      </c>
      <c r="G176">
        <v>0</v>
      </c>
      <c r="H176">
        <v>0</v>
      </c>
      <c r="I176">
        <v>0</v>
      </c>
      <c r="J176">
        <v>16.982299999999999</v>
      </c>
    </row>
    <row r="177" spans="1:10" x14ac:dyDescent="0.15">
      <c r="B177" t="s">
        <v>359</v>
      </c>
      <c r="C177" t="s">
        <v>262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</row>
    <row r="178" spans="1:10" x14ac:dyDescent="0.15">
      <c r="B178" s="1">
        <v>40382</v>
      </c>
      <c r="C178" t="s">
        <v>263</v>
      </c>
      <c r="E178">
        <v>16.982299999999999</v>
      </c>
      <c r="F178">
        <v>0</v>
      </c>
      <c r="G178">
        <v>0</v>
      </c>
      <c r="H178">
        <v>0</v>
      </c>
      <c r="I178">
        <v>0</v>
      </c>
      <c r="J178">
        <v>16.982299999999999</v>
      </c>
    </row>
    <row r="179" spans="1:10" x14ac:dyDescent="0.15">
      <c r="C179" t="s">
        <v>250</v>
      </c>
      <c r="E179">
        <v>6.9984058300000003</v>
      </c>
      <c r="F179">
        <v>0</v>
      </c>
      <c r="G179">
        <v>0</v>
      </c>
      <c r="H179">
        <v>0</v>
      </c>
      <c r="I179">
        <v>0</v>
      </c>
      <c r="J179">
        <v>6.9984058300000003</v>
      </c>
    </row>
    <row r="181" spans="1:10" x14ac:dyDescent="0.15">
      <c r="A181" t="s">
        <v>320</v>
      </c>
      <c r="B181" t="s">
        <v>360</v>
      </c>
      <c r="C181">
        <v>0.06</v>
      </c>
      <c r="D181" t="s">
        <v>329</v>
      </c>
    </row>
    <row r="182" spans="1:10" x14ac:dyDescent="0.15">
      <c r="B182" t="s">
        <v>361</v>
      </c>
      <c r="C182" t="s">
        <v>260</v>
      </c>
      <c r="E182">
        <v>17.334700000000002</v>
      </c>
      <c r="F182">
        <v>0</v>
      </c>
      <c r="G182">
        <v>0</v>
      </c>
      <c r="H182">
        <v>0</v>
      </c>
      <c r="I182">
        <v>0</v>
      </c>
      <c r="J182">
        <v>17.334700000000002</v>
      </c>
    </row>
    <row r="183" spans="1:10" x14ac:dyDescent="0.15">
      <c r="B183" t="s">
        <v>362</v>
      </c>
      <c r="C183" t="s">
        <v>262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15">
      <c r="B184" s="1">
        <v>40382</v>
      </c>
      <c r="C184" t="s">
        <v>263</v>
      </c>
      <c r="E184">
        <v>17.334700000000002</v>
      </c>
      <c r="F184">
        <v>0</v>
      </c>
      <c r="G184">
        <v>0</v>
      </c>
      <c r="H184">
        <v>0</v>
      </c>
      <c r="I184">
        <v>0</v>
      </c>
      <c r="J184">
        <v>17.334700000000002</v>
      </c>
    </row>
    <row r="185" spans="1:10" x14ac:dyDescent="0.15">
      <c r="C185" t="s">
        <v>250</v>
      </c>
      <c r="E185">
        <v>1.040082</v>
      </c>
      <c r="F185">
        <v>0</v>
      </c>
      <c r="G185">
        <v>0</v>
      </c>
      <c r="H185">
        <v>0</v>
      </c>
      <c r="I185">
        <v>0</v>
      </c>
      <c r="J185">
        <v>1.040082</v>
      </c>
    </row>
    <row r="187" spans="1:10" x14ac:dyDescent="0.15">
      <c r="A187">
        <v>0.2</v>
      </c>
      <c r="B187" t="s">
        <v>467</v>
      </c>
      <c r="C187">
        <v>1</v>
      </c>
      <c r="D187" t="s">
        <v>265</v>
      </c>
    </row>
    <row r="188" spans="1:10" x14ac:dyDescent="0.15">
      <c r="B188" t="s">
        <v>468</v>
      </c>
      <c r="C188" t="s">
        <v>260</v>
      </c>
      <c r="E188">
        <v>24.829499999999999</v>
      </c>
      <c r="F188">
        <v>0</v>
      </c>
      <c r="G188">
        <v>0</v>
      </c>
      <c r="H188">
        <v>0</v>
      </c>
      <c r="I188">
        <v>0</v>
      </c>
      <c r="J188">
        <v>24.829499999999999</v>
      </c>
    </row>
    <row r="189" spans="1:10" x14ac:dyDescent="0.15">
      <c r="B189" t="s">
        <v>367</v>
      </c>
      <c r="C189" t="s">
        <v>262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</row>
    <row r="190" spans="1:10" x14ac:dyDescent="0.15">
      <c r="B190" s="1">
        <v>40382</v>
      </c>
      <c r="C190" t="s">
        <v>263</v>
      </c>
      <c r="E190">
        <v>24.829499999999999</v>
      </c>
      <c r="F190">
        <v>0</v>
      </c>
      <c r="G190">
        <v>0</v>
      </c>
      <c r="H190">
        <v>0</v>
      </c>
      <c r="I190">
        <v>0</v>
      </c>
      <c r="J190">
        <v>24.829499999999999</v>
      </c>
    </row>
    <row r="191" spans="1:10" x14ac:dyDescent="0.15">
      <c r="C191" t="s">
        <v>250</v>
      </c>
      <c r="E191">
        <v>24.829499999999999</v>
      </c>
      <c r="F191">
        <v>0</v>
      </c>
      <c r="G191">
        <v>0</v>
      </c>
      <c r="H191">
        <v>0</v>
      </c>
      <c r="I191">
        <v>0</v>
      </c>
      <c r="J191">
        <v>24.829499999999999</v>
      </c>
    </row>
    <row r="193" spans="1:10" x14ac:dyDescent="0.15">
      <c r="A193">
        <v>0.2</v>
      </c>
      <c r="B193" t="s">
        <v>469</v>
      </c>
      <c r="C193">
        <v>1</v>
      </c>
      <c r="D193" t="s">
        <v>265</v>
      </c>
    </row>
    <row r="194" spans="1:10" x14ac:dyDescent="0.15">
      <c r="B194" t="s">
        <v>470</v>
      </c>
      <c r="C194" t="s">
        <v>260</v>
      </c>
      <c r="E194">
        <v>15.2212</v>
      </c>
      <c r="F194">
        <v>0</v>
      </c>
      <c r="G194">
        <v>0</v>
      </c>
      <c r="H194">
        <v>0</v>
      </c>
      <c r="I194">
        <v>0</v>
      </c>
      <c r="J194">
        <v>15.2212</v>
      </c>
    </row>
    <row r="195" spans="1:10" x14ac:dyDescent="0.15">
      <c r="B195" t="s">
        <v>271</v>
      </c>
      <c r="C195" t="s">
        <v>262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15">
      <c r="B196" s="1">
        <v>40382</v>
      </c>
      <c r="C196" t="s">
        <v>263</v>
      </c>
      <c r="E196">
        <v>15.2212</v>
      </c>
      <c r="F196">
        <v>0</v>
      </c>
      <c r="G196">
        <v>0</v>
      </c>
      <c r="H196">
        <v>0</v>
      </c>
      <c r="I196">
        <v>0</v>
      </c>
      <c r="J196">
        <v>15.2212</v>
      </c>
    </row>
    <row r="197" spans="1:10" x14ac:dyDescent="0.15">
      <c r="C197" t="s">
        <v>250</v>
      </c>
      <c r="E197" s="2">
        <v>15.2212</v>
      </c>
      <c r="F197">
        <v>0</v>
      </c>
      <c r="G197">
        <v>0</v>
      </c>
      <c r="H197">
        <v>0</v>
      </c>
      <c r="I197">
        <v>0</v>
      </c>
      <c r="J197">
        <v>15.2212</v>
      </c>
    </row>
    <row r="199" spans="1:10" x14ac:dyDescent="0.15">
      <c r="A199">
        <v>0.2</v>
      </c>
      <c r="B199" t="s">
        <v>471</v>
      </c>
      <c r="C199">
        <v>1</v>
      </c>
      <c r="D199" t="s">
        <v>265</v>
      </c>
    </row>
    <row r="200" spans="1:10" x14ac:dyDescent="0.15">
      <c r="B200" t="s">
        <v>472</v>
      </c>
      <c r="C200" t="s">
        <v>260</v>
      </c>
      <c r="E200">
        <v>0.63849999999999996</v>
      </c>
      <c r="F200">
        <v>0</v>
      </c>
      <c r="G200">
        <v>0</v>
      </c>
      <c r="H200">
        <v>0</v>
      </c>
      <c r="I200">
        <v>0</v>
      </c>
      <c r="J200">
        <v>0.63849999999999996</v>
      </c>
    </row>
    <row r="201" spans="1:10" x14ac:dyDescent="0.15">
      <c r="B201" t="s">
        <v>271</v>
      </c>
      <c r="C201" t="s">
        <v>262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</row>
    <row r="202" spans="1:10" x14ac:dyDescent="0.15">
      <c r="B202" s="1">
        <v>40382</v>
      </c>
      <c r="C202" t="s">
        <v>263</v>
      </c>
      <c r="E202">
        <v>0.63849999999999996</v>
      </c>
      <c r="F202">
        <v>0</v>
      </c>
      <c r="G202">
        <v>0</v>
      </c>
      <c r="H202">
        <v>0</v>
      </c>
      <c r="I202">
        <v>0</v>
      </c>
      <c r="J202">
        <v>0.63849999999999996</v>
      </c>
    </row>
    <row r="203" spans="1:10" x14ac:dyDescent="0.15">
      <c r="C203" t="s">
        <v>250</v>
      </c>
      <c r="E203">
        <v>0.63849999999999996</v>
      </c>
      <c r="F203">
        <v>0</v>
      </c>
      <c r="G203">
        <v>0</v>
      </c>
      <c r="H203">
        <v>0</v>
      </c>
      <c r="I203">
        <v>0</v>
      </c>
      <c r="J203">
        <v>0.63849999999999996</v>
      </c>
    </row>
    <row r="205" spans="1:10" x14ac:dyDescent="0.15">
      <c r="A205">
        <v>0.2</v>
      </c>
      <c r="B205" t="s">
        <v>473</v>
      </c>
      <c r="C205">
        <v>1</v>
      </c>
      <c r="D205" t="s">
        <v>265</v>
      </c>
    </row>
    <row r="206" spans="1:10" x14ac:dyDescent="0.15">
      <c r="B206" t="s">
        <v>474</v>
      </c>
      <c r="C206" t="s">
        <v>260</v>
      </c>
      <c r="E206">
        <v>5.7454000000000001</v>
      </c>
      <c r="F206">
        <v>0</v>
      </c>
      <c r="G206">
        <v>0</v>
      </c>
      <c r="H206">
        <v>0</v>
      </c>
      <c r="I206">
        <v>0</v>
      </c>
      <c r="J206">
        <v>5.7454000000000001</v>
      </c>
    </row>
    <row r="207" spans="1:10" x14ac:dyDescent="0.15">
      <c r="B207" s="1">
        <v>40382</v>
      </c>
      <c r="C207" t="s">
        <v>262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</row>
    <row r="208" spans="1:10" x14ac:dyDescent="0.15">
      <c r="C208" t="s">
        <v>263</v>
      </c>
      <c r="E208">
        <v>5.7454000000000001</v>
      </c>
      <c r="F208">
        <v>0</v>
      </c>
      <c r="G208">
        <v>0</v>
      </c>
      <c r="H208">
        <v>0</v>
      </c>
      <c r="I208">
        <v>0</v>
      </c>
      <c r="J208">
        <v>5.7454000000000001</v>
      </c>
    </row>
    <row r="209" spans="1:10" x14ac:dyDescent="0.15">
      <c r="C209" t="s">
        <v>250</v>
      </c>
      <c r="E209">
        <v>5.7454000000000001</v>
      </c>
      <c r="F209">
        <v>0</v>
      </c>
      <c r="G209">
        <v>0</v>
      </c>
      <c r="H209">
        <v>0</v>
      </c>
      <c r="I209">
        <v>0</v>
      </c>
      <c r="J209">
        <v>5.7454000000000001</v>
      </c>
    </row>
    <row r="211" spans="1:10" x14ac:dyDescent="0.15">
      <c r="A211">
        <v>0.2</v>
      </c>
      <c r="B211" t="s">
        <v>40</v>
      </c>
      <c r="C211">
        <v>1</v>
      </c>
      <c r="D211" t="s">
        <v>265</v>
      </c>
    </row>
    <row r="212" spans="1:10" x14ac:dyDescent="0.15">
      <c r="B212" t="s">
        <v>46</v>
      </c>
      <c r="C212" t="s">
        <v>260</v>
      </c>
      <c r="E212">
        <v>0</v>
      </c>
      <c r="F212">
        <v>7.4459999999999997</v>
      </c>
      <c r="G212">
        <v>2.6353</v>
      </c>
      <c r="H212">
        <v>0</v>
      </c>
      <c r="I212">
        <v>0</v>
      </c>
      <c r="J212">
        <v>10.081300000000001</v>
      </c>
    </row>
    <row r="213" spans="1:10" x14ac:dyDescent="0.15">
      <c r="B213" t="s">
        <v>382</v>
      </c>
      <c r="C213" t="s">
        <v>262</v>
      </c>
      <c r="E213">
        <v>21.472000000000001</v>
      </c>
      <c r="F213">
        <v>0</v>
      </c>
      <c r="G213">
        <v>0</v>
      </c>
      <c r="H213">
        <v>0</v>
      </c>
      <c r="I213">
        <v>0</v>
      </c>
      <c r="J213">
        <v>21.472000000000001</v>
      </c>
    </row>
    <row r="214" spans="1:10" x14ac:dyDescent="0.15">
      <c r="B214" s="1">
        <v>40382</v>
      </c>
      <c r="C214" t="s">
        <v>263</v>
      </c>
      <c r="E214">
        <v>21.472000000000001</v>
      </c>
      <c r="F214">
        <v>7.4459999999999997</v>
      </c>
      <c r="G214">
        <v>2.6353</v>
      </c>
      <c r="H214">
        <v>0</v>
      </c>
      <c r="I214">
        <v>0</v>
      </c>
      <c r="J214">
        <v>31.5533</v>
      </c>
    </row>
    <row r="215" spans="1:10" x14ac:dyDescent="0.15">
      <c r="C215" t="s">
        <v>250</v>
      </c>
      <c r="E215">
        <v>21.472000000000001</v>
      </c>
      <c r="F215">
        <v>7.4459999999999997</v>
      </c>
      <c r="G215">
        <v>2.6353</v>
      </c>
      <c r="H215">
        <v>0</v>
      </c>
      <c r="I215">
        <v>0</v>
      </c>
      <c r="J215">
        <v>31.5533</v>
      </c>
    </row>
    <row r="217" spans="1:10" x14ac:dyDescent="0.15">
      <c r="A217" t="s">
        <v>320</v>
      </c>
      <c r="B217" t="s">
        <v>383</v>
      </c>
      <c r="C217">
        <v>1</v>
      </c>
      <c r="D217" t="s">
        <v>265</v>
      </c>
    </row>
    <row r="218" spans="1:10" x14ac:dyDescent="0.15">
      <c r="B218" t="s">
        <v>384</v>
      </c>
      <c r="C218" t="s">
        <v>260</v>
      </c>
      <c r="E218">
        <v>0.16270000000000001</v>
      </c>
      <c r="F218">
        <v>0</v>
      </c>
      <c r="G218">
        <v>0</v>
      </c>
      <c r="H218">
        <v>0</v>
      </c>
      <c r="I218">
        <v>0</v>
      </c>
      <c r="J218">
        <v>0.16270000000000001</v>
      </c>
    </row>
    <row r="219" spans="1:10" x14ac:dyDescent="0.15">
      <c r="B219" t="s">
        <v>385</v>
      </c>
      <c r="C219" t="s">
        <v>262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x14ac:dyDescent="0.15">
      <c r="B220" s="1">
        <v>40382</v>
      </c>
      <c r="C220" t="s">
        <v>263</v>
      </c>
      <c r="E220">
        <v>0.16270000000000001</v>
      </c>
      <c r="F220">
        <v>0</v>
      </c>
      <c r="G220">
        <v>0</v>
      </c>
      <c r="H220">
        <v>0</v>
      </c>
      <c r="I220">
        <v>0</v>
      </c>
      <c r="J220">
        <v>0.16270000000000001</v>
      </c>
    </row>
    <row r="221" spans="1:10" x14ac:dyDescent="0.15">
      <c r="C221" t="s">
        <v>250</v>
      </c>
      <c r="E221">
        <v>0.16270000000000001</v>
      </c>
      <c r="F221">
        <v>0</v>
      </c>
      <c r="G221">
        <v>0</v>
      </c>
      <c r="H221">
        <v>0</v>
      </c>
      <c r="I221">
        <v>0</v>
      </c>
      <c r="J221">
        <v>0.16270000000000001</v>
      </c>
    </row>
    <row r="222" spans="1:10" x14ac:dyDescent="0.15">
      <c r="A222" t="s">
        <v>292</v>
      </c>
      <c r="B222" t="s">
        <v>293</v>
      </c>
      <c r="E222" t="s">
        <v>294</v>
      </c>
      <c r="F222" t="s">
        <v>295</v>
      </c>
      <c r="J222" t="s">
        <v>234</v>
      </c>
    </row>
    <row r="223" spans="1:10" x14ac:dyDescent="0.15">
      <c r="A223" t="s">
        <v>235</v>
      </c>
      <c r="B223">
        <v>5</v>
      </c>
      <c r="E223" t="s">
        <v>236</v>
      </c>
      <c r="F223" t="s">
        <v>237</v>
      </c>
      <c r="J223" t="s">
        <v>446</v>
      </c>
    </row>
    <row r="225" spans="1:10" x14ac:dyDescent="0.15">
      <c r="A225" t="s">
        <v>239</v>
      </c>
      <c r="B225" t="s">
        <v>240</v>
      </c>
    </row>
    <row r="227" spans="1:10" x14ac:dyDescent="0.15">
      <c r="A227" t="s">
        <v>241</v>
      </c>
      <c r="B227" t="s">
        <v>242</v>
      </c>
      <c r="C227" t="s">
        <v>243</v>
      </c>
      <c r="D227" t="s">
        <v>244</v>
      </c>
      <c r="E227" t="s">
        <v>245</v>
      </c>
      <c r="F227" t="s">
        <v>246</v>
      </c>
      <c r="G227" t="s">
        <v>247</v>
      </c>
      <c r="H227" t="s">
        <v>248</v>
      </c>
      <c r="I227" t="s">
        <v>249</v>
      </c>
      <c r="J227" t="s">
        <v>250</v>
      </c>
    </row>
    <row r="228" spans="1:10" x14ac:dyDescent="0.15">
      <c r="A228" t="s">
        <v>251</v>
      </c>
      <c r="B228" t="s">
        <v>252</v>
      </c>
      <c r="C228" t="s">
        <v>253</v>
      </c>
      <c r="D228" t="s">
        <v>254</v>
      </c>
      <c r="E228" t="s">
        <v>255</v>
      </c>
      <c r="F228" t="s">
        <v>257</v>
      </c>
      <c r="G228" t="s">
        <v>257</v>
      </c>
      <c r="H228" t="s">
        <v>257</v>
      </c>
      <c r="I228" t="s">
        <v>257</v>
      </c>
      <c r="J228" t="s">
        <v>257</v>
      </c>
    </row>
    <row r="229" spans="1:10" x14ac:dyDescent="0.15">
      <c r="A229" t="s">
        <v>320</v>
      </c>
      <c r="B229" t="s">
        <v>475</v>
      </c>
      <c r="C229" t="s">
        <v>369</v>
      </c>
      <c r="D229" t="s">
        <v>298</v>
      </c>
      <c r="E229" t="s">
        <v>299</v>
      </c>
    </row>
    <row r="230" spans="1:10" x14ac:dyDescent="0.15">
      <c r="B230" t="s">
        <v>476</v>
      </c>
      <c r="C230" t="s">
        <v>260</v>
      </c>
      <c r="E230">
        <v>0.18720000000000001</v>
      </c>
      <c r="F230">
        <v>0</v>
      </c>
      <c r="G230">
        <v>0</v>
      </c>
      <c r="H230">
        <v>0</v>
      </c>
      <c r="I230">
        <v>0</v>
      </c>
      <c r="J230">
        <v>0.18720000000000001</v>
      </c>
    </row>
    <row r="231" spans="1:10" x14ac:dyDescent="0.15">
      <c r="B231" t="s">
        <v>477</v>
      </c>
      <c r="C231" t="s">
        <v>262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x14ac:dyDescent="0.15">
      <c r="B232" s="1">
        <v>40382</v>
      </c>
      <c r="C232" t="s">
        <v>263</v>
      </c>
      <c r="E232">
        <v>0.18720000000000001</v>
      </c>
      <c r="F232">
        <v>0</v>
      </c>
      <c r="G232">
        <v>0</v>
      </c>
      <c r="H232">
        <v>0</v>
      </c>
      <c r="I232">
        <v>0</v>
      </c>
      <c r="J232">
        <v>0.18720000000000001</v>
      </c>
    </row>
    <row r="233" spans="1:10" x14ac:dyDescent="0.15">
      <c r="C233" t="s">
        <v>250</v>
      </c>
      <c r="E233">
        <v>0.18720000000000001</v>
      </c>
      <c r="F233">
        <v>0</v>
      </c>
      <c r="G233">
        <v>0</v>
      </c>
      <c r="H233">
        <v>0</v>
      </c>
      <c r="I233">
        <v>0</v>
      </c>
      <c r="J233">
        <v>0.18720000000000001</v>
      </c>
    </row>
    <row r="235" spans="1:10" x14ac:dyDescent="0.15">
      <c r="A235" t="s">
        <v>320</v>
      </c>
      <c r="B235" t="s">
        <v>392</v>
      </c>
      <c r="C235">
        <v>0.66</v>
      </c>
      <c r="D235" t="s">
        <v>393</v>
      </c>
    </row>
    <row r="236" spans="1:10" x14ac:dyDescent="0.15">
      <c r="B236" t="s">
        <v>394</v>
      </c>
      <c r="C236" t="s">
        <v>260</v>
      </c>
      <c r="E236">
        <v>22</v>
      </c>
      <c r="F236">
        <v>0</v>
      </c>
      <c r="G236">
        <v>0</v>
      </c>
      <c r="H236">
        <v>0</v>
      </c>
      <c r="I236">
        <v>0</v>
      </c>
      <c r="J236">
        <v>22</v>
      </c>
    </row>
    <row r="237" spans="1:10" x14ac:dyDescent="0.15">
      <c r="B237" t="s">
        <v>395</v>
      </c>
      <c r="C237" t="s">
        <v>262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15">
      <c r="B238" s="1">
        <v>40382</v>
      </c>
      <c r="C238" t="s">
        <v>263</v>
      </c>
      <c r="E238">
        <v>22</v>
      </c>
      <c r="F238">
        <v>0</v>
      </c>
      <c r="G238">
        <v>0</v>
      </c>
      <c r="H238">
        <v>0</v>
      </c>
      <c r="I238">
        <v>0</v>
      </c>
      <c r="J238">
        <v>22</v>
      </c>
    </row>
    <row r="239" spans="1:10" x14ac:dyDescent="0.15">
      <c r="C239" t="s">
        <v>250</v>
      </c>
      <c r="E239">
        <v>14.52</v>
      </c>
      <c r="F239">
        <v>0</v>
      </c>
      <c r="G239">
        <v>0</v>
      </c>
      <c r="H239">
        <v>0</v>
      </c>
      <c r="I239">
        <v>0</v>
      </c>
      <c r="J239">
        <v>14.52</v>
      </c>
    </row>
    <row r="241" spans="1:10" x14ac:dyDescent="0.15">
      <c r="A241" t="s">
        <v>320</v>
      </c>
      <c r="B241" t="s">
        <v>396</v>
      </c>
      <c r="C241">
        <v>0.26</v>
      </c>
      <c r="D241" t="s">
        <v>393</v>
      </c>
    </row>
    <row r="242" spans="1:10" x14ac:dyDescent="0.15">
      <c r="B242" t="s">
        <v>397</v>
      </c>
      <c r="C242" t="s">
        <v>260</v>
      </c>
      <c r="E242">
        <v>24.5</v>
      </c>
      <c r="F242">
        <v>0</v>
      </c>
      <c r="G242">
        <v>0</v>
      </c>
      <c r="H242">
        <v>0</v>
      </c>
      <c r="I242">
        <v>0</v>
      </c>
      <c r="J242">
        <v>24.5</v>
      </c>
    </row>
    <row r="243" spans="1:10" x14ac:dyDescent="0.15">
      <c r="B243" t="s">
        <v>382</v>
      </c>
      <c r="C243" t="s">
        <v>262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x14ac:dyDescent="0.15">
      <c r="B244" s="1">
        <v>40382</v>
      </c>
      <c r="C244" t="s">
        <v>263</v>
      </c>
      <c r="E244">
        <v>24.5</v>
      </c>
      <c r="F244">
        <v>0</v>
      </c>
      <c r="G244">
        <v>0</v>
      </c>
      <c r="H244">
        <v>0</v>
      </c>
      <c r="I244">
        <v>0</v>
      </c>
      <c r="J244">
        <v>24.5</v>
      </c>
    </row>
    <row r="245" spans="1:10" x14ac:dyDescent="0.15">
      <c r="C245" t="s">
        <v>250</v>
      </c>
      <c r="E245">
        <v>6.37</v>
      </c>
      <c r="F245">
        <v>0</v>
      </c>
      <c r="G245">
        <v>0</v>
      </c>
      <c r="H245">
        <v>0</v>
      </c>
      <c r="I245">
        <v>0</v>
      </c>
      <c r="J245">
        <v>6.37</v>
      </c>
    </row>
    <row r="247" spans="1:10" x14ac:dyDescent="0.15">
      <c r="A247" t="s">
        <v>320</v>
      </c>
      <c r="B247" t="s">
        <v>227</v>
      </c>
      <c r="C247">
        <v>1</v>
      </c>
      <c r="D247" t="s">
        <v>265</v>
      </c>
    </row>
    <row r="248" spans="1:10" x14ac:dyDescent="0.15">
      <c r="B248" t="s">
        <v>398</v>
      </c>
      <c r="C248" t="s">
        <v>260</v>
      </c>
      <c r="E248">
        <v>2.9100000000000001E-2</v>
      </c>
      <c r="F248">
        <v>0</v>
      </c>
      <c r="G248">
        <v>0</v>
      </c>
      <c r="H248">
        <v>0</v>
      </c>
      <c r="I248">
        <v>0</v>
      </c>
      <c r="J248">
        <v>2.9100000000000001E-2</v>
      </c>
    </row>
    <row r="249" spans="1:10" x14ac:dyDescent="0.15">
      <c r="B249" s="1">
        <v>40382</v>
      </c>
      <c r="C249" t="s">
        <v>262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</row>
    <row r="250" spans="1:10" x14ac:dyDescent="0.15">
      <c r="C250" t="s">
        <v>263</v>
      </c>
      <c r="E250">
        <v>2.9100000000000001E-2</v>
      </c>
      <c r="F250">
        <v>0</v>
      </c>
      <c r="G250">
        <v>0</v>
      </c>
      <c r="H250">
        <v>0</v>
      </c>
      <c r="I250">
        <v>0</v>
      </c>
      <c r="J250">
        <v>2.9100000000000001E-2</v>
      </c>
    </row>
    <row r="251" spans="1:10" x14ac:dyDescent="0.15">
      <c r="C251" t="s">
        <v>250</v>
      </c>
      <c r="E251">
        <v>2.9100000000000001E-2</v>
      </c>
      <c r="F251">
        <v>0</v>
      </c>
      <c r="G251">
        <v>0</v>
      </c>
      <c r="H251">
        <v>0</v>
      </c>
      <c r="I251">
        <v>0</v>
      </c>
      <c r="J251">
        <v>2.9100000000000001E-2</v>
      </c>
    </row>
    <row r="253" spans="1:10" x14ac:dyDescent="0.15">
      <c r="A253" t="s">
        <v>320</v>
      </c>
      <c r="B253" t="s">
        <v>399</v>
      </c>
      <c r="C253">
        <v>63</v>
      </c>
      <c r="D253" t="s">
        <v>393</v>
      </c>
    </row>
    <row r="254" spans="1:10" x14ac:dyDescent="0.15">
      <c r="B254" t="s">
        <v>400</v>
      </c>
      <c r="C254" t="s">
        <v>260</v>
      </c>
      <c r="E254">
        <v>3.0999999999999999E-3</v>
      </c>
      <c r="F254">
        <v>0</v>
      </c>
      <c r="G254">
        <v>0</v>
      </c>
      <c r="H254">
        <v>0</v>
      </c>
      <c r="I254">
        <v>0</v>
      </c>
      <c r="J254">
        <v>3.0999999999999999E-3</v>
      </c>
    </row>
    <row r="255" spans="1:10" x14ac:dyDescent="0.15">
      <c r="B255" s="1">
        <v>40382</v>
      </c>
      <c r="C255" t="s">
        <v>262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</row>
    <row r="256" spans="1:10" x14ac:dyDescent="0.15">
      <c r="C256" t="s">
        <v>263</v>
      </c>
      <c r="E256">
        <v>3.0999999999999999E-3</v>
      </c>
      <c r="F256">
        <v>0</v>
      </c>
      <c r="G256">
        <v>0</v>
      </c>
      <c r="H256">
        <v>0</v>
      </c>
      <c r="I256">
        <v>0</v>
      </c>
      <c r="J256">
        <v>3.0999999999999999E-3</v>
      </c>
    </row>
    <row r="257" spans="1:10" x14ac:dyDescent="0.15">
      <c r="C257" t="s">
        <v>250</v>
      </c>
      <c r="E257">
        <v>0.1953</v>
      </c>
      <c r="F257">
        <v>0</v>
      </c>
      <c r="G257">
        <v>0</v>
      </c>
      <c r="H257">
        <v>0</v>
      </c>
      <c r="I257">
        <v>0</v>
      </c>
      <c r="J257">
        <v>0.1953</v>
      </c>
    </row>
    <row r="259" spans="1:10" x14ac:dyDescent="0.15">
      <c r="A259" t="s">
        <v>320</v>
      </c>
      <c r="B259" t="s">
        <v>222</v>
      </c>
      <c r="C259">
        <v>1</v>
      </c>
      <c r="D259" t="s">
        <v>265</v>
      </c>
    </row>
    <row r="260" spans="1:10" x14ac:dyDescent="0.15">
      <c r="B260" t="s">
        <v>401</v>
      </c>
      <c r="C260" t="s">
        <v>260</v>
      </c>
      <c r="E260">
        <v>7.7000000000000002E-3</v>
      </c>
      <c r="F260">
        <v>0</v>
      </c>
      <c r="G260">
        <v>0</v>
      </c>
      <c r="H260">
        <v>0</v>
      </c>
      <c r="I260">
        <v>0</v>
      </c>
      <c r="J260">
        <v>7.7000000000000002E-3</v>
      </c>
    </row>
    <row r="261" spans="1:10" x14ac:dyDescent="0.15">
      <c r="B261" t="s">
        <v>402</v>
      </c>
      <c r="C261" t="s">
        <v>262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</row>
    <row r="262" spans="1:10" x14ac:dyDescent="0.15">
      <c r="B262" s="1">
        <v>40382</v>
      </c>
      <c r="C262" t="s">
        <v>263</v>
      </c>
      <c r="E262">
        <v>7.7000000000000002E-3</v>
      </c>
      <c r="F262">
        <v>0</v>
      </c>
      <c r="G262">
        <v>0</v>
      </c>
      <c r="H262">
        <v>0</v>
      </c>
      <c r="I262">
        <v>0</v>
      </c>
      <c r="J262">
        <v>7.7000000000000002E-3</v>
      </c>
    </row>
    <row r="263" spans="1:10" x14ac:dyDescent="0.15">
      <c r="C263" t="s">
        <v>250</v>
      </c>
      <c r="E263">
        <v>7.7000000000000002E-3</v>
      </c>
      <c r="F263">
        <v>0</v>
      </c>
      <c r="G263">
        <v>0</v>
      </c>
      <c r="H263">
        <v>0</v>
      </c>
      <c r="I263">
        <v>0</v>
      </c>
      <c r="J263">
        <v>7.7000000000000002E-3</v>
      </c>
    </row>
    <row r="265" spans="1:10" x14ac:dyDescent="0.15">
      <c r="A265">
        <v>0.2</v>
      </c>
      <c r="B265" t="s">
        <v>403</v>
      </c>
      <c r="C265">
        <v>1</v>
      </c>
      <c r="D265" t="s">
        <v>265</v>
      </c>
      <c r="E265" t="s">
        <v>312</v>
      </c>
    </row>
    <row r="266" spans="1:10" x14ac:dyDescent="0.15">
      <c r="B266" t="s">
        <v>404</v>
      </c>
      <c r="C266" t="s">
        <v>260</v>
      </c>
      <c r="E266">
        <v>3.2500000000000001E-2</v>
      </c>
      <c r="F266">
        <v>0</v>
      </c>
      <c r="G266">
        <v>0</v>
      </c>
      <c r="H266">
        <v>0</v>
      </c>
      <c r="I266">
        <v>0</v>
      </c>
      <c r="J266">
        <v>3.2500000000000001E-2</v>
      </c>
    </row>
    <row r="267" spans="1:10" x14ac:dyDescent="0.15">
      <c r="B267" s="1">
        <v>40382</v>
      </c>
      <c r="C267" t="s">
        <v>262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</row>
    <row r="268" spans="1:10" x14ac:dyDescent="0.15">
      <c r="C268" t="s">
        <v>263</v>
      </c>
      <c r="E268">
        <v>3.2500000000000001E-2</v>
      </c>
      <c r="F268">
        <v>0</v>
      </c>
      <c r="G268">
        <v>0</v>
      </c>
      <c r="H268">
        <v>0</v>
      </c>
      <c r="I268">
        <v>0</v>
      </c>
      <c r="J268">
        <v>3.2500000000000001E-2</v>
      </c>
    </row>
    <row r="269" spans="1:10" x14ac:dyDescent="0.15">
      <c r="C269" t="s">
        <v>250</v>
      </c>
      <c r="E269">
        <v>3.2500000000000001E-2</v>
      </c>
      <c r="F269">
        <v>0</v>
      </c>
      <c r="G269">
        <v>0</v>
      </c>
      <c r="H269">
        <v>0</v>
      </c>
      <c r="I269">
        <v>0</v>
      </c>
      <c r="J269">
        <v>3.2500000000000001E-2</v>
      </c>
    </row>
    <row r="271" spans="1:10" x14ac:dyDescent="0.15">
      <c r="A271">
        <v>0.2</v>
      </c>
      <c r="B271" t="s">
        <v>405</v>
      </c>
      <c r="C271">
        <v>1</v>
      </c>
      <c r="D271" t="s">
        <v>265</v>
      </c>
      <c r="E271" t="s">
        <v>312</v>
      </c>
    </row>
    <row r="272" spans="1:10" x14ac:dyDescent="0.15">
      <c r="B272" t="s">
        <v>407</v>
      </c>
      <c r="C272" t="s">
        <v>260</v>
      </c>
      <c r="E272">
        <v>3.1E-2</v>
      </c>
      <c r="F272">
        <v>0</v>
      </c>
      <c r="G272">
        <v>0</v>
      </c>
      <c r="H272">
        <v>0</v>
      </c>
      <c r="I272">
        <v>0</v>
      </c>
      <c r="J272">
        <v>3.1E-2</v>
      </c>
    </row>
    <row r="273" spans="1:10" x14ac:dyDescent="0.15">
      <c r="B273" t="s">
        <v>408</v>
      </c>
      <c r="C273" t="s">
        <v>262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</row>
    <row r="274" spans="1:10" x14ac:dyDescent="0.15">
      <c r="B274" s="1">
        <v>40382</v>
      </c>
      <c r="C274" t="s">
        <v>263</v>
      </c>
      <c r="E274">
        <v>3.1E-2</v>
      </c>
      <c r="F274">
        <v>0</v>
      </c>
      <c r="G274">
        <v>0</v>
      </c>
      <c r="H274">
        <v>0</v>
      </c>
      <c r="I274">
        <v>0</v>
      </c>
      <c r="J274">
        <v>3.1E-2</v>
      </c>
    </row>
    <row r="275" spans="1:10" x14ac:dyDescent="0.15">
      <c r="C275" t="s">
        <v>250</v>
      </c>
      <c r="E275">
        <v>3.1E-2</v>
      </c>
      <c r="F275">
        <v>0</v>
      </c>
      <c r="G275">
        <v>0</v>
      </c>
      <c r="H275">
        <v>0</v>
      </c>
      <c r="I275">
        <v>0</v>
      </c>
      <c r="J275">
        <v>3.1E-2</v>
      </c>
    </row>
    <row r="276" spans="1:10" x14ac:dyDescent="0.15">
      <c r="A276" t="s">
        <v>292</v>
      </c>
      <c r="B276" t="s">
        <v>293</v>
      </c>
      <c r="E276" t="s">
        <v>294</v>
      </c>
      <c r="F276" t="s">
        <v>295</v>
      </c>
      <c r="J276" t="s">
        <v>234</v>
      </c>
    </row>
    <row r="277" spans="1:10" x14ac:dyDescent="0.15">
      <c r="A277" t="s">
        <v>235</v>
      </c>
      <c r="B277">
        <v>6</v>
      </c>
      <c r="E277" t="s">
        <v>236</v>
      </c>
      <c r="F277" t="s">
        <v>237</v>
      </c>
      <c r="J277" t="s">
        <v>446</v>
      </c>
    </row>
    <row r="279" spans="1:10" x14ac:dyDescent="0.15">
      <c r="A279" t="s">
        <v>239</v>
      </c>
      <c r="B279" t="s">
        <v>240</v>
      </c>
    </row>
    <row r="281" spans="1:10" x14ac:dyDescent="0.15">
      <c r="A281" t="s">
        <v>241</v>
      </c>
      <c r="B281" t="s">
        <v>242</v>
      </c>
      <c r="C281" t="s">
        <v>243</v>
      </c>
      <c r="D281" t="s">
        <v>244</v>
      </c>
      <c r="E281" t="s">
        <v>245</v>
      </c>
      <c r="F281" t="s">
        <v>246</v>
      </c>
      <c r="G281" t="s">
        <v>247</v>
      </c>
      <c r="H281" t="s">
        <v>248</v>
      </c>
      <c r="I281" t="s">
        <v>249</v>
      </c>
      <c r="J281" t="s">
        <v>250</v>
      </c>
    </row>
    <row r="282" spans="1:10" x14ac:dyDescent="0.15">
      <c r="A282" t="s">
        <v>251</v>
      </c>
      <c r="B282" t="s">
        <v>252</v>
      </c>
      <c r="C282" t="s">
        <v>253</v>
      </c>
      <c r="D282" t="s">
        <v>254</v>
      </c>
      <c r="E282" t="s">
        <v>255</v>
      </c>
      <c r="F282" t="s">
        <v>257</v>
      </c>
      <c r="G282" t="s">
        <v>257</v>
      </c>
      <c r="H282" t="s">
        <v>257</v>
      </c>
      <c r="I282" t="s">
        <v>257</v>
      </c>
      <c r="J282" t="s">
        <v>257</v>
      </c>
    </row>
    <row r="283" spans="1:10" x14ac:dyDescent="0.15">
      <c r="A283">
        <v>1</v>
      </c>
      <c r="B283" t="s">
        <v>478</v>
      </c>
      <c r="C283" t="s">
        <v>369</v>
      </c>
      <c r="D283" t="s">
        <v>298</v>
      </c>
      <c r="E283" t="s">
        <v>479</v>
      </c>
    </row>
    <row r="284" spans="1:10" x14ac:dyDescent="0.15">
      <c r="B284" t="s">
        <v>480</v>
      </c>
      <c r="C284" t="s">
        <v>260</v>
      </c>
      <c r="E284">
        <v>0</v>
      </c>
      <c r="F284">
        <v>5.8163222000000001</v>
      </c>
      <c r="G284">
        <v>0</v>
      </c>
      <c r="H284">
        <v>0</v>
      </c>
      <c r="I284">
        <v>0</v>
      </c>
      <c r="J284">
        <v>5.8163222000000001</v>
      </c>
    </row>
    <row r="285" spans="1:10" x14ac:dyDescent="0.15">
      <c r="B285" t="s">
        <v>481</v>
      </c>
      <c r="C285" t="s">
        <v>262</v>
      </c>
      <c r="E285">
        <v>80.069287090000003</v>
      </c>
      <c r="F285">
        <v>12.3666</v>
      </c>
      <c r="G285">
        <v>11.98588</v>
      </c>
      <c r="H285">
        <v>0</v>
      </c>
      <c r="I285">
        <v>0</v>
      </c>
      <c r="J285">
        <v>104.4217671</v>
      </c>
    </row>
    <row r="286" spans="1:10" x14ac:dyDescent="0.15">
      <c r="B286" s="1">
        <v>40382</v>
      </c>
      <c r="C286" t="s">
        <v>263</v>
      </c>
      <c r="E286">
        <v>80.069287090000003</v>
      </c>
      <c r="F286">
        <v>18.1829222</v>
      </c>
      <c r="G286">
        <v>11.98588</v>
      </c>
      <c r="H286">
        <v>0</v>
      </c>
      <c r="I286">
        <v>0</v>
      </c>
      <c r="J286">
        <v>110.2380893</v>
      </c>
    </row>
    <row r="287" spans="1:10" x14ac:dyDescent="0.15">
      <c r="C287" t="s">
        <v>250</v>
      </c>
      <c r="E287">
        <v>80.069287090000003</v>
      </c>
      <c r="F287">
        <v>18.1829222</v>
      </c>
      <c r="G287">
        <v>11.98588</v>
      </c>
      <c r="H287">
        <v>0</v>
      </c>
      <c r="I287">
        <v>0</v>
      </c>
      <c r="J287">
        <v>110.2380893</v>
      </c>
    </row>
    <row r="289" spans="1:10" x14ac:dyDescent="0.15">
      <c r="A289">
        <v>0.2</v>
      </c>
      <c r="B289" t="s">
        <v>272</v>
      </c>
      <c r="C289">
        <v>8</v>
      </c>
      <c r="D289" t="s">
        <v>265</v>
      </c>
    </row>
    <row r="290" spans="1:10" x14ac:dyDescent="0.15">
      <c r="B290" t="s">
        <v>273</v>
      </c>
      <c r="C290" t="s">
        <v>260</v>
      </c>
      <c r="E290">
        <v>5.7999999999999996E-3</v>
      </c>
      <c r="F290">
        <v>0</v>
      </c>
      <c r="G290">
        <v>0</v>
      </c>
      <c r="H290">
        <v>0</v>
      </c>
      <c r="I290">
        <v>0</v>
      </c>
      <c r="J290">
        <v>5.7999999999999996E-3</v>
      </c>
    </row>
    <row r="291" spans="1:10" x14ac:dyDescent="0.15">
      <c r="B291" s="1">
        <v>40382</v>
      </c>
      <c r="C291" t="s">
        <v>262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</row>
    <row r="292" spans="1:10" x14ac:dyDescent="0.15">
      <c r="C292" t="s">
        <v>263</v>
      </c>
      <c r="E292">
        <v>5.7999999999999996E-3</v>
      </c>
      <c r="F292">
        <v>0</v>
      </c>
      <c r="G292">
        <v>0</v>
      </c>
      <c r="H292">
        <v>0</v>
      </c>
      <c r="I292">
        <v>0</v>
      </c>
      <c r="J292">
        <v>5.7999999999999996E-3</v>
      </c>
    </row>
    <row r="293" spans="1:10" x14ac:dyDescent="0.15">
      <c r="C293" t="s">
        <v>250</v>
      </c>
      <c r="E293">
        <v>4.6399999999999997E-2</v>
      </c>
      <c r="F293">
        <v>0</v>
      </c>
      <c r="G293">
        <v>0</v>
      </c>
      <c r="H293">
        <v>0</v>
      </c>
      <c r="I293">
        <v>0</v>
      </c>
      <c r="J293">
        <v>4.6399999999999997E-2</v>
      </c>
    </row>
    <row r="295" spans="1:10" x14ac:dyDescent="0.15">
      <c r="A295">
        <v>0.2</v>
      </c>
      <c r="B295" t="s">
        <v>274</v>
      </c>
      <c r="C295">
        <v>2</v>
      </c>
      <c r="D295" t="s">
        <v>275</v>
      </c>
    </row>
    <row r="296" spans="1:10" x14ac:dyDescent="0.15">
      <c r="B296" t="s">
        <v>276</v>
      </c>
      <c r="C296" t="s">
        <v>260</v>
      </c>
      <c r="E296">
        <v>1.2999999999999999E-2</v>
      </c>
      <c r="F296" t="s">
        <v>277</v>
      </c>
      <c r="G296">
        <v>0</v>
      </c>
      <c r="H296" t="s">
        <v>278</v>
      </c>
      <c r="I296" t="s">
        <v>278</v>
      </c>
      <c r="J296" t="s">
        <v>279</v>
      </c>
    </row>
    <row r="297" spans="1:10" x14ac:dyDescent="0.15">
      <c r="B297" t="s">
        <v>204</v>
      </c>
      <c r="C297" t="s">
        <v>262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</row>
    <row r="298" spans="1:10" x14ac:dyDescent="0.15">
      <c r="B298" s="1">
        <v>40382</v>
      </c>
      <c r="C298" t="s">
        <v>263</v>
      </c>
      <c r="E298">
        <v>1.35E-2</v>
      </c>
      <c r="F298">
        <v>0</v>
      </c>
      <c r="G298">
        <v>0</v>
      </c>
      <c r="H298">
        <v>0</v>
      </c>
      <c r="I298">
        <v>0</v>
      </c>
      <c r="J298">
        <v>1.35E-2</v>
      </c>
    </row>
    <row r="299" spans="1:10" x14ac:dyDescent="0.15">
      <c r="C299" t="s">
        <v>250</v>
      </c>
      <c r="E299">
        <v>2.7E-2</v>
      </c>
      <c r="F299">
        <v>0</v>
      </c>
      <c r="G299">
        <v>0</v>
      </c>
      <c r="H299">
        <v>0</v>
      </c>
      <c r="I299">
        <v>0</v>
      </c>
      <c r="J299">
        <v>2.7E-2</v>
      </c>
    </row>
    <row r="301" spans="1:10" x14ac:dyDescent="0.15">
      <c r="A301">
        <v>0.2</v>
      </c>
      <c r="B301" t="s">
        <v>280</v>
      </c>
      <c r="C301">
        <v>2</v>
      </c>
      <c r="D301" t="s">
        <v>275</v>
      </c>
    </row>
    <row r="302" spans="1:10" x14ac:dyDescent="0.15">
      <c r="B302" t="s">
        <v>281</v>
      </c>
      <c r="C302" t="s">
        <v>260</v>
      </c>
      <c r="E302">
        <v>1.0999999999999999E-2</v>
      </c>
      <c r="F302" t="s">
        <v>282</v>
      </c>
      <c r="G302">
        <v>0</v>
      </c>
      <c r="H302" t="s">
        <v>278</v>
      </c>
      <c r="I302" t="s">
        <v>278</v>
      </c>
      <c r="J302" t="s">
        <v>283</v>
      </c>
    </row>
    <row r="303" spans="1:10" x14ac:dyDescent="0.15">
      <c r="B303" t="s">
        <v>204</v>
      </c>
      <c r="C303" t="s">
        <v>262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</row>
    <row r="304" spans="1:10" x14ac:dyDescent="0.15">
      <c r="B304" s="1">
        <v>40382</v>
      </c>
      <c r="C304" t="s">
        <v>263</v>
      </c>
      <c r="E304">
        <v>1.14E-2</v>
      </c>
      <c r="F304">
        <v>0</v>
      </c>
      <c r="G304">
        <v>0</v>
      </c>
      <c r="H304">
        <v>0</v>
      </c>
      <c r="I304">
        <v>0</v>
      </c>
      <c r="J304">
        <v>1.14E-2</v>
      </c>
    </row>
    <row r="305" spans="1:10" x14ac:dyDescent="0.15">
      <c r="C305" t="s">
        <v>250</v>
      </c>
      <c r="E305">
        <v>2.2800000000000001E-2</v>
      </c>
      <c r="F305">
        <v>0</v>
      </c>
      <c r="G305">
        <v>0</v>
      </c>
      <c r="H305">
        <v>0</v>
      </c>
      <c r="I305">
        <v>0</v>
      </c>
      <c r="J305">
        <v>2.2800000000000001E-2</v>
      </c>
    </row>
    <row r="307" spans="1:10" x14ac:dyDescent="0.15">
      <c r="A307">
        <v>0.2</v>
      </c>
      <c r="B307" t="s">
        <v>284</v>
      </c>
      <c r="C307">
        <v>2</v>
      </c>
      <c r="D307" t="s">
        <v>275</v>
      </c>
    </row>
    <row r="308" spans="1:10" x14ac:dyDescent="0.15">
      <c r="B308" t="s">
        <v>285</v>
      </c>
      <c r="C308" t="s">
        <v>260</v>
      </c>
      <c r="E308">
        <v>0.11</v>
      </c>
      <c r="F308">
        <v>0</v>
      </c>
      <c r="G308">
        <v>0</v>
      </c>
      <c r="H308">
        <v>0</v>
      </c>
      <c r="I308">
        <v>0</v>
      </c>
      <c r="J308">
        <v>0.11</v>
      </c>
    </row>
    <row r="309" spans="1:10" x14ac:dyDescent="0.15">
      <c r="B309" s="1">
        <v>40382</v>
      </c>
      <c r="C309" t="s">
        <v>262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</row>
    <row r="310" spans="1:10" x14ac:dyDescent="0.15">
      <c r="C310" t="s">
        <v>263</v>
      </c>
      <c r="E310">
        <v>0.11</v>
      </c>
      <c r="F310">
        <v>0</v>
      </c>
      <c r="G310">
        <v>0</v>
      </c>
      <c r="H310">
        <v>0</v>
      </c>
      <c r="I310">
        <v>0</v>
      </c>
      <c r="J310">
        <v>0.11</v>
      </c>
    </row>
    <row r="311" spans="1:10" x14ac:dyDescent="0.15">
      <c r="C311" t="s">
        <v>250</v>
      </c>
      <c r="E311">
        <v>0.22</v>
      </c>
      <c r="F311">
        <v>0</v>
      </c>
      <c r="G311">
        <v>0</v>
      </c>
      <c r="H311">
        <v>0</v>
      </c>
      <c r="I311">
        <v>0</v>
      </c>
      <c r="J311">
        <v>0.22</v>
      </c>
    </row>
    <row r="313" spans="1:10" x14ac:dyDescent="0.15">
      <c r="A313">
        <v>0.2</v>
      </c>
      <c r="B313" t="s">
        <v>286</v>
      </c>
      <c r="C313">
        <v>4</v>
      </c>
      <c r="D313" t="s">
        <v>275</v>
      </c>
    </row>
    <row r="314" spans="1:10" x14ac:dyDescent="0.15">
      <c r="B314" t="s">
        <v>287</v>
      </c>
      <c r="C314" t="s">
        <v>260</v>
      </c>
      <c r="E314">
        <v>4.1399999999999999E-2</v>
      </c>
      <c r="F314">
        <v>0</v>
      </c>
      <c r="G314">
        <v>0</v>
      </c>
      <c r="H314">
        <v>0</v>
      </c>
      <c r="I314">
        <v>0</v>
      </c>
      <c r="J314">
        <v>4.1399999999999999E-2</v>
      </c>
    </row>
    <row r="315" spans="1:10" x14ac:dyDescent="0.15">
      <c r="B315" t="s">
        <v>288</v>
      </c>
      <c r="C315" t="s">
        <v>262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</row>
    <row r="316" spans="1:10" x14ac:dyDescent="0.15">
      <c r="B316" s="1">
        <v>40382</v>
      </c>
      <c r="C316" t="s">
        <v>263</v>
      </c>
      <c r="E316">
        <v>4.1399999999999999E-2</v>
      </c>
      <c r="F316">
        <v>0</v>
      </c>
      <c r="G316">
        <v>0</v>
      </c>
      <c r="H316">
        <v>0</v>
      </c>
      <c r="I316">
        <v>0</v>
      </c>
      <c r="J316">
        <v>4.1399999999999999E-2</v>
      </c>
    </row>
    <row r="317" spans="1:10" x14ac:dyDescent="0.15">
      <c r="C317" t="s">
        <v>250</v>
      </c>
      <c r="E317">
        <v>0.1656</v>
      </c>
      <c r="F317">
        <v>0</v>
      </c>
      <c r="G317">
        <v>0</v>
      </c>
      <c r="H317">
        <v>0</v>
      </c>
      <c r="I317">
        <v>0</v>
      </c>
      <c r="J317">
        <v>0.1656</v>
      </c>
    </row>
    <row r="319" spans="1:10" x14ac:dyDescent="0.15">
      <c r="A319">
        <v>0.2</v>
      </c>
      <c r="B319" t="s">
        <v>482</v>
      </c>
      <c r="C319">
        <v>5</v>
      </c>
      <c r="D319" t="s">
        <v>265</v>
      </c>
    </row>
    <row r="320" spans="1:10" x14ac:dyDescent="0.15">
      <c r="B320" t="s">
        <v>483</v>
      </c>
      <c r="C320" t="s">
        <v>260</v>
      </c>
      <c r="E320">
        <v>2.4199999999999999E-2</v>
      </c>
      <c r="F320">
        <v>0</v>
      </c>
      <c r="G320">
        <v>0</v>
      </c>
      <c r="H320">
        <v>0</v>
      </c>
      <c r="I320">
        <v>0</v>
      </c>
      <c r="J320">
        <v>2.4199999999999999E-2</v>
      </c>
    </row>
    <row r="321" spans="1:10" x14ac:dyDescent="0.15">
      <c r="B321" t="s">
        <v>484</v>
      </c>
      <c r="C321" t="s">
        <v>262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</row>
    <row r="322" spans="1:10" x14ac:dyDescent="0.15">
      <c r="B322" s="1">
        <v>40382</v>
      </c>
      <c r="C322" t="s">
        <v>263</v>
      </c>
      <c r="E322">
        <v>2.4199999999999999E-2</v>
      </c>
      <c r="F322">
        <v>0</v>
      </c>
      <c r="G322">
        <v>0</v>
      </c>
      <c r="H322">
        <v>0</v>
      </c>
      <c r="I322">
        <v>0</v>
      </c>
      <c r="J322">
        <v>2.4199999999999999E-2</v>
      </c>
    </row>
    <row r="323" spans="1:10" x14ac:dyDescent="0.15">
      <c r="C323" t="s">
        <v>250</v>
      </c>
      <c r="E323">
        <v>0.121</v>
      </c>
      <c r="F323">
        <v>0</v>
      </c>
      <c r="G323">
        <v>0</v>
      </c>
      <c r="H323">
        <v>0</v>
      </c>
      <c r="I323">
        <v>0</v>
      </c>
      <c r="J323">
        <v>0.121</v>
      </c>
    </row>
    <row r="325" spans="1:10" x14ac:dyDescent="0.15">
      <c r="A325">
        <v>0.2</v>
      </c>
      <c r="B325" t="s">
        <v>452</v>
      </c>
      <c r="C325">
        <v>1</v>
      </c>
      <c r="D325" t="s">
        <v>265</v>
      </c>
    </row>
    <row r="326" spans="1:10" x14ac:dyDescent="0.15">
      <c r="B326" t="s">
        <v>453</v>
      </c>
      <c r="C326" t="s">
        <v>260</v>
      </c>
      <c r="E326">
        <v>0.28088999999999997</v>
      </c>
      <c r="F326">
        <v>0</v>
      </c>
      <c r="G326">
        <v>0</v>
      </c>
      <c r="H326">
        <v>0</v>
      </c>
      <c r="I326">
        <v>0</v>
      </c>
      <c r="J326">
        <v>0.28088999999999997</v>
      </c>
    </row>
    <row r="327" spans="1:10" x14ac:dyDescent="0.15">
      <c r="B327" t="s">
        <v>454</v>
      </c>
      <c r="C327" t="s">
        <v>262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</row>
    <row r="328" spans="1:10" x14ac:dyDescent="0.15">
      <c r="B328" s="1">
        <v>40382</v>
      </c>
      <c r="C328" t="s">
        <v>263</v>
      </c>
      <c r="E328">
        <v>0.28088999999999997</v>
      </c>
      <c r="F328">
        <v>0</v>
      </c>
      <c r="G328">
        <v>0</v>
      </c>
      <c r="H328">
        <v>0</v>
      </c>
      <c r="I328">
        <v>0</v>
      </c>
      <c r="J328">
        <v>0.28088999999999997</v>
      </c>
    </row>
    <row r="329" spans="1:10" x14ac:dyDescent="0.15">
      <c r="C329" t="s">
        <v>250</v>
      </c>
      <c r="E329">
        <v>0.28088999999999997</v>
      </c>
      <c r="F329">
        <v>0</v>
      </c>
      <c r="G329">
        <v>0</v>
      </c>
      <c r="H329">
        <v>0</v>
      </c>
      <c r="I329">
        <v>0</v>
      </c>
      <c r="J329">
        <v>0.28088999999999997</v>
      </c>
    </row>
    <row r="330" spans="1:10" x14ac:dyDescent="0.15">
      <c r="A330" t="s">
        <v>292</v>
      </c>
      <c r="B330" t="s">
        <v>293</v>
      </c>
      <c r="E330" t="s">
        <v>294</v>
      </c>
      <c r="F330" t="s">
        <v>295</v>
      </c>
      <c r="J330" t="s">
        <v>234</v>
      </c>
    </row>
    <row r="331" spans="1:10" x14ac:dyDescent="0.15">
      <c r="A331" t="s">
        <v>235</v>
      </c>
      <c r="B331">
        <v>7</v>
      </c>
      <c r="E331" t="s">
        <v>236</v>
      </c>
      <c r="F331" t="s">
        <v>237</v>
      </c>
      <c r="J331" t="s">
        <v>446</v>
      </c>
    </row>
    <row r="333" spans="1:10" x14ac:dyDescent="0.15">
      <c r="A333" t="s">
        <v>239</v>
      </c>
      <c r="B333" t="s">
        <v>240</v>
      </c>
    </row>
    <row r="335" spans="1:10" x14ac:dyDescent="0.15">
      <c r="A335" t="s">
        <v>241</v>
      </c>
      <c r="B335" t="s">
        <v>242</v>
      </c>
      <c r="C335" t="s">
        <v>243</v>
      </c>
      <c r="D335" t="s">
        <v>244</v>
      </c>
      <c r="E335" t="s">
        <v>245</v>
      </c>
      <c r="F335" t="s">
        <v>246</v>
      </c>
      <c r="G335" t="s">
        <v>247</v>
      </c>
      <c r="H335" t="s">
        <v>248</v>
      </c>
      <c r="I335" t="s">
        <v>249</v>
      </c>
      <c r="J335" t="s">
        <v>250</v>
      </c>
    </row>
    <row r="336" spans="1:10" x14ac:dyDescent="0.15">
      <c r="A336" t="s">
        <v>251</v>
      </c>
      <c r="B336" t="s">
        <v>252</v>
      </c>
      <c r="C336" t="s">
        <v>253</v>
      </c>
      <c r="D336" t="s">
        <v>254</v>
      </c>
      <c r="E336" t="s">
        <v>255</v>
      </c>
      <c r="F336" t="s">
        <v>257</v>
      </c>
      <c r="G336" t="s">
        <v>257</v>
      </c>
      <c r="H336" t="s">
        <v>257</v>
      </c>
      <c r="I336" t="s">
        <v>257</v>
      </c>
      <c r="J336" t="s">
        <v>257</v>
      </c>
    </row>
    <row r="337" spans="1:10" x14ac:dyDescent="0.15">
      <c r="A337" t="s">
        <v>320</v>
      </c>
      <c r="B337" t="s">
        <v>455</v>
      </c>
      <c r="C337" t="s">
        <v>485</v>
      </c>
      <c r="D337" t="s">
        <v>298</v>
      </c>
      <c r="E337" t="s">
        <v>347</v>
      </c>
    </row>
    <row r="338" spans="1:10" x14ac:dyDescent="0.15">
      <c r="B338" t="s">
        <v>456</v>
      </c>
      <c r="C338" t="s">
        <v>260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</row>
    <row r="339" spans="1:10" x14ac:dyDescent="0.15">
      <c r="B339" t="s">
        <v>457</v>
      </c>
      <c r="C339" t="s">
        <v>262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</row>
    <row r="340" spans="1:10" x14ac:dyDescent="0.15">
      <c r="B340" s="1">
        <v>40382</v>
      </c>
      <c r="C340" t="s">
        <v>263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</row>
    <row r="341" spans="1:10" x14ac:dyDescent="0.15">
      <c r="C341" t="s">
        <v>250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</row>
    <row r="343" spans="1:10" x14ac:dyDescent="0.15">
      <c r="A343">
        <v>0.2</v>
      </c>
      <c r="B343" t="s">
        <v>486</v>
      </c>
      <c r="C343">
        <v>1</v>
      </c>
      <c r="D343" t="s">
        <v>265</v>
      </c>
    </row>
    <row r="344" spans="1:10" x14ac:dyDescent="0.15">
      <c r="B344" t="s">
        <v>487</v>
      </c>
      <c r="C344" t="s">
        <v>260</v>
      </c>
      <c r="E344">
        <v>1.79</v>
      </c>
      <c r="F344">
        <v>0</v>
      </c>
      <c r="G344">
        <v>0</v>
      </c>
      <c r="H344">
        <v>0</v>
      </c>
      <c r="I344">
        <v>0</v>
      </c>
      <c r="J344">
        <v>1.79</v>
      </c>
    </row>
    <row r="345" spans="1:10" x14ac:dyDescent="0.15">
      <c r="B345" t="s">
        <v>488</v>
      </c>
      <c r="C345" t="s">
        <v>262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</row>
    <row r="346" spans="1:10" x14ac:dyDescent="0.15">
      <c r="B346" s="1">
        <v>40382</v>
      </c>
      <c r="C346" t="s">
        <v>263</v>
      </c>
      <c r="E346">
        <v>1.79</v>
      </c>
      <c r="F346">
        <v>0</v>
      </c>
      <c r="G346">
        <v>0</v>
      </c>
      <c r="H346">
        <v>0</v>
      </c>
      <c r="I346">
        <v>0</v>
      </c>
      <c r="J346">
        <v>1.79</v>
      </c>
    </row>
    <row r="347" spans="1:10" x14ac:dyDescent="0.15">
      <c r="C347" t="s">
        <v>250</v>
      </c>
      <c r="E347">
        <v>1.79</v>
      </c>
      <c r="F347">
        <v>0</v>
      </c>
      <c r="G347">
        <v>0</v>
      </c>
      <c r="H347">
        <v>0</v>
      </c>
      <c r="I347">
        <v>0</v>
      </c>
      <c r="J347">
        <v>1.79</v>
      </c>
    </row>
    <row r="349" spans="1:10" x14ac:dyDescent="0.15">
      <c r="A349">
        <v>0.2</v>
      </c>
      <c r="B349" t="s">
        <v>489</v>
      </c>
      <c r="C349">
        <v>2</v>
      </c>
      <c r="D349" t="s">
        <v>265</v>
      </c>
    </row>
    <row r="350" spans="1:10" x14ac:dyDescent="0.15">
      <c r="B350" t="s">
        <v>490</v>
      </c>
      <c r="C350" t="s">
        <v>260</v>
      </c>
      <c r="E350">
        <v>0.40849999999999997</v>
      </c>
      <c r="F350">
        <v>0</v>
      </c>
      <c r="G350">
        <v>0</v>
      </c>
      <c r="H350">
        <v>0</v>
      </c>
      <c r="I350">
        <v>0</v>
      </c>
      <c r="J350">
        <v>0.40849999999999997</v>
      </c>
    </row>
    <row r="351" spans="1:10" x14ac:dyDescent="0.15">
      <c r="B351" s="1">
        <v>40382</v>
      </c>
      <c r="C351" t="s">
        <v>262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</row>
    <row r="352" spans="1:10" x14ac:dyDescent="0.15">
      <c r="C352" t="s">
        <v>263</v>
      </c>
      <c r="E352">
        <v>0.40849999999999997</v>
      </c>
      <c r="F352">
        <v>0</v>
      </c>
      <c r="G352">
        <v>0</v>
      </c>
      <c r="H352">
        <v>0</v>
      </c>
      <c r="I352">
        <v>0</v>
      </c>
      <c r="J352">
        <v>0.40849999999999997</v>
      </c>
    </row>
    <row r="353" spans="1:10" x14ac:dyDescent="0.15">
      <c r="C353" t="s">
        <v>250</v>
      </c>
      <c r="E353">
        <v>0.81699999999999995</v>
      </c>
      <c r="F353">
        <v>0</v>
      </c>
      <c r="G353">
        <v>0</v>
      </c>
      <c r="H353">
        <v>0</v>
      </c>
      <c r="I353">
        <v>0</v>
      </c>
      <c r="J353">
        <v>0.81699999999999995</v>
      </c>
    </row>
    <row r="355" spans="1:10" x14ac:dyDescent="0.15">
      <c r="A355">
        <v>0.2</v>
      </c>
      <c r="B355" t="s">
        <v>491</v>
      </c>
      <c r="C355">
        <v>1</v>
      </c>
      <c r="D355" t="s">
        <v>265</v>
      </c>
    </row>
    <row r="356" spans="1:10" x14ac:dyDescent="0.15">
      <c r="B356" t="s">
        <v>492</v>
      </c>
      <c r="C356" t="s">
        <v>260</v>
      </c>
      <c r="E356">
        <v>7.6784999999999997</v>
      </c>
      <c r="F356">
        <v>0</v>
      </c>
      <c r="G356">
        <v>0</v>
      </c>
      <c r="H356">
        <v>0</v>
      </c>
      <c r="I356">
        <v>0</v>
      </c>
      <c r="J356">
        <v>7.6784999999999997</v>
      </c>
    </row>
    <row r="357" spans="1:10" x14ac:dyDescent="0.15">
      <c r="B357" s="1">
        <v>40382</v>
      </c>
      <c r="C357" t="s">
        <v>262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</row>
    <row r="358" spans="1:10" x14ac:dyDescent="0.15">
      <c r="C358" t="s">
        <v>263</v>
      </c>
      <c r="E358">
        <v>7.6784999999999997</v>
      </c>
      <c r="F358">
        <v>0</v>
      </c>
      <c r="G358">
        <v>0</v>
      </c>
      <c r="H358">
        <v>0</v>
      </c>
      <c r="I358">
        <v>0</v>
      </c>
      <c r="J358">
        <v>7.6784999999999997</v>
      </c>
    </row>
    <row r="359" spans="1:10" x14ac:dyDescent="0.15">
      <c r="C359" t="s">
        <v>250</v>
      </c>
      <c r="E359">
        <v>7.6784999999999997</v>
      </c>
      <c r="F359">
        <v>0</v>
      </c>
      <c r="G359">
        <v>0</v>
      </c>
      <c r="H359">
        <v>0</v>
      </c>
      <c r="I359">
        <v>0</v>
      </c>
      <c r="J359">
        <v>7.6784999999999997</v>
      </c>
    </row>
    <row r="361" spans="1:10" x14ac:dyDescent="0.15">
      <c r="A361">
        <v>0.2</v>
      </c>
      <c r="B361" t="s">
        <v>493</v>
      </c>
      <c r="C361">
        <v>1</v>
      </c>
      <c r="D361" t="s">
        <v>265</v>
      </c>
    </row>
    <row r="362" spans="1:10" x14ac:dyDescent="0.15">
      <c r="B362" t="s">
        <v>494</v>
      </c>
      <c r="C362" t="s">
        <v>260</v>
      </c>
      <c r="E362">
        <v>0</v>
      </c>
      <c r="F362">
        <v>1.0649999999999999</v>
      </c>
      <c r="G362">
        <v>7.9859999999999998</v>
      </c>
      <c r="H362">
        <v>0</v>
      </c>
      <c r="I362">
        <v>0</v>
      </c>
      <c r="J362">
        <v>9.0510000000000002</v>
      </c>
    </row>
    <row r="363" spans="1:10" x14ac:dyDescent="0.15">
      <c r="B363" t="s">
        <v>319</v>
      </c>
      <c r="C363" t="s">
        <v>262</v>
      </c>
      <c r="E363">
        <v>9.4032670899999999</v>
      </c>
      <c r="F363">
        <v>0</v>
      </c>
      <c r="G363">
        <v>0</v>
      </c>
      <c r="H363">
        <v>0</v>
      </c>
      <c r="I363">
        <v>0</v>
      </c>
      <c r="J363">
        <v>9.4032670899999999</v>
      </c>
    </row>
    <row r="364" spans="1:10" x14ac:dyDescent="0.15">
      <c r="B364" s="1">
        <v>40382</v>
      </c>
      <c r="C364" t="s">
        <v>263</v>
      </c>
      <c r="E364">
        <v>9.4032670899999999</v>
      </c>
      <c r="F364">
        <v>1.0649999999999999</v>
      </c>
      <c r="G364">
        <v>7.9859999999999998</v>
      </c>
      <c r="H364">
        <v>0</v>
      </c>
      <c r="I364">
        <v>0</v>
      </c>
      <c r="J364">
        <v>18.454267089999998</v>
      </c>
    </row>
    <row r="365" spans="1:10" x14ac:dyDescent="0.15">
      <c r="C365" t="s">
        <v>250</v>
      </c>
      <c r="E365">
        <v>9.4032670899999999</v>
      </c>
      <c r="F365">
        <v>1.0649999999999999</v>
      </c>
      <c r="G365">
        <v>7.9859999999999998</v>
      </c>
      <c r="H365">
        <v>0</v>
      </c>
      <c r="I365">
        <v>0</v>
      </c>
      <c r="J365">
        <v>18.454267089999998</v>
      </c>
    </row>
    <row r="367" spans="1:10" x14ac:dyDescent="0.15">
      <c r="A367" t="s">
        <v>320</v>
      </c>
      <c r="B367" t="s">
        <v>419</v>
      </c>
      <c r="C367">
        <v>2</v>
      </c>
      <c r="D367" t="s">
        <v>265</v>
      </c>
    </row>
    <row r="368" spans="1:10" x14ac:dyDescent="0.15">
      <c r="B368" t="s">
        <v>420</v>
      </c>
      <c r="C368" t="s">
        <v>260</v>
      </c>
      <c r="E368">
        <v>0.16239999999999999</v>
      </c>
      <c r="F368">
        <v>0</v>
      </c>
      <c r="G368">
        <v>0</v>
      </c>
      <c r="H368">
        <v>0</v>
      </c>
      <c r="I368">
        <v>0</v>
      </c>
      <c r="J368">
        <v>0.16239999999999999</v>
      </c>
    </row>
    <row r="369" spans="1:10" x14ac:dyDescent="0.15">
      <c r="B369" s="1">
        <v>40382</v>
      </c>
      <c r="C369" t="s">
        <v>262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</row>
    <row r="370" spans="1:10" x14ac:dyDescent="0.15">
      <c r="C370" t="s">
        <v>263</v>
      </c>
      <c r="E370">
        <v>0.16239999999999999</v>
      </c>
      <c r="F370">
        <v>0</v>
      </c>
      <c r="G370">
        <v>0</v>
      </c>
      <c r="H370">
        <v>0</v>
      </c>
      <c r="I370">
        <v>0</v>
      </c>
      <c r="J370">
        <v>0.16239999999999999</v>
      </c>
    </row>
    <row r="371" spans="1:10" x14ac:dyDescent="0.15">
      <c r="C371" t="s">
        <v>250</v>
      </c>
      <c r="E371">
        <v>0.32479999999999998</v>
      </c>
      <c r="F371">
        <v>0</v>
      </c>
      <c r="G371">
        <v>0</v>
      </c>
      <c r="H371">
        <v>0</v>
      </c>
      <c r="I371">
        <v>0</v>
      </c>
      <c r="J371">
        <v>0.32479999999999998</v>
      </c>
    </row>
    <row r="373" spans="1:10" x14ac:dyDescent="0.15">
      <c r="A373" t="s">
        <v>320</v>
      </c>
      <c r="B373" t="s">
        <v>323</v>
      </c>
      <c r="C373">
        <v>2</v>
      </c>
      <c r="D373" t="s">
        <v>265</v>
      </c>
    </row>
    <row r="374" spans="1:10" x14ac:dyDescent="0.15">
      <c r="B374" t="s">
        <v>325</v>
      </c>
      <c r="C374" t="s">
        <v>260</v>
      </c>
      <c r="E374">
        <v>0.1111</v>
      </c>
      <c r="F374">
        <v>0</v>
      </c>
      <c r="G374">
        <v>0</v>
      </c>
      <c r="H374">
        <v>0</v>
      </c>
      <c r="I374">
        <v>0</v>
      </c>
      <c r="J374">
        <v>0.1111</v>
      </c>
    </row>
    <row r="375" spans="1:10" x14ac:dyDescent="0.15">
      <c r="B375" s="1">
        <v>40382</v>
      </c>
      <c r="C375" t="s">
        <v>262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</row>
    <row r="376" spans="1:10" x14ac:dyDescent="0.15">
      <c r="C376" t="s">
        <v>263</v>
      </c>
      <c r="E376">
        <v>0.1111</v>
      </c>
      <c r="F376">
        <v>0</v>
      </c>
      <c r="G376">
        <v>0</v>
      </c>
      <c r="H376">
        <v>0</v>
      </c>
      <c r="I376">
        <v>0</v>
      </c>
      <c r="J376">
        <v>0.1111</v>
      </c>
    </row>
    <row r="377" spans="1:10" x14ac:dyDescent="0.15">
      <c r="C377" t="s">
        <v>250</v>
      </c>
      <c r="E377">
        <v>0.22220000000000001</v>
      </c>
      <c r="F377">
        <v>0</v>
      </c>
      <c r="G377">
        <v>0</v>
      </c>
      <c r="H377">
        <v>0</v>
      </c>
      <c r="I377">
        <v>0</v>
      </c>
      <c r="J377">
        <v>0.22220000000000001</v>
      </c>
    </row>
    <row r="379" spans="1:10" x14ac:dyDescent="0.15">
      <c r="A379" t="s">
        <v>320</v>
      </c>
      <c r="B379" t="s">
        <v>328</v>
      </c>
      <c r="C379">
        <v>0.42159999999999997</v>
      </c>
      <c r="D379" t="s">
        <v>329</v>
      </c>
    </row>
    <row r="380" spans="1:10" x14ac:dyDescent="0.15">
      <c r="B380" t="s">
        <v>330</v>
      </c>
      <c r="C380" t="s">
        <v>260</v>
      </c>
      <c r="E380">
        <v>0</v>
      </c>
      <c r="F380">
        <v>0.78100000000000003</v>
      </c>
      <c r="G380">
        <v>5.8563999999999998</v>
      </c>
      <c r="H380">
        <v>0</v>
      </c>
      <c r="I380">
        <v>0</v>
      </c>
      <c r="J380">
        <v>6.6374000000000004</v>
      </c>
    </row>
    <row r="381" spans="1:10" x14ac:dyDescent="0.15">
      <c r="B381" s="1">
        <v>40382</v>
      </c>
      <c r="C381" t="s">
        <v>262</v>
      </c>
      <c r="E381">
        <v>10.54766785</v>
      </c>
      <c r="F381">
        <v>0</v>
      </c>
      <c r="G381">
        <v>0</v>
      </c>
      <c r="H381">
        <v>0</v>
      </c>
      <c r="I381">
        <v>0</v>
      </c>
      <c r="J381">
        <v>10.54766785</v>
      </c>
    </row>
    <row r="382" spans="1:10" x14ac:dyDescent="0.15">
      <c r="C382" t="s">
        <v>263</v>
      </c>
      <c r="E382">
        <v>10.54766785</v>
      </c>
      <c r="F382">
        <v>0.78100000000000003</v>
      </c>
      <c r="G382">
        <v>5.8563999999999998</v>
      </c>
      <c r="H382">
        <v>0</v>
      </c>
      <c r="I382">
        <v>0</v>
      </c>
      <c r="J382">
        <v>17.185067849999999</v>
      </c>
    </row>
    <row r="383" spans="1:10" x14ac:dyDescent="0.15">
      <c r="C383" t="s">
        <v>250</v>
      </c>
      <c r="E383">
        <v>4.4468967700000004</v>
      </c>
      <c r="F383">
        <v>0.3292696</v>
      </c>
      <c r="G383">
        <v>2.4690582399999998</v>
      </c>
      <c r="H383">
        <v>0</v>
      </c>
      <c r="I383">
        <v>0</v>
      </c>
      <c r="J383">
        <v>7.2452246100000002</v>
      </c>
    </row>
    <row r="384" spans="1:10" x14ac:dyDescent="0.15">
      <c r="A384" t="s">
        <v>292</v>
      </c>
      <c r="B384" t="s">
        <v>293</v>
      </c>
      <c r="E384" t="s">
        <v>294</v>
      </c>
      <c r="F384" t="s">
        <v>295</v>
      </c>
      <c r="J384" t="s">
        <v>234</v>
      </c>
    </row>
    <row r="385" spans="1:10" x14ac:dyDescent="0.15">
      <c r="A385" t="s">
        <v>235</v>
      </c>
      <c r="B385">
        <v>8</v>
      </c>
      <c r="E385" t="s">
        <v>236</v>
      </c>
      <c r="F385" t="s">
        <v>237</v>
      </c>
      <c r="J385" t="s">
        <v>446</v>
      </c>
    </row>
    <row r="387" spans="1:10" x14ac:dyDescent="0.15">
      <c r="A387" t="s">
        <v>239</v>
      </c>
      <c r="B387" t="s">
        <v>240</v>
      </c>
    </row>
    <row r="389" spans="1:10" x14ac:dyDescent="0.15">
      <c r="A389" t="s">
        <v>241</v>
      </c>
      <c r="B389" t="s">
        <v>242</v>
      </c>
      <c r="C389" t="s">
        <v>243</v>
      </c>
      <c r="D389" t="s">
        <v>244</v>
      </c>
      <c r="E389" t="s">
        <v>245</v>
      </c>
      <c r="F389" t="s">
        <v>246</v>
      </c>
      <c r="G389" t="s">
        <v>247</v>
      </c>
      <c r="H389" t="s">
        <v>248</v>
      </c>
      <c r="I389" t="s">
        <v>249</v>
      </c>
      <c r="J389" t="s">
        <v>250</v>
      </c>
    </row>
    <row r="390" spans="1:10" x14ac:dyDescent="0.15">
      <c r="A390" t="s">
        <v>251</v>
      </c>
      <c r="B390" t="s">
        <v>252</v>
      </c>
      <c r="C390" t="s">
        <v>253</v>
      </c>
      <c r="D390" t="s">
        <v>254</v>
      </c>
      <c r="E390" t="s">
        <v>255</v>
      </c>
      <c r="F390" t="s">
        <v>257</v>
      </c>
      <c r="G390" t="s">
        <v>257</v>
      </c>
      <c r="H390" t="s">
        <v>257</v>
      </c>
      <c r="I390" t="s">
        <v>257</v>
      </c>
      <c r="J390" t="s">
        <v>257</v>
      </c>
    </row>
    <row r="391" spans="1:10" x14ac:dyDescent="0.15">
      <c r="A391" t="s">
        <v>331</v>
      </c>
      <c r="B391" t="s">
        <v>332</v>
      </c>
      <c r="C391" t="s">
        <v>495</v>
      </c>
      <c r="D391" t="s">
        <v>298</v>
      </c>
      <c r="E391" t="s">
        <v>347</v>
      </c>
    </row>
    <row r="392" spans="1:10" x14ac:dyDescent="0.15">
      <c r="B392" t="s">
        <v>333</v>
      </c>
      <c r="C392" t="s">
        <v>260</v>
      </c>
      <c r="E392">
        <v>95.929199999999994</v>
      </c>
      <c r="F392">
        <v>0</v>
      </c>
      <c r="G392">
        <v>0</v>
      </c>
      <c r="H392">
        <v>0</v>
      </c>
      <c r="I392">
        <v>0</v>
      </c>
      <c r="J392">
        <v>95.929199999999994</v>
      </c>
    </row>
    <row r="393" spans="1:10" x14ac:dyDescent="0.15">
      <c r="B393" t="s">
        <v>334</v>
      </c>
      <c r="C393" t="s">
        <v>262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</row>
    <row r="394" spans="1:10" x14ac:dyDescent="0.15">
      <c r="B394" s="1">
        <v>40382</v>
      </c>
      <c r="C394" t="s">
        <v>263</v>
      </c>
      <c r="E394">
        <v>95.929199999999994</v>
      </c>
      <c r="F394">
        <v>0</v>
      </c>
      <c r="G394">
        <v>0</v>
      </c>
      <c r="H394">
        <v>0</v>
      </c>
      <c r="I394">
        <v>0</v>
      </c>
      <c r="J394">
        <v>95.929199999999994</v>
      </c>
    </row>
    <row r="395" spans="1:10" x14ac:dyDescent="0.15">
      <c r="C395" t="s">
        <v>250</v>
      </c>
      <c r="E395">
        <v>0.18648635999999999</v>
      </c>
      <c r="F395">
        <v>0</v>
      </c>
      <c r="G395">
        <v>0</v>
      </c>
      <c r="H395">
        <v>0</v>
      </c>
      <c r="I395">
        <v>0</v>
      </c>
      <c r="J395">
        <v>0.18648635999999999</v>
      </c>
    </row>
    <row r="397" spans="1:10" x14ac:dyDescent="0.15">
      <c r="A397" t="s">
        <v>331</v>
      </c>
      <c r="B397" t="s">
        <v>335</v>
      </c>
      <c r="C397">
        <v>1.2960000000000001E-3</v>
      </c>
      <c r="D397" t="s">
        <v>329</v>
      </c>
    </row>
    <row r="398" spans="1:10" x14ac:dyDescent="0.15">
      <c r="B398" t="s">
        <v>336</v>
      </c>
      <c r="C398" t="s">
        <v>260</v>
      </c>
      <c r="E398">
        <v>57.522100000000002</v>
      </c>
      <c r="F398">
        <v>0</v>
      </c>
      <c r="G398">
        <v>0</v>
      </c>
      <c r="H398">
        <v>0</v>
      </c>
      <c r="I398">
        <v>0</v>
      </c>
      <c r="J398">
        <v>57.522100000000002</v>
      </c>
    </row>
    <row r="399" spans="1:10" x14ac:dyDescent="0.15">
      <c r="B399" t="s">
        <v>337</v>
      </c>
      <c r="C399" t="s">
        <v>262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</row>
    <row r="400" spans="1:10" x14ac:dyDescent="0.15">
      <c r="B400" s="1">
        <v>40382</v>
      </c>
      <c r="C400" t="s">
        <v>263</v>
      </c>
      <c r="E400">
        <v>57.522100000000002</v>
      </c>
      <c r="F400">
        <v>0</v>
      </c>
      <c r="G400">
        <v>0</v>
      </c>
      <c r="H400">
        <v>0</v>
      </c>
      <c r="I400">
        <v>0</v>
      </c>
      <c r="J400">
        <v>57.522100000000002</v>
      </c>
    </row>
    <row r="401" spans="1:10" x14ac:dyDescent="0.15">
      <c r="C401" t="s">
        <v>250</v>
      </c>
      <c r="E401">
        <v>7.4548639999999999E-2</v>
      </c>
      <c r="F401">
        <v>0</v>
      </c>
      <c r="G401">
        <v>0</v>
      </c>
      <c r="H401">
        <v>0</v>
      </c>
      <c r="I401">
        <v>0</v>
      </c>
      <c r="J401">
        <v>7.4548639999999999E-2</v>
      </c>
    </row>
    <row r="403" spans="1:10" x14ac:dyDescent="0.15">
      <c r="A403" t="s">
        <v>331</v>
      </c>
      <c r="B403" t="s">
        <v>338</v>
      </c>
      <c r="C403">
        <v>1.8380000000000001E-2</v>
      </c>
      <c r="D403" t="s">
        <v>329</v>
      </c>
    </row>
    <row r="404" spans="1:10" x14ac:dyDescent="0.15">
      <c r="B404" t="s">
        <v>339</v>
      </c>
      <c r="C404" t="s">
        <v>260</v>
      </c>
      <c r="E404">
        <v>12.804</v>
      </c>
      <c r="F404">
        <v>0</v>
      </c>
      <c r="G404">
        <v>0</v>
      </c>
      <c r="H404">
        <v>0</v>
      </c>
      <c r="I404">
        <v>0</v>
      </c>
      <c r="J404">
        <v>12.804</v>
      </c>
    </row>
    <row r="405" spans="1:10" x14ac:dyDescent="0.15">
      <c r="B405" t="s">
        <v>340</v>
      </c>
      <c r="C405" t="s">
        <v>262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</row>
    <row r="406" spans="1:10" x14ac:dyDescent="0.15">
      <c r="B406" s="1">
        <v>40382</v>
      </c>
      <c r="C406" t="s">
        <v>263</v>
      </c>
      <c r="E406">
        <v>12.804</v>
      </c>
      <c r="F406">
        <v>0</v>
      </c>
      <c r="G406">
        <v>0</v>
      </c>
      <c r="H406">
        <v>0</v>
      </c>
      <c r="I406">
        <v>0</v>
      </c>
      <c r="J406">
        <v>12.804</v>
      </c>
    </row>
    <row r="407" spans="1:10" x14ac:dyDescent="0.15">
      <c r="C407" t="s">
        <v>250</v>
      </c>
      <c r="E407">
        <v>0.23533751999999999</v>
      </c>
      <c r="F407">
        <v>0</v>
      </c>
      <c r="G407">
        <v>0</v>
      </c>
      <c r="H407">
        <v>0</v>
      </c>
      <c r="I407">
        <v>0</v>
      </c>
      <c r="J407">
        <v>0.23533751999999999</v>
      </c>
    </row>
    <row r="409" spans="1:10" x14ac:dyDescent="0.15">
      <c r="A409" t="s">
        <v>331</v>
      </c>
      <c r="B409" t="s">
        <v>341</v>
      </c>
      <c r="C409">
        <v>1.8849000000000001E-2</v>
      </c>
      <c r="D409" t="s">
        <v>329</v>
      </c>
    </row>
    <row r="410" spans="1:10" x14ac:dyDescent="0.15">
      <c r="B410" t="s">
        <v>342</v>
      </c>
      <c r="C410" t="s">
        <v>260</v>
      </c>
      <c r="E410">
        <v>18.469000000000001</v>
      </c>
      <c r="F410">
        <v>0</v>
      </c>
      <c r="G410">
        <v>0</v>
      </c>
      <c r="H410">
        <v>0</v>
      </c>
      <c r="I410">
        <v>0</v>
      </c>
      <c r="J410">
        <v>18.469000000000001</v>
      </c>
    </row>
    <row r="411" spans="1:10" x14ac:dyDescent="0.15">
      <c r="B411" s="1">
        <v>40382</v>
      </c>
      <c r="C411" t="s">
        <v>262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</row>
    <row r="412" spans="1:10" x14ac:dyDescent="0.15">
      <c r="C412" t="s">
        <v>263</v>
      </c>
      <c r="E412">
        <v>18.469000000000001</v>
      </c>
      <c r="F412">
        <v>0</v>
      </c>
      <c r="G412">
        <v>0</v>
      </c>
      <c r="H412">
        <v>0</v>
      </c>
      <c r="I412">
        <v>0</v>
      </c>
      <c r="J412">
        <v>18.469000000000001</v>
      </c>
    </row>
    <row r="413" spans="1:10" x14ac:dyDescent="0.15">
      <c r="C413" t="s">
        <v>250</v>
      </c>
      <c r="E413">
        <v>0.34812218</v>
      </c>
      <c r="F413">
        <v>0</v>
      </c>
      <c r="G413">
        <v>0</v>
      </c>
      <c r="H413">
        <v>0</v>
      </c>
      <c r="I413">
        <v>0</v>
      </c>
      <c r="J413">
        <v>0.34812218</v>
      </c>
    </row>
    <row r="415" spans="1:10" x14ac:dyDescent="0.15">
      <c r="A415" t="s">
        <v>331</v>
      </c>
      <c r="B415" t="s">
        <v>343</v>
      </c>
      <c r="C415">
        <v>0.63322000000000001</v>
      </c>
      <c r="D415" t="s">
        <v>329</v>
      </c>
    </row>
    <row r="416" spans="1:10" x14ac:dyDescent="0.15">
      <c r="B416" t="s">
        <v>344</v>
      </c>
      <c r="C416" t="s">
        <v>260</v>
      </c>
      <c r="E416">
        <v>9.5459999999999994</v>
      </c>
      <c r="F416">
        <v>0</v>
      </c>
      <c r="G416">
        <v>0</v>
      </c>
      <c r="H416">
        <v>0</v>
      </c>
      <c r="I416">
        <v>0</v>
      </c>
      <c r="J416">
        <v>9.5459999999999994</v>
      </c>
    </row>
    <row r="417" spans="1:10" x14ac:dyDescent="0.15">
      <c r="B417" s="1">
        <v>40382</v>
      </c>
      <c r="C417" t="s">
        <v>262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</row>
    <row r="418" spans="1:10" x14ac:dyDescent="0.15">
      <c r="C418" t="s">
        <v>263</v>
      </c>
      <c r="E418">
        <v>9.5459999999999994</v>
      </c>
      <c r="F418">
        <v>0</v>
      </c>
      <c r="G418">
        <v>0</v>
      </c>
      <c r="H418">
        <v>0</v>
      </c>
      <c r="I418">
        <v>0</v>
      </c>
      <c r="J418">
        <v>9.5459999999999994</v>
      </c>
    </row>
    <row r="419" spans="1:10" x14ac:dyDescent="0.15">
      <c r="C419" t="s">
        <v>250</v>
      </c>
      <c r="E419">
        <v>6.0447181199999998</v>
      </c>
      <c r="F419">
        <v>0</v>
      </c>
      <c r="G419">
        <v>0</v>
      </c>
      <c r="H419">
        <v>0</v>
      </c>
      <c r="I419">
        <v>0</v>
      </c>
      <c r="J419">
        <v>6.0447181199999998</v>
      </c>
    </row>
    <row r="421" spans="1:10" x14ac:dyDescent="0.15">
      <c r="A421" t="s">
        <v>331</v>
      </c>
      <c r="B421" t="s">
        <v>345</v>
      </c>
      <c r="C421">
        <v>0.29333599999999999</v>
      </c>
      <c r="D421" t="s">
        <v>329</v>
      </c>
    </row>
    <row r="422" spans="1:10" x14ac:dyDescent="0.15">
      <c r="B422" t="s">
        <v>348</v>
      </c>
      <c r="C422" t="s">
        <v>260</v>
      </c>
      <c r="E422">
        <v>10.6195</v>
      </c>
      <c r="F422">
        <v>0</v>
      </c>
      <c r="G422">
        <v>0</v>
      </c>
      <c r="H422">
        <v>0</v>
      </c>
      <c r="I422">
        <v>0</v>
      </c>
      <c r="J422">
        <v>10.6195</v>
      </c>
    </row>
    <row r="423" spans="1:10" x14ac:dyDescent="0.15">
      <c r="B423" s="1">
        <v>40382</v>
      </c>
      <c r="C423" t="s">
        <v>262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</row>
    <row r="424" spans="1:10" x14ac:dyDescent="0.15">
      <c r="C424" t="s">
        <v>263</v>
      </c>
      <c r="E424">
        <v>10.6195</v>
      </c>
      <c r="F424">
        <v>0</v>
      </c>
      <c r="G424">
        <v>0</v>
      </c>
      <c r="H424">
        <v>0</v>
      </c>
      <c r="I424">
        <v>0</v>
      </c>
      <c r="J424">
        <v>10.6195</v>
      </c>
    </row>
    <row r="425" spans="1:10" x14ac:dyDescent="0.15">
      <c r="C425" t="s">
        <v>250</v>
      </c>
      <c r="E425">
        <v>3.11508165</v>
      </c>
      <c r="F425">
        <v>0</v>
      </c>
      <c r="G425">
        <v>0</v>
      </c>
      <c r="H425">
        <v>0</v>
      </c>
      <c r="I425">
        <v>0</v>
      </c>
      <c r="J425">
        <v>3.11508165</v>
      </c>
    </row>
    <row r="427" spans="1:10" x14ac:dyDescent="0.15">
      <c r="A427" t="s">
        <v>331</v>
      </c>
      <c r="B427" t="s">
        <v>349</v>
      </c>
      <c r="C427">
        <v>2.356E-3</v>
      </c>
      <c r="D427" t="s">
        <v>329</v>
      </c>
    </row>
    <row r="428" spans="1:10" x14ac:dyDescent="0.15">
      <c r="B428" t="s">
        <v>350</v>
      </c>
      <c r="C428" t="s">
        <v>260</v>
      </c>
      <c r="E428">
        <v>111.6814</v>
      </c>
      <c r="F428">
        <v>0</v>
      </c>
      <c r="G428">
        <v>0</v>
      </c>
      <c r="H428">
        <v>0</v>
      </c>
      <c r="I428">
        <v>0</v>
      </c>
      <c r="J428">
        <v>111.6814</v>
      </c>
    </row>
    <row r="429" spans="1:10" x14ac:dyDescent="0.15">
      <c r="B429" t="s">
        <v>351</v>
      </c>
      <c r="C429" t="s">
        <v>262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</row>
    <row r="430" spans="1:10" x14ac:dyDescent="0.15">
      <c r="B430" s="1">
        <v>40382</v>
      </c>
      <c r="C430" t="s">
        <v>263</v>
      </c>
      <c r="E430">
        <v>111.6814</v>
      </c>
      <c r="F430">
        <v>0</v>
      </c>
      <c r="G430">
        <v>0</v>
      </c>
      <c r="H430">
        <v>0</v>
      </c>
      <c r="I430">
        <v>0</v>
      </c>
      <c r="J430">
        <v>111.6814</v>
      </c>
    </row>
    <row r="431" spans="1:10" x14ac:dyDescent="0.15">
      <c r="C431" t="s">
        <v>250</v>
      </c>
      <c r="E431">
        <v>0.26312138000000002</v>
      </c>
      <c r="F431">
        <v>0</v>
      </c>
      <c r="G431">
        <v>0</v>
      </c>
      <c r="H431">
        <v>0</v>
      </c>
      <c r="I431">
        <v>0</v>
      </c>
      <c r="J431">
        <v>0.26312138000000002</v>
      </c>
    </row>
    <row r="433" spans="1:10" x14ac:dyDescent="0.15">
      <c r="A433" t="s">
        <v>331</v>
      </c>
      <c r="B433" t="s">
        <v>352</v>
      </c>
      <c r="C433">
        <v>3.1740000000000002E-3</v>
      </c>
      <c r="D433" t="s">
        <v>329</v>
      </c>
    </row>
    <row r="434" spans="1:10" x14ac:dyDescent="0.15">
      <c r="B434" t="s">
        <v>353</v>
      </c>
      <c r="C434" t="s">
        <v>260</v>
      </c>
      <c r="E434">
        <v>48.791800000000002</v>
      </c>
      <c r="F434">
        <v>0</v>
      </c>
      <c r="G434">
        <v>0</v>
      </c>
      <c r="H434">
        <v>0</v>
      </c>
      <c r="I434">
        <v>0</v>
      </c>
      <c r="J434">
        <v>48.791800000000002</v>
      </c>
    </row>
    <row r="435" spans="1:10" x14ac:dyDescent="0.15">
      <c r="B435" t="s">
        <v>354</v>
      </c>
      <c r="C435" t="s">
        <v>262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</row>
    <row r="436" spans="1:10" x14ac:dyDescent="0.15">
      <c r="B436" s="1">
        <v>40382</v>
      </c>
      <c r="C436" t="s">
        <v>263</v>
      </c>
      <c r="E436">
        <v>48.791800000000002</v>
      </c>
      <c r="F436">
        <v>0</v>
      </c>
      <c r="G436">
        <v>0</v>
      </c>
      <c r="H436">
        <v>0</v>
      </c>
      <c r="I436">
        <v>0</v>
      </c>
      <c r="J436">
        <v>48.791800000000002</v>
      </c>
    </row>
    <row r="437" spans="1:10" x14ac:dyDescent="0.15">
      <c r="C437" t="s">
        <v>250</v>
      </c>
      <c r="E437">
        <v>0.15486517</v>
      </c>
      <c r="F437">
        <v>0</v>
      </c>
      <c r="G437">
        <v>0</v>
      </c>
      <c r="H437">
        <v>0</v>
      </c>
      <c r="I437">
        <v>0</v>
      </c>
      <c r="J437">
        <v>0.15486517</v>
      </c>
    </row>
    <row r="438" spans="1:10" x14ac:dyDescent="0.15">
      <c r="A438" t="s">
        <v>292</v>
      </c>
      <c r="B438" t="s">
        <v>293</v>
      </c>
      <c r="E438" t="s">
        <v>294</v>
      </c>
      <c r="F438" t="s">
        <v>295</v>
      </c>
      <c r="J438" t="s">
        <v>234</v>
      </c>
    </row>
    <row r="439" spans="1:10" x14ac:dyDescent="0.15">
      <c r="A439" t="s">
        <v>235</v>
      </c>
      <c r="B439">
        <v>9</v>
      </c>
      <c r="E439" t="s">
        <v>236</v>
      </c>
      <c r="F439" t="s">
        <v>237</v>
      </c>
      <c r="J439" t="s">
        <v>446</v>
      </c>
    </row>
    <row r="441" spans="1:10" x14ac:dyDescent="0.15">
      <c r="A441" t="s">
        <v>239</v>
      </c>
      <c r="B441" t="s">
        <v>240</v>
      </c>
    </row>
    <row r="443" spans="1:10" x14ac:dyDescent="0.15">
      <c r="A443" t="s">
        <v>241</v>
      </c>
      <c r="B443" t="s">
        <v>242</v>
      </c>
      <c r="C443" t="s">
        <v>243</v>
      </c>
      <c r="D443" t="s">
        <v>244</v>
      </c>
      <c r="E443" t="s">
        <v>245</v>
      </c>
      <c r="F443" t="s">
        <v>246</v>
      </c>
      <c r="G443" t="s">
        <v>247</v>
      </c>
      <c r="H443" t="s">
        <v>248</v>
      </c>
      <c r="I443" t="s">
        <v>249</v>
      </c>
      <c r="J443" t="s">
        <v>250</v>
      </c>
    </row>
    <row r="444" spans="1:10" x14ac:dyDescent="0.15">
      <c r="A444" t="s">
        <v>251</v>
      </c>
      <c r="B444" t="s">
        <v>252</v>
      </c>
      <c r="C444" t="s">
        <v>253</v>
      </c>
      <c r="D444" t="s">
        <v>254</v>
      </c>
      <c r="E444" t="s">
        <v>255</v>
      </c>
      <c r="F444" t="s">
        <v>257</v>
      </c>
      <c r="G444" t="s">
        <v>257</v>
      </c>
      <c r="H444" t="s">
        <v>257</v>
      </c>
      <c r="I444" t="s">
        <v>257</v>
      </c>
      <c r="J444" t="s">
        <v>257</v>
      </c>
    </row>
    <row r="445" spans="1:10" x14ac:dyDescent="0.15">
      <c r="A445" t="s">
        <v>331</v>
      </c>
      <c r="B445" t="s">
        <v>355</v>
      </c>
      <c r="C445" t="s">
        <v>496</v>
      </c>
      <c r="D445" t="s">
        <v>298</v>
      </c>
      <c r="E445" t="s">
        <v>347</v>
      </c>
    </row>
    <row r="446" spans="1:10" x14ac:dyDescent="0.15">
      <c r="B446" t="s">
        <v>356</v>
      </c>
      <c r="C446" t="s">
        <v>260</v>
      </c>
      <c r="E446">
        <v>46.2682</v>
      </c>
      <c r="F446">
        <v>0</v>
      </c>
      <c r="G446">
        <v>0</v>
      </c>
      <c r="H446">
        <v>0</v>
      </c>
      <c r="I446">
        <v>0</v>
      </c>
      <c r="J446">
        <v>46.2682</v>
      </c>
    </row>
    <row r="447" spans="1:10" x14ac:dyDescent="0.15">
      <c r="B447" t="s">
        <v>354</v>
      </c>
      <c r="C447" t="s">
        <v>262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</row>
    <row r="448" spans="1:10" x14ac:dyDescent="0.15">
      <c r="B448" s="1">
        <v>40382</v>
      </c>
      <c r="C448" t="s">
        <v>263</v>
      </c>
      <c r="E448">
        <v>46.2682</v>
      </c>
      <c r="F448">
        <v>0</v>
      </c>
      <c r="G448">
        <v>0</v>
      </c>
      <c r="H448">
        <v>0</v>
      </c>
      <c r="I448">
        <v>0</v>
      </c>
      <c r="J448">
        <v>46.2682</v>
      </c>
    </row>
    <row r="449" spans="1:10" x14ac:dyDescent="0.15">
      <c r="C449" t="s">
        <v>250</v>
      </c>
      <c r="E449">
        <v>0.12538682000000001</v>
      </c>
      <c r="F449">
        <v>0</v>
      </c>
      <c r="G449">
        <v>0</v>
      </c>
      <c r="H449">
        <v>0</v>
      </c>
      <c r="I449">
        <v>0</v>
      </c>
      <c r="J449">
        <v>0.12538682000000001</v>
      </c>
    </row>
    <row r="451" spans="1:10" x14ac:dyDescent="0.15">
      <c r="A451" t="s">
        <v>320</v>
      </c>
      <c r="B451" t="s">
        <v>357</v>
      </c>
      <c r="C451">
        <v>0.19839999999999999</v>
      </c>
      <c r="D451" t="s">
        <v>329</v>
      </c>
    </row>
    <row r="452" spans="1:10" x14ac:dyDescent="0.15">
      <c r="B452" t="s">
        <v>358</v>
      </c>
      <c r="C452" t="s">
        <v>260</v>
      </c>
      <c r="E452">
        <v>16.982299999999999</v>
      </c>
      <c r="F452">
        <v>0</v>
      </c>
      <c r="G452">
        <v>0</v>
      </c>
      <c r="H452">
        <v>0</v>
      </c>
      <c r="I452">
        <v>0</v>
      </c>
      <c r="J452">
        <v>16.982299999999999</v>
      </c>
    </row>
    <row r="453" spans="1:10" x14ac:dyDescent="0.15">
      <c r="B453" t="s">
        <v>359</v>
      </c>
      <c r="C453" t="s">
        <v>262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</row>
    <row r="454" spans="1:10" x14ac:dyDescent="0.15">
      <c r="B454" s="1">
        <v>40382</v>
      </c>
      <c r="C454" t="s">
        <v>263</v>
      </c>
      <c r="E454">
        <v>16.982299999999999</v>
      </c>
      <c r="F454">
        <v>0</v>
      </c>
      <c r="G454">
        <v>0</v>
      </c>
      <c r="H454">
        <v>0</v>
      </c>
      <c r="I454">
        <v>0</v>
      </c>
      <c r="J454">
        <v>16.982299999999999</v>
      </c>
    </row>
    <row r="455" spans="1:10" x14ac:dyDescent="0.15">
      <c r="C455" t="s">
        <v>250</v>
      </c>
      <c r="E455">
        <v>3.3692883199999999</v>
      </c>
      <c r="F455">
        <v>0</v>
      </c>
      <c r="G455">
        <v>0</v>
      </c>
      <c r="H455">
        <v>0</v>
      </c>
      <c r="I455">
        <v>0</v>
      </c>
      <c r="J455">
        <v>3.3692883199999999</v>
      </c>
    </row>
    <row r="457" spans="1:10" x14ac:dyDescent="0.15">
      <c r="A457" t="s">
        <v>320</v>
      </c>
      <c r="B457" t="s">
        <v>360</v>
      </c>
      <c r="C457">
        <v>0.06</v>
      </c>
      <c r="D457" t="s">
        <v>329</v>
      </c>
    </row>
    <row r="458" spans="1:10" x14ac:dyDescent="0.15">
      <c r="B458" t="s">
        <v>361</v>
      </c>
      <c r="C458" t="s">
        <v>260</v>
      </c>
      <c r="E458">
        <v>17.334700000000002</v>
      </c>
      <c r="F458">
        <v>0</v>
      </c>
      <c r="G458">
        <v>0</v>
      </c>
      <c r="H458">
        <v>0</v>
      </c>
      <c r="I458">
        <v>0</v>
      </c>
      <c r="J458">
        <v>17.334700000000002</v>
      </c>
    </row>
    <row r="459" spans="1:10" x14ac:dyDescent="0.15">
      <c r="B459" t="s">
        <v>362</v>
      </c>
      <c r="C459" t="s">
        <v>262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</row>
    <row r="460" spans="1:10" x14ac:dyDescent="0.15">
      <c r="B460" s="1">
        <v>40382</v>
      </c>
      <c r="C460" t="s">
        <v>263</v>
      </c>
      <c r="E460">
        <v>17.334700000000002</v>
      </c>
      <c r="F460">
        <v>0</v>
      </c>
      <c r="G460">
        <v>0</v>
      </c>
      <c r="H460">
        <v>0</v>
      </c>
      <c r="I460">
        <v>0</v>
      </c>
      <c r="J460">
        <v>17.334700000000002</v>
      </c>
    </row>
    <row r="461" spans="1:10" x14ac:dyDescent="0.15">
      <c r="C461" t="s">
        <v>250</v>
      </c>
      <c r="E461">
        <v>1.040082</v>
      </c>
      <c r="F461">
        <v>0</v>
      </c>
      <c r="G461">
        <v>0</v>
      </c>
      <c r="H461">
        <v>0</v>
      </c>
      <c r="I461">
        <v>0</v>
      </c>
      <c r="J461">
        <v>1.040082</v>
      </c>
    </row>
    <row r="463" spans="1:10" x14ac:dyDescent="0.15">
      <c r="A463">
        <v>0.2</v>
      </c>
      <c r="B463" t="s">
        <v>497</v>
      </c>
      <c r="C463">
        <v>1</v>
      </c>
      <c r="D463" t="s">
        <v>265</v>
      </c>
    </row>
    <row r="464" spans="1:10" x14ac:dyDescent="0.15">
      <c r="B464" t="s">
        <v>498</v>
      </c>
      <c r="C464" t="s">
        <v>260</v>
      </c>
      <c r="E464">
        <v>0.78</v>
      </c>
      <c r="F464">
        <v>0</v>
      </c>
      <c r="G464">
        <v>0</v>
      </c>
      <c r="H464">
        <v>0</v>
      </c>
      <c r="I464">
        <v>0</v>
      </c>
      <c r="J464">
        <v>0.78</v>
      </c>
    </row>
    <row r="465" spans="1:10" x14ac:dyDescent="0.15">
      <c r="B465" t="s">
        <v>319</v>
      </c>
      <c r="C465" t="s">
        <v>262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</row>
    <row r="466" spans="1:10" x14ac:dyDescent="0.15">
      <c r="B466" s="1">
        <v>40382</v>
      </c>
      <c r="C466" t="s">
        <v>263</v>
      </c>
      <c r="E466">
        <v>0.78</v>
      </c>
      <c r="F466">
        <v>0</v>
      </c>
      <c r="G466">
        <v>0</v>
      </c>
      <c r="H466">
        <v>0</v>
      </c>
      <c r="I466">
        <v>0</v>
      </c>
      <c r="J466">
        <v>0.78</v>
      </c>
    </row>
    <row r="467" spans="1:10" x14ac:dyDescent="0.15">
      <c r="C467" t="s">
        <v>250</v>
      </c>
      <c r="E467">
        <v>0.78</v>
      </c>
      <c r="F467">
        <v>0</v>
      </c>
      <c r="G467">
        <v>0</v>
      </c>
      <c r="H467">
        <v>0</v>
      </c>
      <c r="I467">
        <v>0</v>
      </c>
      <c r="J467">
        <v>0.78</v>
      </c>
    </row>
    <row r="469" spans="1:10" x14ac:dyDescent="0.15">
      <c r="A469">
        <v>0.2</v>
      </c>
      <c r="B469" t="s">
        <v>499</v>
      </c>
      <c r="C469">
        <v>1</v>
      </c>
      <c r="D469" t="s">
        <v>265</v>
      </c>
    </row>
    <row r="470" spans="1:10" x14ac:dyDescent="0.15">
      <c r="B470" t="s">
        <v>500</v>
      </c>
      <c r="C470" t="s">
        <v>260</v>
      </c>
      <c r="E470">
        <v>13.75</v>
      </c>
      <c r="F470">
        <v>0</v>
      </c>
      <c r="G470">
        <v>0</v>
      </c>
      <c r="H470">
        <v>0</v>
      </c>
      <c r="I470">
        <v>0</v>
      </c>
      <c r="J470">
        <v>13.75</v>
      </c>
    </row>
    <row r="471" spans="1:10" x14ac:dyDescent="0.15">
      <c r="B471" t="s">
        <v>367</v>
      </c>
      <c r="C471" t="s">
        <v>262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</row>
    <row r="472" spans="1:10" x14ac:dyDescent="0.15">
      <c r="B472" s="1">
        <v>40382</v>
      </c>
      <c r="C472" t="s">
        <v>263</v>
      </c>
      <c r="E472">
        <v>13.75</v>
      </c>
      <c r="F472">
        <v>0</v>
      </c>
      <c r="G472">
        <v>0</v>
      </c>
      <c r="H472">
        <v>0</v>
      </c>
      <c r="I472">
        <v>0</v>
      </c>
      <c r="J472">
        <v>13.75</v>
      </c>
    </row>
    <row r="473" spans="1:10" x14ac:dyDescent="0.15">
      <c r="C473" t="s">
        <v>250</v>
      </c>
      <c r="E473">
        <v>13.75</v>
      </c>
      <c r="F473">
        <v>0</v>
      </c>
      <c r="G473">
        <v>0</v>
      </c>
      <c r="H473">
        <v>0</v>
      </c>
      <c r="I473">
        <v>0</v>
      </c>
      <c r="J473">
        <v>13.75</v>
      </c>
    </row>
    <row r="475" spans="1:10" x14ac:dyDescent="0.15">
      <c r="A475">
        <v>0.2</v>
      </c>
      <c r="B475" t="s">
        <v>501</v>
      </c>
      <c r="C475">
        <v>1</v>
      </c>
      <c r="D475" t="s">
        <v>265</v>
      </c>
    </row>
    <row r="476" spans="1:10" x14ac:dyDescent="0.15">
      <c r="B476" t="s">
        <v>502</v>
      </c>
      <c r="C476" t="s">
        <v>260</v>
      </c>
      <c r="E476" s="2">
        <v>15.2212</v>
      </c>
      <c r="F476">
        <v>0</v>
      </c>
      <c r="G476">
        <v>0</v>
      </c>
      <c r="H476">
        <v>0</v>
      </c>
      <c r="I476">
        <v>0</v>
      </c>
      <c r="J476">
        <v>15.2212</v>
      </c>
    </row>
    <row r="477" spans="1:10" x14ac:dyDescent="0.15">
      <c r="B477" t="s">
        <v>271</v>
      </c>
      <c r="C477" t="s">
        <v>262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</row>
    <row r="478" spans="1:10" x14ac:dyDescent="0.15">
      <c r="B478" s="1">
        <v>40382</v>
      </c>
      <c r="C478" t="s">
        <v>263</v>
      </c>
      <c r="E478">
        <v>15.2212</v>
      </c>
      <c r="F478">
        <v>0</v>
      </c>
      <c r="G478">
        <v>0</v>
      </c>
      <c r="H478">
        <v>0</v>
      </c>
      <c r="I478">
        <v>0</v>
      </c>
      <c r="J478">
        <v>15.2212</v>
      </c>
    </row>
    <row r="479" spans="1:10" x14ac:dyDescent="0.15">
      <c r="C479" t="s">
        <v>250</v>
      </c>
      <c r="E479">
        <v>15.2212</v>
      </c>
      <c r="F479">
        <v>0</v>
      </c>
      <c r="G479">
        <v>0</v>
      </c>
      <c r="H479">
        <v>0</v>
      </c>
      <c r="I479">
        <v>0</v>
      </c>
      <c r="J479">
        <v>15.2212</v>
      </c>
    </row>
    <row r="481" spans="1:10" x14ac:dyDescent="0.15">
      <c r="A481">
        <v>0.2</v>
      </c>
      <c r="B481" t="s">
        <v>471</v>
      </c>
      <c r="C481">
        <v>1</v>
      </c>
      <c r="D481" t="s">
        <v>265</v>
      </c>
    </row>
    <row r="482" spans="1:10" x14ac:dyDescent="0.15">
      <c r="B482" t="s">
        <v>472</v>
      </c>
      <c r="C482" t="s">
        <v>260</v>
      </c>
      <c r="E482">
        <v>0.63849999999999996</v>
      </c>
      <c r="F482">
        <v>0</v>
      </c>
      <c r="G482">
        <v>0</v>
      </c>
      <c r="H482">
        <v>0</v>
      </c>
      <c r="I482">
        <v>0</v>
      </c>
      <c r="J482">
        <v>0.63849999999999996</v>
      </c>
    </row>
    <row r="483" spans="1:10" x14ac:dyDescent="0.15">
      <c r="B483" t="s">
        <v>271</v>
      </c>
      <c r="C483" t="s">
        <v>262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</row>
    <row r="484" spans="1:10" x14ac:dyDescent="0.15">
      <c r="B484" s="1">
        <v>40382</v>
      </c>
      <c r="C484" t="s">
        <v>263</v>
      </c>
      <c r="E484">
        <v>0.63849999999999996</v>
      </c>
      <c r="F484">
        <v>0</v>
      </c>
      <c r="G484">
        <v>0</v>
      </c>
      <c r="H484">
        <v>0</v>
      </c>
      <c r="I484">
        <v>0</v>
      </c>
      <c r="J484">
        <v>0.63849999999999996</v>
      </c>
    </row>
    <row r="485" spans="1:10" x14ac:dyDescent="0.15">
      <c r="C485" t="s">
        <v>250</v>
      </c>
      <c r="E485">
        <v>0.63849999999999996</v>
      </c>
      <c r="F485">
        <v>0</v>
      </c>
      <c r="G485">
        <v>0</v>
      </c>
      <c r="H485">
        <v>0</v>
      </c>
      <c r="I485">
        <v>0</v>
      </c>
      <c r="J485">
        <v>0.63849999999999996</v>
      </c>
    </row>
    <row r="487" spans="1:10" x14ac:dyDescent="0.15">
      <c r="A487">
        <v>0.2</v>
      </c>
      <c r="B487" t="s">
        <v>503</v>
      </c>
      <c r="C487">
        <v>1</v>
      </c>
      <c r="D487" t="s">
        <v>275</v>
      </c>
    </row>
    <row r="488" spans="1:10" x14ac:dyDescent="0.15">
      <c r="B488" t="s">
        <v>504</v>
      </c>
      <c r="C488" t="s">
        <v>260</v>
      </c>
      <c r="E488">
        <v>8.17469</v>
      </c>
      <c r="F488">
        <v>0</v>
      </c>
      <c r="G488">
        <v>0</v>
      </c>
      <c r="H488">
        <v>0</v>
      </c>
      <c r="I488">
        <v>0</v>
      </c>
      <c r="J488">
        <v>8.17469</v>
      </c>
    </row>
    <row r="489" spans="1:10" x14ac:dyDescent="0.15">
      <c r="B489" s="1">
        <v>40382</v>
      </c>
      <c r="C489" t="s">
        <v>262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</row>
    <row r="490" spans="1:10" x14ac:dyDescent="0.15">
      <c r="C490" t="s">
        <v>263</v>
      </c>
      <c r="E490">
        <v>8.17469</v>
      </c>
      <c r="F490">
        <v>0</v>
      </c>
      <c r="G490">
        <v>0</v>
      </c>
      <c r="H490">
        <v>0</v>
      </c>
      <c r="I490">
        <v>0</v>
      </c>
      <c r="J490">
        <v>8.17469</v>
      </c>
    </row>
    <row r="491" spans="1:10" x14ac:dyDescent="0.15">
      <c r="C491" t="s">
        <v>250</v>
      </c>
      <c r="E491">
        <v>8.17469</v>
      </c>
      <c r="F491">
        <v>0</v>
      </c>
      <c r="G491">
        <v>0</v>
      </c>
      <c r="H491">
        <v>0</v>
      </c>
      <c r="I491">
        <v>0</v>
      </c>
      <c r="J491">
        <v>8.17469</v>
      </c>
    </row>
    <row r="492" spans="1:10" x14ac:dyDescent="0.15">
      <c r="A492" t="s">
        <v>292</v>
      </c>
      <c r="B492" t="s">
        <v>293</v>
      </c>
      <c r="E492" t="s">
        <v>294</v>
      </c>
      <c r="F492" t="s">
        <v>295</v>
      </c>
      <c r="J492" t="s">
        <v>234</v>
      </c>
    </row>
    <row r="493" spans="1:10" x14ac:dyDescent="0.15">
      <c r="A493" t="s">
        <v>235</v>
      </c>
      <c r="B493">
        <v>10</v>
      </c>
      <c r="E493" t="s">
        <v>236</v>
      </c>
      <c r="F493" t="s">
        <v>237</v>
      </c>
      <c r="J493" t="s">
        <v>446</v>
      </c>
    </row>
    <row r="495" spans="1:10" x14ac:dyDescent="0.15">
      <c r="A495" t="s">
        <v>239</v>
      </c>
      <c r="B495" t="s">
        <v>240</v>
      </c>
    </row>
    <row r="497" spans="1:10" x14ac:dyDescent="0.15">
      <c r="A497" t="s">
        <v>241</v>
      </c>
      <c r="B497" t="s">
        <v>242</v>
      </c>
      <c r="C497" t="s">
        <v>243</v>
      </c>
      <c r="D497" t="s">
        <v>244</v>
      </c>
      <c r="E497" t="s">
        <v>245</v>
      </c>
      <c r="F497" t="s">
        <v>246</v>
      </c>
      <c r="G497" t="s">
        <v>247</v>
      </c>
      <c r="H497" t="s">
        <v>248</v>
      </c>
      <c r="I497" t="s">
        <v>249</v>
      </c>
      <c r="J497" t="s">
        <v>250</v>
      </c>
    </row>
    <row r="498" spans="1:10" x14ac:dyDescent="0.15">
      <c r="A498" t="s">
        <v>251</v>
      </c>
      <c r="B498" t="s">
        <v>252</v>
      </c>
      <c r="C498" t="s">
        <v>253</v>
      </c>
      <c r="D498" t="s">
        <v>254</v>
      </c>
      <c r="E498" t="s">
        <v>255</v>
      </c>
      <c r="F498" t="s">
        <v>257</v>
      </c>
      <c r="G498" t="s">
        <v>257</v>
      </c>
      <c r="H498" t="s">
        <v>257</v>
      </c>
      <c r="I498" t="s">
        <v>257</v>
      </c>
      <c r="J498" t="s">
        <v>257</v>
      </c>
    </row>
    <row r="499" spans="1:10" x14ac:dyDescent="0.15">
      <c r="A499" t="s">
        <v>320</v>
      </c>
      <c r="B499" t="s">
        <v>505</v>
      </c>
      <c r="C499" t="s">
        <v>506</v>
      </c>
      <c r="D499" t="s">
        <v>298</v>
      </c>
      <c r="E499" t="s">
        <v>347</v>
      </c>
    </row>
    <row r="500" spans="1:10" x14ac:dyDescent="0.15">
      <c r="B500" t="s">
        <v>507</v>
      </c>
      <c r="C500" t="s">
        <v>260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</row>
    <row r="501" spans="1:10" x14ac:dyDescent="0.15">
      <c r="B501" s="1">
        <v>40382</v>
      </c>
      <c r="C501" t="s">
        <v>262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</row>
    <row r="502" spans="1:10" x14ac:dyDescent="0.15">
      <c r="C502" t="s">
        <v>263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</row>
    <row r="503" spans="1:10" x14ac:dyDescent="0.15">
      <c r="C503" t="s">
        <v>250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</row>
    <row r="505" spans="1:10" x14ac:dyDescent="0.15">
      <c r="A505">
        <v>0.2</v>
      </c>
      <c r="B505" t="s">
        <v>508</v>
      </c>
      <c r="C505">
        <v>1</v>
      </c>
      <c r="D505" t="s">
        <v>275</v>
      </c>
    </row>
    <row r="506" spans="1:10" x14ac:dyDescent="0.15">
      <c r="B506" t="s">
        <v>509</v>
      </c>
      <c r="C506" t="s">
        <v>260</v>
      </c>
      <c r="E506">
        <v>8.5278899999999993</v>
      </c>
      <c r="F506">
        <v>0</v>
      </c>
      <c r="G506">
        <v>0</v>
      </c>
      <c r="H506">
        <v>0</v>
      </c>
      <c r="I506">
        <v>0</v>
      </c>
      <c r="J506">
        <v>8.5278899999999993</v>
      </c>
    </row>
    <row r="507" spans="1:10" x14ac:dyDescent="0.15">
      <c r="B507" s="1">
        <v>40382</v>
      </c>
      <c r="C507" t="s">
        <v>262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</row>
    <row r="508" spans="1:10" x14ac:dyDescent="0.15">
      <c r="C508" t="s">
        <v>263</v>
      </c>
      <c r="E508">
        <v>8.5278899999999993</v>
      </c>
      <c r="F508">
        <v>0</v>
      </c>
      <c r="G508">
        <v>0</v>
      </c>
      <c r="H508">
        <v>0</v>
      </c>
      <c r="I508">
        <v>0</v>
      </c>
      <c r="J508">
        <v>8.5278899999999993</v>
      </c>
    </row>
    <row r="509" spans="1:10" x14ac:dyDescent="0.15">
      <c r="C509" t="s">
        <v>250</v>
      </c>
      <c r="E509">
        <v>8.5278899999999993</v>
      </c>
      <c r="F509">
        <v>0</v>
      </c>
      <c r="G509">
        <v>0</v>
      </c>
      <c r="H509">
        <v>0</v>
      </c>
      <c r="I509">
        <v>0</v>
      </c>
      <c r="J509">
        <v>8.5278899999999993</v>
      </c>
    </row>
    <row r="511" spans="1:10" x14ac:dyDescent="0.15">
      <c r="A511" t="s">
        <v>320</v>
      </c>
      <c r="B511" t="s">
        <v>505</v>
      </c>
      <c r="C511">
        <v>0.61699999999999999</v>
      </c>
      <c r="D511" t="s">
        <v>329</v>
      </c>
    </row>
    <row r="512" spans="1:10" x14ac:dyDescent="0.15">
      <c r="B512" t="s">
        <v>507</v>
      </c>
      <c r="C512" t="s">
        <v>260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</row>
    <row r="513" spans="1:10" x14ac:dyDescent="0.15">
      <c r="B513" s="1">
        <v>40382</v>
      </c>
      <c r="C513" t="s">
        <v>262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</row>
    <row r="514" spans="1:10" x14ac:dyDescent="0.15">
      <c r="C514" t="s">
        <v>263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</row>
    <row r="515" spans="1:10" x14ac:dyDescent="0.15">
      <c r="C515" t="s">
        <v>250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</row>
    <row r="517" spans="1:10" x14ac:dyDescent="0.15">
      <c r="A517">
        <v>0.2</v>
      </c>
      <c r="B517" t="s">
        <v>42</v>
      </c>
      <c r="C517">
        <v>1</v>
      </c>
      <c r="D517" t="s">
        <v>265</v>
      </c>
    </row>
    <row r="518" spans="1:10" x14ac:dyDescent="0.15">
      <c r="B518" t="s">
        <v>47</v>
      </c>
      <c r="C518" t="s">
        <v>260</v>
      </c>
      <c r="E518">
        <v>0</v>
      </c>
      <c r="F518">
        <v>11.301600000000001</v>
      </c>
      <c r="G518">
        <v>3.9998800000000001</v>
      </c>
      <c r="H518">
        <v>0</v>
      </c>
      <c r="I518">
        <v>0</v>
      </c>
      <c r="J518">
        <v>15.30148</v>
      </c>
    </row>
    <row r="519" spans="1:10" x14ac:dyDescent="0.15">
      <c r="B519" t="s">
        <v>510</v>
      </c>
      <c r="C519" t="s">
        <v>262</v>
      </c>
      <c r="E519">
        <v>12.40455</v>
      </c>
      <c r="F519">
        <v>0</v>
      </c>
      <c r="G519">
        <v>0</v>
      </c>
      <c r="H519">
        <v>0</v>
      </c>
      <c r="I519">
        <v>0</v>
      </c>
      <c r="J519">
        <v>12.40455</v>
      </c>
    </row>
    <row r="520" spans="1:10" x14ac:dyDescent="0.15">
      <c r="B520" s="1">
        <v>40382</v>
      </c>
      <c r="C520" t="s">
        <v>263</v>
      </c>
      <c r="E520">
        <v>12.40455</v>
      </c>
      <c r="F520">
        <v>11.301600000000001</v>
      </c>
      <c r="G520">
        <v>3.9998800000000001</v>
      </c>
      <c r="H520">
        <v>0</v>
      </c>
      <c r="I520">
        <v>0</v>
      </c>
      <c r="J520">
        <v>27.706029999999998</v>
      </c>
    </row>
    <row r="521" spans="1:10" x14ac:dyDescent="0.15">
      <c r="C521" t="s">
        <v>250</v>
      </c>
      <c r="E521">
        <v>12.40455</v>
      </c>
      <c r="F521">
        <v>11.301600000000001</v>
      </c>
      <c r="G521">
        <v>3.9998800000000001</v>
      </c>
      <c r="H521">
        <v>0</v>
      </c>
      <c r="I521">
        <v>0</v>
      </c>
      <c r="J521">
        <v>27.706029999999998</v>
      </c>
    </row>
    <row r="523" spans="1:10" x14ac:dyDescent="0.15">
      <c r="A523" t="s">
        <v>320</v>
      </c>
      <c r="B523" t="s">
        <v>511</v>
      </c>
      <c r="C523">
        <v>1.1499999999999999</v>
      </c>
      <c r="D523" t="s">
        <v>393</v>
      </c>
    </row>
    <row r="524" spans="1:10" x14ac:dyDescent="0.15">
      <c r="B524" t="s">
        <v>512</v>
      </c>
      <c r="C524" t="s">
        <v>260</v>
      </c>
      <c r="E524">
        <v>9.8799999999999999E-2</v>
      </c>
      <c r="F524">
        <v>0</v>
      </c>
      <c r="G524">
        <v>0</v>
      </c>
      <c r="H524">
        <v>0</v>
      </c>
      <c r="I524">
        <v>0</v>
      </c>
      <c r="J524">
        <v>9.8799999999999999E-2</v>
      </c>
    </row>
    <row r="525" spans="1:10" x14ac:dyDescent="0.15">
      <c r="B525" s="1">
        <v>40382</v>
      </c>
      <c r="C525" t="s">
        <v>262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</row>
    <row r="526" spans="1:10" x14ac:dyDescent="0.15">
      <c r="C526" t="s">
        <v>263</v>
      </c>
      <c r="E526">
        <v>9.8799999999999999E-2</v>
      </c>
      <c r="F526">
        <v>0</v>
      </c>
      <c r="G526">
        <v>0</v>
      </c>
      <c r="H526">
        <v>0</v>
      </c>
      <c r="I526">
        <v>0</v>
      </c>
      <c r="J526">
        <v>9.8799999999999999E-2</v>
      </c>
    </row>
    <row r="527" spans="1:10" x14ac:dyDescent="0.15">
      <c r="C527" t="s">
        <v>250</v>
      </c>
      <c r="E527">
        <v>0.11362</v>
      </c>
      <c r="F527">
        <v>0</v>
      </c>
      <c r="G527">
        <v>0</v>
      </c>
      <c r="H527">
        <v>0</v>
      </c>
      <c r="I527">
        <v>0</v>
      </c>
      <c r="J527">
        <v>0.11362</v>
      </c>
    </row>
    <row r="529" spans="1:10" x14ac:dyDescent="0.15">
      <c r="A529" t="s">
        <v>320</v>
      </c>
      <c r="B529" t="s">
        <v>392</v>
      </c>
      <c r="C529">
        <v>0.32</v>
      </c>
      <c r="D529" t="s">
        <v>393</v>
      </c>
    </row>
    <row r="530" spans="1:10" x14ac:dyDescent="0.15">
      <c r="B530" t="s">
        <v>394</v>
      </c>
      <c r="C530" t="s">
        <v>260</v>
      </c>
      <c r="E530">
        <v>22</v>
      </c>
      <c r="F530">
        <v>0</v>
      </c>
      <c r="G530">
        <v>0</v>
      </c>
      <c r="H530">
        <v>0</v>
      </c>
      <c r="I530">
        <v>0</v>
      </c>
      <c r="J530">
        <v>22</v>
      </c>
    </row>
    <row r="531" spans="1:10" x14ac:dyDescent="0.15">
      <c r="B531" t="s">
        <v>395</v>
      </c>
      <c r="C531" t="s">
        <v>262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</row>
    <row r="532" spans="1:10" x14ac:dyDescent="0.15">
      <c r="B532" s="1">
        <v>40382</v>
      </c>
      <c r="C532" t="s">
        <v>263</v>
      </c>
      <c r="E532">
        <v>22</v>
      </c>
      <c r="F532">
        <v>0</v>
      </c>
      <c r="G532">
        <v>0</v>
      </c>
      <c r="H532">
        <v>0</v>
      </c>
      <c r="I532">
        <v>0</v>
      </c>
      <c r="J532">
        <v>22</v>
      </c>
    </row>
    <row r="533" spans="1:10" x14ac:dyDescent="0.15">
      <c r="C533" t="s">
        <v>250</v>
      </c>
      <c r="E533">
        <v>7.04</v>
      </c>
      <c r="F533">
        <v>0</v>
      </c>
      <c r="G533">
        <v>0</v>
      </c>
      <c r="H533">
        <v>0</v>
      </c>
      <c r="I533">
        <v>0</v>
      </c>
      <c r="J533">
        <v>7.04</v>
      </c>
    </row>
    <row r="535" spans="1:10" x14ac:dyDescent="0.15">
      <c r="A535" t="s">
        <v>320</v>
      </c>
      <c r="B535" t="s">
        <v>396</v>
      </c>
      <c r="C535">
        <v>0.21</v>
      </c>
      <c r="D535" t="s">
        <v>393</v>
      </c>
    </row>
    <row r="536" spans="1:10" x14ac:dyDescent="0.15">
      <c r="B536" t="s">
        <v>397</v>
      </c>
      <c r="C536" t="s">
        <v>260</v>
      </c>
      <c r="E536">
        <v>24.5</v>
      </c>
      <c r="F536">
        <v>0</v>
      </c>
      <c r="G536">
        <v>0</v>
      </c>
      <c r="H536">
        <v>0</v>
      </c>
      <c r="I536">
        <v>0</v>
      </c>
      <c r="J536">
        <v>24.5</v>
      </c>
    </row>
    <row r="537" spans="1:10" x14ac:dyDescent="0.15">
      <c r="B537" t="s">
        <v>382</v>
      </c>
      <c r="C537" t="s">
        <v>262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</row>
    <row r="538" spans="1:10" x14ac:dyDescent="0.15">
      <c r="B538" s="1">
        <v>40382</v>
      </c>
      <c r="C538" t="s">
        <v>263</v>
      </c>
      <c r="E538">
        <v>24.5</v>
      </c>
      <c r="F538">
        <v>0</v>
      </c>
      <c r="G538">
        <v>0</v>
      </c>
      <c r="H538">
        <v>0</v>
      </c>
      <c r="I538">
        <v>0</v>
      </c>
      <c r="J538">
        <v>24.5</v>
      </c>
    </row>
    <row r="539" spans="1:10" x14ac:dyDescent="0.15">
      <c r="C539" t="s">
        <v>250</v>
      </c>
      <c r="E539">
        <v>5.1449999999999996</v>
      </c>
      <c r="F539">
        <v>0</v>
      </c>
      <c r="G539">
        <v>0</v>
      </c>
      <c r="H539">
        <v>0</v>
      </c>
      <c r="I539">
        <v>0</v>
      </c>
      <c r="J539">
        <v>5.1449999999999996</v>
      </c>
    </row>
    <row r="541" spans="1:10" x14ac:dyDescent="0.15">
      <c r="A541" t="s">
        <v>320</v>
      </c>
      <c r="B541" t="s">
        <v>227</v>
      </c>
      <c r="C541">
        <v>1</v>
      </c>
      <c r="D541" t="s">
        <v>265</v>
      </c>
    </row>
    <row r="542" spans="1:10" x14ac:dyDescent="0.15">
      <c r="B542" t="s">
        <v>398</v>
      </c>
      <c r="C542" t="s">
        <v>260</v>
      </c>
      <c r="E542">
        <v>2.9100000000000001E-2</v>
      </c>
      <c r="F542">
        <v>0</v>
      </c>
      <c r="G542">
        <v>0</v>
      </c>
      <c r="H542">
        <v>0</v>
      </c>
      <c r="I542">
        <v>0</v>
      </c>
      <c r="J542">
        <v>2.9100000000000001E-2</v>
      </c>
    </row>
    <row r="543" spans="1:10" x14ac:dyDescent="0.15">
      <c r="B543" s="1">
        <v>40382</v>
      </c>
      <c r="C543" t="s">
        <v>262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</row>
    <row r="544" spans="1:10" x14ac:dyDescent="0.15">
      <c r="C544" t="s">
        <v>263</v>
      </c>
      <c r="E544">
        <v>2.9100000000000001E-2</v>
      </c>
      <c r="F544">
        <v>0</v>
      </c>
      <c r="G544">
        <v>0</v>
      </c>
      <c r="H544">
        <v>0</v>
      </c>
      <c r="I544">
        <v>0</v>
      </c>
      <c r="J544">
        <v>2.9100000000000001E-2</v>
      </c>
    </row>
    <row r="545" spans="1:10" x14ac:dyDescent="0.15">
      <c r="C545" t="s">
        <v>250</v>
      </c>
      <c r="E545">
        <v>2.9100000000000001E-2</v>
      </c>
      <c r="F545">
        <v>0</v>
      </c>
      <c r="G545">
        <v>0</v>
      </c>
      <c r="H545">
        <v>0</v>
      </c>
      <c r="I545">
        <v>0</v>
      </c>
      <c r="J545">
        <v>2.9100000000000001E-2</v>
      </c>
    </row>
    <row r="546" spans="1:10" x14ac:dyDescent="0.15">
      <c r="A546" t="s">
        <v>292</v>
      </c>
      <c r="B546" t="s">
        <v>293</v>
      </c>
      <c r="E546" t="s">
        <v>294</v>
      </c>
      <c r="F546" t="s">
        <v>295</v>
      </c>
      <c r="J546" t="s">
        <v>234</v>
      </c>
    </row>
    <row r="547" spans="1:10" x14ac:dyDescent="0.15">
      <c r="A547" t="s">
        <v>235</v>
      </c>
      <c r="B547">
        <v>11</v>
      </c>
      <c r="E547" t="s">
        <v>236</v>
      </c>
      <c r="F547" t="s">
        <v>237</v>
      </c>
      <c r="J547" t="s">
        <v>446</v>
      </c>
    </row>
    <row r="549" spans="1:10" x14ac:dyDescent="0.15">
      <c r="A549" t="s">
        <v>239</v>
      </c>
      <c r="B549" t="s">
        <v>240</v>
      </c>
    </row>
    <row r="551" spans="1:10" x14ac:dyDescent="0.15">
      <c r="A551" t="s">
        <v>241</v>
      </c>
      <c r="B551" t="s">
        <v>242</v>
      </c>
      <c r="C551" t="s">
        <v>243</v>
      </c>
      <c r="D551" t="s">
        <v>244</v>
      </c>
      <c r="E551" t="s">
        <v>245</v>
      </c>
      <c r="F551" t="s">
        <v>246</v>
      </c>
      <c r="G551" t="s">
        <v>247</v>
      </c>
      <c r="H551" t="s">
        <v>248</v>
      </c>
      <c r="I551" t="s">
        <v>249</v>
      </c>
      <c r="J551" t="s">
        <v>250</v>
      </c>
    </row>
    <row r="552" spans="1:10" x14ac:dyDescent="0.15">
      <c r="A552" t="s">
        <v>251</v>
      </c>
      <c r="B552" t="s">
        <v>252</v>
      </c>
      <c r="C552" t="s">
        <v>253</v>
      </c>
      <c r="D552" t="s">
        <v>254</v>
      </c>
      <c r="E552" t="s">
        <v>255</v>
      </c>
      <c r="F552" t="s">
        <v>257</v>
      </c>
      <c r="G552" t="s">
        <v>257</v>
      </c>
      <c r="H552" t="s">
        <v>257</v>
      </c>
      <c r="I552" t="s">
        <v>257</v>
      </c>
      <c r="J552" t="s">
        <v>257</v>
      </c>
    </row>
    <row r="553" spans="1:10" x14ac:dyDescent="0.15">
      <c r="A553" t="s">
        <v>320</v>
      </c>
      <c r="B553" t="s">
        <v>399</v>
      </c>
      <c r="C553" t="s">
        <v>513</v>
      </c>
      <c r="D553" t="s">
        <v>298</v>
      </c>
      <c r="E553" t="s">
        <v>514</v>
      </c>
    </row>
    <row r="554" spans="1:10" x14ac:dyDescent="0.15">
      <c r="B554" t="s">
        <v>400</v>
      </c>
      <c r="C554" t="s">
        <v>260</v>
      </c>
      <c r="E554">
        <v>3.0999999999999999E-3</v>
      </c>
      <c r="F554">
        <v>0</v>
      </c>
      <c r="G554">
        <v>0</v>
      </c>
      <c r="H554">
        <v>0</v>
      </c>
      <c r="I554">
        <v>0</v>
      </c>
      <c r="J554">
        <v>3.0999999999999999E-3</v>
      </c>
    </row>
    <row r="555" spans="1:10" x14ac:dyDescent="0.15">
      <c r="B555" s="1">
        <v>40382</v>
      </c>
      <c r="C555" t="s">
        <v>262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</row>
    <row r="556" spans="1:10" x14ac:dyDescent="0.15">
      <c r="C556" t="s">
        <v>263</v>
      </c>
      <c r="E556">
        <v>3.0999999999999999E-3</v>
      </c>
      <c r="F556">
        <v>0</v>
      </c>
      <c r="G556">
        <v>0</v>
      </c>
      <c r="H556">
        <v>0</v>
      </c>
      <c r="I556">
        <v>0</v>
      </c>
      <c r="J556">
        <v>3.0999999999999999E-3</v>
      </c>
    </row>
    <row r="557" spans="1:10" x14ac:dyDescent="0.15">
      <c r="C557" t="s">
        <v>250</v>
      </c>
      <c r="E557">
        <v>6.9129999999999997E-2</v>
      </c>
      <c r="F557">
        <v>0</v>
      </c>
      <c r="G557">
        <v>0</v>
      </c>
      <c r="H557">
        <v>0</v>
      </c>
      <c r="I557">
        <v>0</v>
      </c>
      <c r="J557">
        <v>6.9129999999999997E-2</v>
      </c>
    </row>
    <row r="559" spans="1:10" x14ac:dyDescent="0.15">
      <c r="A559" t="s">
        <v>320</v>
      </c>
      <c r="B559" t="s">
        <v>222</v>
      </c>
      <c r="C559">
        <v>1</v>
      </c>
      <c r="D559" t="s">
        <v>265</v>
      </c>
    </row>
    <row r="560" spans="1:10" x14ac:dyDescent="0.15">
      <c r="B560" t="s">
        <v>401</v>
      </c>
      <c r="C560" t="s">
        <v>260</v>
      </c>
      <c r="E560">
        <v>7.7000000000000002E-3</v>
      </c>
      <c r="F560">
        <v>0</v>
      </c>
      <c r="G560">
        <v>0</v>
      </c>
      <c r="H560">
        <v>0</v>
      </c>
      <c r="I560">
        <v>0</v>
      </c>
      <c r="J560">
        <v>7.7000000000000002E-3</v>
      </c>
    </row>
    <row r="561" spans="1:10" x14ac:dyDescent="0.15">
      <c r="B561" t="s">
        <v>402</v>
      </c>
      <c r="C561" t="s">
        <v>262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</row>
    <row r="562" spans="1:10" x14ac:dyDescent="0.15">
      <c r="B562" s="1">
        <v>40382</v>
      </c>
      <c r="C562" t="s">
        <v>263</v>
      </c>
      <c r="E562">
        <v>7.7000000000000002E-3</v>
      </c>
      <c r="F562">
        <v>0</v>
      </c>
      <c r="G562">
        <v>0</v>
      </c>
      <c r="H562">
        <v>0</v>
      </c>
      <c r="I562">
        <v>0</v>
      </c>
      <c r="J562">
        <v>7.7000000000000002E-3</v>
      </c>
    </row>
    <row r="563" spans="1:10" x14ac:dyDescent="0.15">
      <c r="C563" t="s">
        <v>250</v>
      </c>
      <c r="E563">
        <v>7.7000000000000002E-3</v>
      </c>
      <c r="F563">
        <v>0</v>
      </c>
      <c r="G563">
        <v>0</v>
      </c>
      <c r="H563">
        <v>0</v>
      </c>
      <c r="I563">
        <v>0</v>
      </c>
      <c r="J563">
        <v>7.7000000000000002E-3</v>
      </c>
    </row>
    <row r="565" spans="1:10" x14ac:dyDescent="0.15">
      <c r="A565">
        <v>1</v>
      </c>
      <c r="B565" t="s">
        <v>515</v>
      </c>
      <c r="C565">
        <v>1</v>
      </c>
      <c r="D565" t="s">
        <v>265</v>
      </c>
      <c r="E565" t="s">
        <v>266</v>
      </c>
    </row>
    <row r="566" spans="1:10" x14ac:dyDescent="0.15">
      <c r="B566" t="s">
        <v>516</v>
      </c>
      <c r="C566" t="s">
        <v>260</v>
      </c>
      <c r="E566">
        <v>0</v>
      </c>
      <c r="F566">
        <v>5.8163222000000001</v>
      </c>
      <c r="G566">
        <v>0</v>
      </c>
      <c r="H566">
        <v>0</v>
      </c>
      <c r="I566">
        <v>0</v>
      </c>
      <c r="J566">
        <v>5.8163222000000001</v>
      </c>
    </row>
    <row r="567" spans="1:10" x14ac:dyDescent="0.15">
      <c r="B567" t="s">
        <v>517</v>
      </c>
      <c r="C567" t="s">
        <v>262</v>
      </c>
      <c r="E567">
        <v>87.994456170000007</v>
      </c>
      <c r="F567">
        <v>12.570600000000001</v>
      </c>
      <c r="G567">
        <v>12.05808</v>
      </c>
      <c r="H567">
        <v>0</v>
      </c>
      <c r="I567">
        <v>0</v>
      </c>
      <c r="J567">
        <v>112.6231362</v>
      </c>
    </row>
    <row r="568" spans="1:10" x14ac:dyDescent="0.15">
      <c r="B568" s="1">
        <v>40382</v>
      </c>
      <c r="C568" t="s">
        <v>263</v>
      </c>
      <c r="E568">
        <v>87.994456170000007</v>
      </c>
      <c r="F568">
        <v>18.386922200000001</v>
      </c>
      <c r="G568">
        <v>12.05808</v>
      </c>
      <c r="H568">
        <v>0</v>
      </c>
      <c r="I568">
        <v>0</v>
      </c>
      <c r="J568">
        <v>118.43945840000001</v>
      </c>
    </row>
    <row r="569" spans="1:10" x14ac:dyDescent="0.15">
      <c r="C569" t="s">
        <v>250</v>
      </c>
      <c r="E569">
        <v>87.994456170000007</v>
      </c>
      <c r="F569">
        <v>18.386922200000001</v>
      </c>
      <c r="G569">
        <v>12.05808</v>
      </c>
      <c r="H569">
        <v>0</v>
      </c>
      <c r="I569">
        <v>0</v>
      </c>
      <c r="J569">
        <v>118.43945840000001</v>
      </c>
    </row>
    <row r="571" spans="1:10" x14ac:dyDescent="0.15">
      <c r="A571">
        <v>0.2</v>
      </c>
      <c r="B571" t="s">
        <v>272</v>
      </c>
      <c r="C571">
        <v>48</v>
      </c>
      <c r="D571" t="s">
        <v>265</v>
      </c>
    </row>
    <row r="572" spans="1:10" x14ac:dyDescent="0.15">
      <c r="B572" t="s">
        <v>273</v>
      </c>
      <c r="C572" t="s">
        <v>260</v>
      </c>
      <c r="E572">
        <v>5.7999999999999996E-3</v>
      </c>
      <c r="F572">
        <v>0</v>
      </c>
      <c r="G572">
        <v>0</v>
      </c>
      <c r="H572">
        <v>0</v>
      </c>
      <c r="I572">
        <v>0</v>
      </c>
      <c r="J572">
        <v>5.7999999999999996E-3</v>
      </c>
    </row>
    <row r="573" spans="1:10" x14ac:dyDescent="0.15">
      <c r="B573" s="1">
        <v>40382</v>
      </c>
      <c r="C573" t="s">
        <v>262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</row>
    <row r="574" spans="1:10" x14ac:dyDescent="0.15">
      <c r="C574" t="s">
        <v>263</v>
      </c>
      <c r="E574">
        <v>5.7999999999999996E-3</v>
      </c>
      <c r="F574">
        <v>0</v>
      </c>
      <c r="G574">
        <v>0</v>
      </c>
      <c r="H574">
        <v>0</v>
      </c>
      <c r="I574">
        <v>0</v>
      </c>
      <c r="J574">
        <v>5.7999999999999996E-3</v>
      </c>
    </row>
    <row r="575" spans="1:10" x14ac:dyDescent="0.15">
      <c r="C575" t="s">
        <v>250</v>
      </c>
      <c r="E575">
        <v>0.27839999999999998</v>
      </c>
      <c r="F575">
        <v>0</v>
      </c>
      <c r="G575">
        <v>0</v>
      </c>
      <c r="H575">
        <v>0</v>
      </c>
      <c r="I575">
        <v>0</v>
      </c>
      <c r="J575">
        <v>0.27839999999999998</v>
      </c>
    </row>
    <row r="577" spans="1:10" x14ac:dyDescent="0.15">
      <c r="A577">
        <v>0.2</v>
      </c>
      <c r="B577" t="s">
        <v>518</v>
      </c>
      <c r="C577">
        <v>1</v>
      </c>
      <c r="D577" t="s">
        <v>265</v>
      </c>
    </row>
    <row r="578" spans="1:10" x14ac:dyDescent="0.15">
      <c r="B578" t="s">
        <v>519</v>
      </c>
      <c r="C578" t="s">
        <v>260</v>
      </c>
      <c r="E578">
        <v>1.32</v>
      </c>
      <c r="F578">
        <v>0</v>
      </c>
      <c r="G578">
        <v>0</v>
      </c>
      <c r="H578">
        <v>0</v>
      </c>
      <c r="I578">
        <v>0</v>
      </c>
      <c r="J578">
        <v>1.32</v>
      </c>
    </row>
    <row r="579" spans="1:10" x14ac:dyDescent="0.15">
      <c r="B579" t="s">
        <v>319</v>
      </c>
      <c r="C579" t="s">
        <v>262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</row>
    <row r="580" spans="1:10" x14ac:dyDescent="0.15">
      <c r="B580" s="1">
        <v>40382</v>
      </c>
      <c r="C580" t="s">
        <v>263</v>
      </c>
      <c r="E580">
        <v>1.32</v>
      </c>
      <c r="F580">
        <v>0</v>
      </c>
      <c r="G580">
        <v>0</v>
      </c>
      <c r="H580">
        <v>0</v>
      </c>
      <c r="I580">
        <v>0</v>
      </c>
      <c r="J580">
        <v>1.32</v>
      </c>
    </row>
    <row r="581" spans="1:10" x14ac:dyDescent="0.15">
      <c r="C581" t="s">
        <v>250</v>
      </c>
      <c r="E581">
        <v>1.32</v>
      </c>
      <c r="F581">
        <v>0</v>
      </c>
      <c r="G581">
        <v>0</v>
      </c>
      <c r="H581">
        <v>0</v>
      </c>
      <c r="I581">
        <v>0</v>
      </c>
      <c r="J581">
        <v>1.32</v>
      </c>
    </row>
    <row r="583" spans="1:10" x14ac:dyDescent="0.15">
      <c r="A583">
        <v>0.2</v>
      </c>
      <c r="B583" t="s">
        <v>520</v>
      </c>
      <c r="C583">
        <v>1</v>
      </c>
      <c r="D583" t="s">
        <v>265</v>
      </c>
    </row>
    <row r="584" spans="1:10" x14ac:dyDescent="0.15">
      <c r="B584" t="s">
        <v>521</v>
      </c>
      <c r="C584" t="s">
        <v>260</v>
      </c>
      <c r="E584">
        <v>0</v>
      </c>
      <c r="F584">
        <v>1.0649999999999999</v>
      </c>
      <c r="G584">
        <v>7.9859999999999998</v>
      </c>
      <c r="H584">
        <v>0</v>
      </c>
      <c r="I584">
        <v>0</v>
      </c>
      <c r="J584">
        <v>9.0510000000000002</v>
      </c>
    </row>
    <row r="585" spans="1:10" x14ac:dyDescent="0.15">
      <c r="B585" t="s">
        <v>319</v>
      </c>
      <c r="C585" t="s">
        <v>262</v>
      </c>
      <c r="E585">
        <v>61.118936169999998</v>
      </c>
      <c r="F585">
        <v>0</v>
      </c>
      <c r="G585">
        <v>0</v>
      </c>
      <c r="H585">
        <v>0</v>
      </c>
      <c r="I585">
        <v>0</v>
      </c>
      <c r="J585">
        <v>61.118936169999998</v>
      </c>
    </row>
    <row r="586" spans="1:10" x14ac:dyDescent="0.15">
      <c r="B586" s="1">
        <v>40382</v>
      </c>
      <c r="C586" t="s">
        <v>263</v>
      </c>
      <c r="E586">
        <v>61.118936169999998</v>
      </c>
      <c r="F586">
        <v>1.0649999999999999</v>
      </c>
      <c r="G586">
        <v>7.9859999999999998</v>
      </c>
      <c r="H586">
        <v>0</v>
      </c>
      <c r="I586">
        <v>0</v>
      </c>
      <c r="J586">
        <v>70.16993617</v>
      </c>
    </row>
    <row r="587" spans="1:10" x14ac:dyDescent="0.15">
      <c r="C587" t="s">
        <v>250</v>
      </c>
      <c r="E587">
        <v>61.118936169999998</v>
      </c>
      <c r="F587">
        <v>1.0649999999999999</v>
      </c>
      <c r="G587">
        <v>7.9859999999999998</v>
      </c>
      <c r="H587">
        <v>0</v>
      </c>
      <c r="I587">
        <v>0</v>
      </c>
      <c r="J587">
        <v>70.16993617</v>
      </c>
    </row>
    <row r="589" spans="1:10" x14ac:dyDescent="0.15">
      <c r="A589" t="s">
        <v>320</v>
      </c>
      <c r="B589" t="s">
        <v>419</v>
      </c>
      <c r="C589">
        <v>1</v>
      </c>
      <c r="D589" t="s">
        <v>265</v>
      </c>
    </row>
    <row r="590" spans="1:10" x14ac:dyDescent="0.15">
      <c r="B590" t="s">
        <v>420</v>
      </c>
      <c r="C590" t="s">
        <v>260</v>
      </c>
      <c r="E590">
        <v>0.16239999999999999</v>
      </c>
      <c r="F590">
        <v>0</v>
      </c>
      <c r="G590">
        <v>0</v>
      </c>
      <c r="H590">
        <v>0</v>
      </c>
      <c r="I590">
        <v>0</v>
      </c>
      <c r="J590">
        <v>0.16239999999999999</v>
      </c>
    </row>
    <row r="591" spans="1:10" x14ac:dyDescent="0.15">
      <c r="B591" s="1">
        <v>40382</v>
      </c>
      <c r="C591" t="s">
        <v>262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</row>
    <row r="592" spans="1:10" x14ac:dyDescent="0.15">
      <c r="C592" t="s">
        <v>263</v>
      </c>
      <c r="E592">
        <v>0.16239999999999999</v>
      </c>
      <c r="F592">
        <v>0</v>
      </c>
      <c r="G592">
        <v>0</v>
      </c>
      <c r="H592">
        <v>0</v>
      </c>
      <c r="I592">
        <v>0</v>
      </c>
      <c r="J592">
        <v>0.16239999999999999</v>
      </c>
    </row>
    <row r="593" spans="1:10" x14ac:dyDescent="0.15">
      <c r="C593" t="s">
        <v>250</v>
      </c>
      <c r="E593">
        <v>0.16239999999999999</v>
      </c>
      <c r="F593">
        <v>0</v>
      </c>
      <c r="G593">
        <v>0</v>
      </c>
      <c r="H593">
        <v>0</v>
      </c>
      <c r="I593">
        <v>0</v>
      </c>
      <c r="J593">
        <v>0.16239999999999999</v>
      </c>
    </row>
    <row r="595" spans="1:10" x14ac:dyDescent="0.15">
      <c r="A595" t="s">
        <v>320</v>
      </c>
      <c r="B595" t="s">
        <v>321</v>
      </c>
      <c r="C595">
        <v>2</v>
      </c>
      <c r="D595" t="s">
        <v>265</v>
      </c>
    </row>
    <row r="596" spans="1:10" x14ac:dyDescent="0.15">
      <c r="B596" t="s">
        <v>322</v>
      </c>
      <c r="C596" t="s">
        <v>260</v>
      </c>
      <c r="E596">
        <v>9.4E-2</v>
      </c>
      <c r="F596">
        <v>0</v>
      </c>
      <c r="G596">
        <v>0</v>
      </c>
      <c r="H596">
        <v>0</v>
      </c>
      <c r="I596">
        <v>0</v>
      </c>
      <c r="J596">
        <v>9.4E-2</v>
      </c>
    </row>
    <row r="597" spans="1:10" x14ac:dyDescent="0.15">
      <c r="B597" s="1">
        <v>40382</v>
      </c>
      <c r="C597" t="s">
        <v>262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</row>
    <row r="598" spans="1:10" x14ac:dyDescent="0.15">
      <c r="C598" t="s">
        <v>263</v>
      </c>
      <c r="E598">
        <v>9.4E-2</v>
      </c>
      <c r="F598">
        <v>0</v>
      </c>
      <c r="G598">
        <v>0</v>
      </c>
      <c r="H598">
        <v>0</v>
      </c>
      <c r="I598">
        <v>0</v>
      </c>
      <c r="J598">
        <v>9.4E-2</v>
      </c>
    </row>
    <row r="599" spans="1:10" x14ac:dyDescent="0.15">
      <c r="C599" t="s">
        <v>250</v>
      </c>
      <c r="E599">
        <v>0.188</v>
      </c>
      <c r="F599">
        <v>0</v>
      </c>
      <c r="G599">
        <v>0</v>
      </c>
      <c r="H599">
        <v>0</v>
      </c>
      <c r="I599">
        <v>0</v>
      </c>
      <c r="J599">
        <v>0.188</v>
      </c>
    </row>
    <row r="600" spans="1:10" x14ac:dyDescent="0.15">
      <c r="A600" t="s">
        <v>292</v>
      </c>
      <c r="B600" t="s">
        <v>293</v>
      </c>
      <c r="E600" t="s">
        <v>294</v>
      </c>
      <c r="F600" t="s">
        <v>295</v>
      </c>
      <c r="J600" t="s">
        <v>234</v>
      </c>
    </row>
    <row r="601" spans="1:10" x14ac:dyDescent="0.15">
      <c r="A601" t="s">
        <v>235</v>
      </c>
      <c r="B601">
        <v>12</v>
      </c>
      <c r="E601" t="s">
        <v>236</v>
      </c>
      <c r="F601" t="s">
        <v>237</v>
      </c>
      <c r="J601" t="s">
        <v>446</v>
      </c>
    </row>
    <row r="603" spans="1:10" x14ac:dyDescent="0.15">
      <c r="A603" t="s">
        <v>239</v>
      </c>
      <c r="B603" t="s">
        <v>240</v>
      </c>
    </row>
    <row r="605" spans="1:10" x14ac:dyDescent="0.15">
      <c r="A605" t="s">
        <v>241</v>
      </c>
      <c r="B605" t="s">
        <v>242</v>
      </c>
      <c r="C605" t="s">
        <v>243</v>
      </c>
      <c r="D605" t="s">
        <v>244</v>
      </c>
      <c r="E605" t="s">
        <v>245</v>
      </c>
      <c r="F605" t="s">
        <v>246</v>
      </c>
      <c r="G605" t="s">
        <v>247</v>
      </c>
      <c r="H605" t="s">
        <v>248</v>
      </c>
      <c r="I605" t="s">
        <v>249</v>
      </c>
      <c r="J605" t="s">
        <v>250</v>
      </c>
    </row>
    <row r="606" spans="1:10" x14ac:dyDescent="0.15">
      <c r="A606" t="s">
        <v>251</v>
      </c>
      <c r="B606" t="s">
        <v>252</v>
      </c>
      <c r="C606" t="s">
        <v>253</v>
      </c>
      <c r="D606" t="s">
        <v>254</v>
      </c>
      <c r="E606" t="s">
        <v>255</v>
      </c>
      <c r="F606" t="s">
        <v>257</v>
      </c>
      <c r="G606" t="s">
        <v>257</v>
      </c>
      <c r="H606" t="s">
        <v>257</v>
      </c>
      <c r="I606" t="s">
        <v>257</v>
      </c>
      <c r="J606" t="s">
        <v>257</v>
      </c>
    </row>
    <row r="607" spans="1:10" x14ac:dyDescent="0.15">
      <c r="A607" t="s">
        <v>320</v>
      </c>
      <c r="B607" t="s">
        <v>323</v>
      </c>
      <c r="C607" t="s">
        <v>369</v>
      </c>
      <c r="D607" t="s">
        <v>298</v>
      </c>
      <c r="E607" t="s">
        <v>299</v>
      </c>
    </row>
    <row r="608" spans="1:10" x14ac:dyDescent="0.15">
      <c r="B608" t="s">
        <v>325</v>
      </c>
      <c r="C608" t="s">
        <v>260</v>
      </c>
      <c r="E608">
        <v>0.1111</v>
      </c>
      <c r="F608">
        <v>0</v>
      </c>
      <c r="G608">
        <v>0</v>
      </c>
      <c r="H608">
        <v>0</v>
      </c>
      <c r="I608">
        <v>0</v>
      </c>
      <c r="J608">
        <v>0.1111</v>
      </c>
    </row>
    <row r="609" spans="1:10" x14ac:dyDescent="0.15">
      <c r="B609" s="1">
        <v>40382</v>
      </c>
      <c r="C609" t="s">
        <v>262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</row>
    <row r="610" spans="1:10" x14ac:dyDescent="0.15">
      <c r="C610" t="s">
        <v>263</v>
      </c>
      <c r="E610">
        <v>0.1111</v>
      </c>
      <c r="F610">
        <v>0</v>
      </c>
      <c r="G610">
        <v>0</v>
      </c>
      <c r="H610">
        <v>0</v>
      </c>
      <c r="I610">
        <v>0</v>
      </c>
      <c r="J610">
        <v>0.1111</v>
      </c>
    </row>
    <row r="611" spans="1:10" x14ac:dyDescent="0.15">
      <c r="C611" t="s">
        <v>250</v>
      </c>
      <c r="E611">
        <v>0.1111</v>
      </c>
      <c r="F611">
        <v>0</v>
      </c>
      <c r="G611">
        <v>0</v>
      </c>
      <c r="H611">
        <v>0</v>
      </c>
      <c r="I611">
        <v>0</v>
      </c>
      <c r="J611">
        <v>0.1111</v>
      </c>
    </row>
    <row r="613" spans="1:10" x14ac:dyDescent="0.15">
      <c r="A613" t="s">
        <v>320</v>
      </c>
      <c r="B613" t="s">
        <v>522</v>
      </c>
      <c r="C613">
        <v>1</v>
      </c>
      <c r="D613" t="s">
        <v>265</v>
      </c>
    </row>
    <row r="614" spans="1:10" x14ac:dyDescent="0.15">
      <c r="B614" t="s">
        <v>523</v>
      </c>
      <c r="C614" t="s">
        <v>260</v>
      </c>
      <c r="E614">
        <v>0.188</v>
      </c>
      <c r="F614">
        <v>0</v>
      </c>
      <c r="G614">
        <v>0</v>
      </c>
      <c r="H614">
        <v>0</v>
      </c>
      <c r="I614">
        <v>0</v>
      </c>
      <c r="J614">
        <v>0.188</v>
      </c>
    </row>
    <row r="615" spans="1:10" x14ac:dyDescent="0.15">
      <c r="B615" s="1">
        <v>40382</v>
      </c>
      <c r="C615" t="s">
        <v>262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</row>
    <row r="616" spans="1:10" x14ac:dyDescent="0.15">
      <c r="C616" t="s">
        <v>263</v>
      </c>
      <c r="E616">
        <v>0.188</v>
      </c>
      <c r="F616">
        <v>0</v>
      </c>
      <c r="G616">
        <v>0</v>
      </c>
      <c r="H616">
        <v>0</v>
      </c>
      <c r="I616">
        <v>0</v>
      </c>
      <c r="J616">
        <v>0.188</v>
      </c>
    </row>
    <row r="617" spans="1:10" x14ac:dyDescent="0.15">
      <c r="C617" t="s">
        <v>250</v>
      </c>
      <c r="E617">
        <v>0.188</v>
      </c>
      <c r="F617">
        <v>0</v>
      </c>
      <c r="G617">
        <v>0</v>
      </c>
      <c r="H617">
        <v>0</v>
      </c>
      <c r="I617">
        <v>0</v>
      </c>
      <c r="J617">
        <v>0.188</v>
      </c>
    </row>
    <row r="619" spans="1:10" x14ac:dyDescent="0.15">
      <c r="A619" t="s">
        <v>320</v>
      </c>
      <c r="B619" t="s">
        <v>524</v>
      </c>
      <c r="C619">
        <v>1</v>
      </c>
      <c r="D619" t="s">
        <v>265</v>
      </c>
    </row>
    <row r="620" spans="1:10" x14ac:dyDescent="0.15">
      <c r="B620" t="s">
        <v>525</v>
      </c>
      <c r="C620" t="s">
        <v>260</v>
      </c>
      <c r="E620">
        <v>14.897399999999999</v>
      </c>
      <c r="F620">
        <v>0</v>
      </c>
      <c r="G620">
        <v>0</v>
      </c>
      <c r="H620">
        <v>0</v>
      </c>
      <c r="I620">
        <v>0</v>
      </c>
      <c r="J620">
        <v>14.897399999999999</v>
      </c>
    </row>
    <row r="621" spans="1:10" x14ac:dyDescent="0.15">
      <c r="B621" t="s">
        <v>319</v>
      </c>
      <c r="C621" t="s">
        <v>262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</row>
    <row r="622" spans="1:10" x14ac:dyDescent="0.15">
      <c r="B622" s="1">
        <v>40382</v>
      </c>
      <c r="C622" t="s">
        <v>263</v>
      </c>
      <c r="E622">
        <v>14.897399999999999</v>
      </c>
      <c r="F622">
        <v>0</v>
      </c>
      <c r="G622">
        <v>0</v>
      </c>
      <c r="H622">
        <v>0</v>
      </c>
      <c r="I622">
        <v>0</v>
      </c>
      <c r="J622">
        <v>14.897399999999999</v>
      </c>
    </row>
    <row r="623" spans="1:10" x14ac:dyDescent="0.15">
      <c r="C623" t="s">
        <v>250</v>
      </c>
      <c r="E623">
        <v>14.897399999999999</v>
      </c>
      <c r="F623">
        <v>0</v>
      </c>
      <c r="G623">
        <v>0</v>
      </c>
      <c r="H623">
        <v>0</v>
      </c>
      <c r="I623">
        <v>0</v>
      </c>
      <c r="J623">
        <v>14.897399999999999</v>
      </c>
    </row>
    <row r="625" spans="1:10" x14ac:dyDescent="0.15">
      <c r="A625" t="s">
        <v>320</v>
      </c>
      <c r="B625" t="s">
        <v>526</v>
      </c>
      <c r="C625">
        <v>1</v>
      </c>
      <c r="D625" t="s">
        <v>265</v>
      </c>
    </row>
    <row r="626" spans="1:10" x14ac:dyDescent="0.15">
      <c r="B626" t="s">
        <v>527</v>
      </c>
      <c r="C626" t="s">
        <v>260</v>
      </c>
      <c r="E626">
        <v>2.5743</v>
      </c>
      <c r="F626">
        <v>0</v>
      </c>
      <c r="G626">
        <v>0</v>
      </c>
      <c r="H626">
        <v>0</v>
      </c>
      <c r="I626">
        <v>0</v>
      </c>
      <c r="J626">
        <v>2.5743</v>
      </c>
    </row>
    <row r="627" spans="1:10" x14ac:dyDescent="0.15">
      <c r="B627" t="s">
        <v>319</v>
      </c>
      <c r="C627" t="s">
        <v>262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</row>
    <row r="628" spans="1:10" x14ac:dyDescent="0.15">
      <c r="B628" s="1">
        <v>40382</v>
      </c>
      <c r="C628" t="s">
        <v>263</v>
      </c>
      <c r="E628">
        <v>2.5743</v>
      </c>
      <c r="F628">
        <v>0</v>
      </c>
      <c r="G628">
        <v>0</v>
      </c>
      <c r="H628">
        <v>0</v>
      </c>
      <c r="I628">
        <v>0</v>
      </c>
      <c r="J628">
        <v>2.5743</v>
      </c>
    </row>
    <row r="629" spans="1:10" x14ac:dyDescent="0.15">
      <c r="C629" t="s">
        <v>250</v>
      </c>
      <c r="E629">
        <v>2.5743</v>
      </c>
      <c r="F629">
        <v>0</v>
      </c>
      <c r="G629">
        <v>0</v>
      </c>
      <c r="H629">
        <v>0</v>
      </c>
      <c r="I629">
        <v>0</v>
      </c>
      <c r="J629">
        <v>2.5743</v>
      </c>
    </row>
    <row r="631" spans="1:10" x14ac:dyDescent="0.15">
      <c r="A631" t="s">
        <v>320</v>
      </c>
      <c r="B631" t="s">
        <v>328</v>
      </c>
      <c r="C631">
        <v>2.1879</v>
      </c>
      <c r="D631" t="s">
        <v>329</v>
      </c>
    </row>
    <row r="632" spans="1:10" x14ac:dyDescent="0.15">
      <c r="B632" t="s">
        <v>330</v>
      </c>
      <c r="C632" t="s">
        <v>260</v>
      </c>
      <c r="E632">
        <v>0</v>
      </c>
      <c r="F632">
        <v>0.78100000000000003</v>
      </c>
      <c r="G632">
        <v>5.8563999999999998</v>
      </c>
      <c r="H632">
        <v>0</v>
      </c>
      <c r="I632">
        <v>0</v>
      </c>
      <c r="J632">
        <v>6.6374000000000004</v>
      </c>
    </row>
    <row r="633" spans="1:10" x14ac:dyDescent="0.15">
      <c r="B633" s="1">
        <v>40382</v>
      </c>
      <c r="C633" t="s">
        <v>262</v>
      </c>
      <c r="E633">
        <v>10.54766785</v>
      </c>
      <c r="F633">
        <v>0</v>
      </c>
      <c r="G633">
        <v>0</v>
      </c>
      <c r="H633">
        <v>0</v>
      </c>
      <c r="I633">
        <v>0</v>
      </c>
      <c r="J633">
        <v>10.54766785</v>
      </c>
    </row>
    <row r="634" spans="1:10" x14ac:dyDescent="0.15">
      <c r="C634" t="s">
        <v>263</v>
      </c>
      <c r="E634">
        <v>10.54766785</v>
      </c>
      <c r="F634">
        <v>0.78100000000000003</v>
      </c>
      <c r="G634">
        <v>5.8563999999999998</v>
      </c>
      <c r="H634">
        <v>0</v>
      </c>
      <c r="I634">
        <v>0</v>
      </c>
      <c r="J634">
        <v>17.185067849999999</v>
      </c>
    </row>
    <row r="635" spans="1:10" x14ac:dyDescent="0.15">
      <c r="C635" t="s">
        <v>250</v>
      </c>
      <c r="E635">
        <v>23.077242500000001</v>
      </c>
      <c r="F635">
        <v>1.7087498999999999</v>
      </c>
      <c r="G635">
        <v>12.81321756</v>
      </c>
      <c r="H635">
        <v>0</v>
      </c>
      <c r="I635">
        <v>0</v>
      </c>
      <c r="J635">
        <v>37.599209960000003</v>
      </c>
    </row>
    <row r="637" spans="1:10" x14ac:dyDescent="0.15">
      <c r="A637" t="s">
        <v>331</v>
      </c>
      <c r="B637" t="s">
        <v>332</v>
      </c>
      <c r="C637">
        <v>1.944E-3</v>
      </c>
      <c r="D637" t="s">
        <v>329</v>
      </c>
    </row>
    <row r="638" spans="1:10" x14ac:dyDescent="0.15">
      <c r="B638" t="s">
        <v>333</v>
      </c>
      <c r="C638" t="s">
        <v>260</v>
      </c>
      <c r="E638">
        <v>95.929199999999994</v>
      </c>
      <c r="F638">
        <v>0</v>
      </c>
      <c r="G638">
        <v>0</v>
      </c>
      <c r="H638">
        <v>0</v>
      </c>
      <c r="I638">
        <v>0</v>
      </c>
      <c r="J638">
        <v>95.929199999999994</v>
      </c>
    </row>
    <row r="639" spans="1:10" x14ac:dyDescent="0.15">
      <c r="B639" t="s">
        <v>334</v>
      </c>
      <c r="C639" t="s">
        <v>262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</row>
    <row r="640" spans="1:10" x14ac:dyDescent="0.15">
      <c r="B640" s="1">
        <v>40382</v>
      </c>
      <c r="C640" t="s">
        <v>263</v>
      </c>
      <c r="E640">
        <v>95.929199999999994</v>
      </c>
      <c r="F640">
        <v>0</v>
      </c>
      <c r="G640">
        <v>0</v>
      </c>
      <c r="H640">
        <v>0</v>
      </c>
      <c r="I640">
        <v>0</v>
      </c>
      <c r="J640">
        <v>95.929199999999994</v>
      </c>
    </row>
    <row r="641" spans="1:10" x14ac:dyDescent="0.15">
      <c r="C641" t="s">
        <v>250</v>
      </c>
      <c r="E641">
        <v>0.18648635999999999</v>
      </c>
      <c r="F641">
        <v>0</v>
      </c>
      <c r="G641">
        <v>0</v>
      </c>
      <c r="H641">
        <v>0</v>
      </c>
      <c r="I641">
        <v>0</v>
      </c>
      <c r="J641">
        <v>0.18648635999999999</v>
      </c>
    </row>
    <row r="643" spans="1:10" x14ac:dyDescent="0.15">
      <c r="A643" t="s">
        <v>331</v>
      </c>
      <c r="B643" t="s">
        <v>335</v>
      </c>
      <c r="C643">
        <v>1.2960000000000001E-3</v>
      </c>
      <c r="D643" t="s">
        <v>329</v>
      </c>
    </row>
    <row r="644" spans="1:10" x14ac:dyDescent="0.15">
      <c r="B644" t="s">
        <v>336</v>
      </c>
      <c r="C644" t="s">
        <v>260</v>
      </c>
      <c r="E644">
        <v>57.522100000000002</v>
      </c>
      <c r="F644">
        <v>0</v>
      </c>
      <c r="G644">
        <v>0</v>
      </c>
      <c r="H644">
        <v>0</v>
      </c>
      <c r="I644">
        <v>0</v>
      </c>
      <c r="J644">
        <v>57.522100000000002</v>
      </c>
    </row>
    <row r="645" spans="1:10" x14ac:dyDescent="0.15">
      <c r="B645" t="s">
        <v>337</v>
      </c>
      <c r="C645" t="s">
        <v>262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</row>
    <row r="646" spans="1:10" x14ac:dyDescent="0.15">
      <c r="B646" s="1">
        <v>40382</v>
      </c>
      <c r="C646" t="s">
        <v>263</v>
      </c>
      <c r="E646">
        <v>57.522100000000002</v>
      </c>
      <c r="F646">
        <v>0</v>
      </c>
      <c r="G646">
        <v>0</v>
      </c>
      <c r="H646">
        <v>0</v>
      </c>
      <c r="I646">
        <v>0</v>
      </c>
      <c r="J646">
        <v>57.522100000000002</v>
      </c>
    </row>
    <row r="647" spans="1:10" x14ac:dyDescent="0.15">
      <c r="C647" t="s">
        <v>250</v>
      </c>
      <c r="E647">
        <v>7.4548639999999999E-2</v>
      </c>
      <c r="F647">
        <v>0</v>
      </c>
      <c r="G647">
        <v>0</v>
      </c>
      <c r="H647">
        <v>0</v>
      </c>
      <c r="I647">
        <v>0</v>
      </c>
      <c r="J647">
        <v>7.4548639999999999E-2</v>
      </c>
    </row>
    <row r="649" spans="1:10" x14ac:dyDescent="0.15">
      <c r="A649" t="s">
        <v>331</v>
      </c>
      <c r="B649" t="s">
        <v>338</v>
      </c>
      <c r="C649">
        <v>1.8380000000000001E-2</v>
      </c>
      <c r="D649" t="s">
        <v>329</v>
      </c>
    </row>
    <row r="650" spans="1:10" x14ac:dyDescent="0.15">
      <c r="B650" t="s">
        <v>339</v>
      </c>
      <c r="C650" t="s">
        <v>260</v>
      </c>
      <c r="E650">
        <v>12.804</v>
      </c>
      <c r="F650">
        <v>0</v>
      </c>
      <c r="G650">
        <v>0</v>
      </c>
      <c r="H650">
        <v>0</v>
      </c>
      <c r="I650">
        <v>0</v>
      </c>
      <c r="J650">
        <v>12.804</v>
      </c>
    </row>
    <row r="651" spans="1:10" x14ac:dyDescent="0.15">
      <c r="B651" t="s">
        <v>340</v>
      </c>
      <c r="C651" t="s">
        <v>262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</row>
    <row r="652" spans="1:10" x14ac:dyDescent="0.15">
      <c r="B652" s="1">
        <v>40382</v>
      </c>
      <c r="C652" t="s">
        <v>263</v>
      </c>
      <c r="E652">
        <v>12.804</v>
      </c>
      <c r="F652">
        <v>0</v>
      </c>
      <c r="G652">
        <v>0</v>
      </c>
      <c r="H652">
        <v>0</v>
      </c>
      <c r="I652">
        <v>0</v>
      </c>
      <c r="J652">
        <v>12.804</v>
      </c>
    </row>
    <row r="653" spans="1:10" x14ac:dyDescent="0.15">
      <c r="C653" t="s">
        <v>250</v>
      </c>
      <c r="E653">
        <v>0.23533751999999999</v>
      </c>
      <c r="F653">
        <v>0</v>
      </c>
      <c r="G653">
        <v>0</v>
      </c>
      <c r="H653">
        <v>0</v>
      </c>
      <c r="I653">
        <v>0</v>
      </c>
      <c r="J653">
        <v>0.23533751999999999</v>
      </c>
    </row>
    <row r="654" spans="1:10" x14ac:dyDescent="0.15">
      <c r="A654" t="s">
        <v>292</v>
      </c>
      <c r="B654" t="s">
        <v>293</v>
      </c>
      <c r="E654" t="s">
        <v>294</v>
      </c>
      <c r="F654" t="s">
        <v>295</v>
      </c>
      <c r="J654" t="s">
        <v>234</v>
      </c>
    </row>
    <row r="655" spans="1:10" x14ac:dyDescent="0.15">
      <c r="A655" t="s">
        <v>235</v>
      </c>
      <c r="B655">
        <v>13</v>
      </c>
      <c r="E655" t="s">
        <v>236</v>
      </c>
      <c r="F655" t="s">
        <v>237</v>
      </c>
      <c r="J655" t="s">
        <v>446</v>
      </c>
    </row>
    <row r="657" spans="1:10" x14ac:dyDescent="0.15">
      <c r="A657" t="s">
        <v>239</v>
      </c>
      <c r="B657" t="s">
        <v>240</v>
      </c>
    </row>
    <row r="659" spans="1:10" x14ac:dyDescent="0.15">
      <c r="A659" t="s">
        <v>241</v>
      </c>
      <c r="B659" t="s">
        <v>242</v>
      </c>
      <c r="C659" t="s">
        <v>243</v>
      </c>
      <c r="D659" t="s">
        <v>244</v>
      </c>
      <c r="E659" t="s">
        <v>245</v>
      </c>
      <c r="F659" t="s">
        <v>246</v>
      </c>
      <c r="G659" t="s">
        <v>247</v>
      </c>
      <c r="H659" t="s">
        <v>248</v>
      </c>
      <c r="I659" t="s">
        <v>249</v>
      </c>
      <c r="J659" t="s">
        <v>250</v>
      </c>
    </row>
    <row r="660" spans="1:10" x14ac:dyDescent="0.15">
      <c r="A660" t="s">
        <v>251</v>
      </c>
      <c r="B660" t="s">
        <v>252</v>
      </c>
      <c r="C660" t="s">
        <v>253</v>
      </c>
      <c r="D660" t="s">
        <v>254</v>
      </c>
      <c r="E660" t="s">
        <v>255</v>
      </c>
      <c r="F660" t="s">
        <v>257</v>
      </c>
      <c r="G660" t="s">
        <v>257</v>
      </c>
      <c r="H660" t="s">
        <v>257</v>
      </c>
      <c r="I660" t="s">
        <v>257</v>
      </c>
      <c r="J660" t="s">
        <v>257</v>
      </c>
    </row>
    <row r="661" spans="1:10" x14ac:dyDescent="0.15">
      <c r="A661" t="s">
        <v>331</v>
      </c>
      <c r="B661" t="s">
        <v>341</v>
      </c>
      <c r="C661" t="s">
        <v>528</v>
      </c>
      <c r="D661" t="s">
        <v>298</v>
      </c>
      <c r="E661" t="s">
        <v>347</v>
      </c>
    </row>
    <row r="662" spans="1:10" x14ac:dyDescent="0.15">
      <c r="B662" t="s">
        <v>342</v>
      </c>
      <c r="C662" t="s">
        <v>260</v>
      </c>
      <c r="E662">
        <v>18.469000000000001</v>
      </c>
      <c r="F662">
        <v>0</v>
      </c>
      <c r="G662">
        <v>0</v>
      </c>
      <c r="H662">
        <v>0</v>
      </c>
      <c r="I662">
        <v>0</v>
      </c>
      <c r="J662">
        <v>18.469000000000001</v>
      </c>
    </row>
    <row r="663" spans="1:10" x14ac:dyDescent="0.15">
      <c r="B663" s="1">
        <v>40382</v>
      </c>
      <c r="C663" t="s">
        <v>262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</row>
    <row r="664" spans="1:10" x14ac:dyDescent="0.15">
      <c r="C664" t="s">
        <v>263</v>
      </c>
      <c r="E664">
        <v>18.469000000000001</v>
      </c>
      <c r="F664">
        <v>0</v>
      </c>
      <c r="G664">
        <v>0</v>
      </c>
      <c r="H664">
        <v>0</v>
      </c>
      <c r="I664">
        <v>0</v>
      </c>
      <c r="J664">
        <v>18.469000000000001</v>
      </c>
    </row>
    <row r="665" spans="1:10" x14ac:dyDescent="0.15">
      <c r="C665" t="s">
        <v>250</v>
      </c>
      <c r="E665">
        <v>0.34812218</v>
      </c>
      <c r="F665">
        <v>0</v>
      </c>
      <c r="G665">
        <v>0</v>
      </c>
      <c r="H665">
        <v>0</v>
      </c>
      <c r="I665">
        <v>0</v>
      </c>
      <c r="J665">
        <v>0.34812218</v>
      </c>
    </row>
    <row r="667" spans="1:10" x14ac:dyDescent="0.15">
      <c r="A667" t="s">
        <v>331</v>
      </c>
      <c r="B667" t="s">
        <v>343</v>
      </c>
      <c r="C667">
        <v>0.63322000000000001</v>
      </c>
      <c r="D667" t="s">
        <v>329</v>
      </c>
    </row>
    <row r="668" spans="1:10" x14ac:dyDescent="0.15">
      <c r="B668" t="s">
        <v>344</v>
      </c>
      <c r="C668" t="s">
        <v>260</v>
      </c>
      <c r="E668">
        <v>9.5459999999999994</v>
      </c>
      <c r="F668">
        <v>0</v>
      </c>
      <c r="G668">
        <v>0</v>
      </c>
      <c r="H668">
        <v>0</v>
      </c>
      <c r="I668">
        <v>0</v>
      </c>
      <c r="J668">
        <v>9.5459999999999994</v>
      </c>
    </row>
    <row r="669" spans="1:10" x14ac:dyDescent="0.15">
      <c r="B669" s="1">
        <v>40382</v>
      </c>
      <c r="C669" t="s">
        <v>262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</row>
    <row r="670" spans="1:10" x14ac:dyDescent="0.15">
      <c r="C670" t="s">
        <v>263</v>
      </c>
      <c r="E670">
        <v>9.5459999999999994</v>
      </c>
      <c r="F670">
        <v>0</v>
      </c>
      <c r="G670">
        <v>0</v>
      </c>
      <c r="H670">
        <v>0</v>
      </c>
      <c r="I670">
        <v>0</v>
      </c>
      <c r="J670">
        <v>9.5459999999999994</v>
      </c>
    </row>
    <row r="671" spans="1:10" x14ac:dyDescent="0.15">
      <c r="C671" t="s">
        <v>250</v>
      </c>
      <c r="E671">
        <v>6.0447181199999998</v>
      </c>
      <c r="F671">
        <v>0</v>
      </c>
      <c r="G671">
        <v>0</v>
      </c>
      <c r="H671">
        <v>0</v>
      </c>
      <c r="I671">
        <v>0</v>
      </c>
      <c r="J671">
        <v>6.0447181199999998</v>
      </c>
    </row>
    <row r="673" spans="1:10" x14ac:dyDescent="0.15">
      <c r="A673" t="s">
        <v>331</v>
      </c>
      <c r="B673" t="s">
        <v>345</v>
      </c>
      <c r="C673">
        <v>0.29333599999999999</v>
      </c>
      <c r="D673" t="s">
        <v>329</v>
      </c>
    </row>
    <row r="674" spans="1:10" x14ac:dyDescent="0.15">
      <c r="B674" t="s">
        <v>348</v>
      </c>
      <c r="C674" t="s">
        <v>260</v>
      </c>
      <c r="E674">
        <v>10.6195</v>
      </c>
      <c r="F674">
        <v>0</v>
      </c>
      <c r="G674">
        <v>0</v>
      </c>
      <c r="H674">
        <v>0</v>
      </c>
      <c r="I674">
        <v>0</v>
      </c>
      <c r="J674">
        <v>10.6195</v>
      </c>
    </row>
    <row r="675" spans="1:10" x14ac:dyDescent="0.15">
      <c r="B675" s="1">
        <v>40382</v>
      </c>
      <c r="C675" t="s">
        <v>262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</row>
    <row r="676" spans="1:10" x14ac:dyDescent="0.15">
      <c r="C676" t="s">
        <v>263</v>
      </c>
      <c r="E676">
        <v>10.6195</v>
      </c>
      <c r="F676">
        <v>0</v>
      </c>
      <c r="G676">
        <v>0</v>
      </c>
      <c r="H676">
        <v>0</v>
      </c>
      <c r="I676">
        <v>0</v>
      </c>
      <c r="J676">
        <v>10.6195</v>
      </c>
    </row>
    <row r="677" spans="1:10" x14ac:dyDescent="0.15">
      <c r="C677" t="s">
        <v>250</v>
      </c>
      <c r="E677">
        <v>3.11508165</v>
      </c>
      <c r="F677">
        <v>0</v>
      </c>
      <c r="G677">
        <v>0</v>
      </c>
      <c r="H677">
        <v>0</v>
      </c>
      <c r="I677">
        <v>0</v>
      </c>
      <c r="J677">
        <v>3.11508165</v>
      </c>
    </row>
    <row r="679" spans="1:10" x14ac:dyDescent="0.15">
      <c r="A679" t="s">
        <v>331</v>
      </c>
      <c r="B679" t="s">
        <v>349</v>
      </c>
      <c r="C679">
        <v>2.356E-3</v>
      </c>
      <c r="D679" t="s">
        <v>329</v>
      </c>
    </row>
    <row r="680" spans="1:10" x14ac:dyDescent="0.15">
      <c r="B680" t="s">
        <v>350</v>
      </c>
      <c r="C680" t="s">
        <v>260</v>
      </c>
      <c r="E680">
        <v>111.6814</v>
      </c>
      <c r="F680">
        <v>0</v>
      </c>
      <c r="G680">
        <v>0</v>
      </c>
      <c r="H680">
        <v>0</v>
      </c>
      <c r="I680">
        <v>0</v>
      </c>
      <c r="J680">
        <v>111.6814</v>
      </c>
    </row>
    <row r="681" spans="1:10" x14ac:dyDescent="0.15">
      <c r="B681" t="s">
        <v>351</v>
      </c>
      <c r="C681" t="s">
        <v>262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</row>
    <row r="682" spans="1:10" x14ac:dyDescent="0.15">
      <c r="B682" s="1">
        <v>40382</v>
      </c>
      <c r="C682" t="s">
        <v>263</v>
      </c>
      <c r="E682">
        <v>111.6814</v>
      </c>
      <c r="F682">
        <v>0</v>
      </c>
      <c r="G682">
        <v>0</v>
      </c>
      <c r="H682">
        <v>0</v>
      </c>
      <c r="I682">
        <v>0</v>
      </c>
      <c r="J682">
        <v>111.6814</v>
      </c>
    </row>
    <row r="683" spans="1:10" x14ac:dyDescent="0.15">
      <c r="C683" t="s">
        <v>250</v>
      </c>
      <c r="E683">
        <v>0.26312138000000002</v>
      </c>
      <c r="F683">
        <v>0</v>
      </c>
      <c r="G683">
        <v>0</v>
      </c>
      <c r="H683">
        <v>0</v>
      </c>
      <c r="I683">
        <v>0</v>
      </c>
      <c r="J683">
        <v>0.26312138000000002</v>
      </c>
    </row>
    <row r="685" spans="1:10" x14ac:dyDescent="0.15">
      <c r="A685" t="s">
        <v>331</v>
      </c>
      <c r="B685" t="s">
        <v>352</v>
      </c>
      <c r="C685">
        <v>3.1740000000000002E-3</v>
      </c>
      <c r="D685" t="s">
        <v>329</v>
      </c>
    </row>
    <row r="686" spans="1:10" x14ac:dyDescent="0.15">
      <c r="B686" t="s">
        <v>353</v>
      </c>
      <c r="C686" t="s">
        <v>260</v>
      </c>
      <c r="E686">
        <v>48.791800000000002</v>
      </c>
      <c r="F686">
        <v>0</v>
      </c>
      <c r="G686">
        <v>0</v>
      </c>
      <c r="H686">
        <v>0</v>
      </c>
      <c r="I686">
        <v>0</v>
      </c>
      <c r="J686">
        <v>48.791800000000002</v>
      </c>
    </row>
    <row r="687" spans="1:10" x14ac:dyDescent="0.15">
      <c r="B687" t="s">
        <v>354</v>
      </c>
      <c r="C687" t="s">
        <v>262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</row>
    <row r="688" spans="1:10" x14ac:dyDescent="0.15">
      <c r="B688" s="1">
        <v>40382</v>
      </c>
      <c r="C688" t="s">
        <v>263</v>
      </c>
      <c r="E688">
        <v>48.791800000000002</v>
      </c>
      <c r="F688">
        <v>0</v>
      </c>
      <c r="G688">
        <v>0</v>
      </c>
      <c r="H688">
        <v>0</v>
      </c>
      <c r="I688">
        <v>0</v>
      </c>
      <c r="J688">
        <v>48.791800000000002</v>
      </c>
    </row>
    <row r="689" spans="1:10" x14ac:dyDescent="0.15">
      <c r="C689" t="s">
        <v>250</v>
      </c>
      <c r="E689">
        <v>0.15486517</v>
      </c>
      <c r="F689">
        <v>0</v>
      </c>
      <c r="G689">
        <v>0</v>
      </c>
      <c r="H689">
        <v>0</v>
      </c>
      <c r="I689">
        <v>0</v>
      </c>
      <c r="J689">
        <v>0.15486517</v>
      </c>
    </row>
    <row r="691" spans="1:10" x14ac:dyDescent="0.15">
      <c r="A691" t="s">
        <v>331</v>
      </c>
      <c r="B691" t="s">
        <v>355</v>
      </c>
      <c r="C691">
        <v>2.7100000000000002E-3</v>
      </c>
      <c r="D691" t="s">
        <v>329</v>
      </c>
    </row>
    <row r="692" spans="1:10" x14ac:dyDescent="0.15">
      <c r="B692" t="s">
        <v>356</v>
      </c>
      <c r="C692" t="s">
        <v>260</v>
      </c>
      <c r="E692">
        <v>46.2682</v>
      </c>
      <c r="F692">
        <v>0</v>
      </c>
      <c r="G692">
        <v>0</v>
      </c>
      <c r="H692">
        <v>0</v>
      </c>
      <c r="I692">
        <v>0</v>
      </c>
      <c r="J692">
        <v>46.2682</v>
      </c>
    </row>
    <row r="693" spans="1:10" x14ac:dyDescent="0.15">
      <c r="B693" t="s">
        <v>354</v>
      </c>
      <c r="C693" t="s">
        <v>262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</row>
    <row r="694" spans="1:10" x14ac:dyDescent="0.15">
      <c r="B694" s="1">
        <v>40382</v>
      </c>
      <c r="C694" t="s">
        <v>263</v>
      </c>
      <c r="E694">
        <v>46.2682</v>
      </c>
      <c r="F694">
        <v>0</v>
      </c>
      <c r="G694">
        <v>0</v>
      </c>
      <c r="H694">
        <v>0</v>
      </c>
      <c r="I694">
        <v>0</v>
      </c>
      <c r="J694">
        <v>46.2682</v>
      </c>
    </row>
    <row r="695" spans="1:10" x14ac:dyDescent="0.15">
      <c r="C695" t="s">
        <v>250</v>
      </c>
      <c r="E695">
        <v>0.12538682000000001</v>
      </c>
      <c r="F695">
        <v>0</v>
      </c>
      <c r="G695">
        <v>0</v>
      </c>
      <c r="H695">
        <v>0</v>
      </c>
      <c r="I695">
        <v>0</v>
      </c>
      <c r="J695">
        <v>0.12538682000000001</v>
      </c>
    </row>
    <row r="697" spans="1:10" x14ac:dyDescent="0.15">
      <c r="A697" t="s">
        <v>320</v>
      </c>
      <c r="B697" t="s">
        <v>357</v>
      </c>
      <c r="C697">
        <v>1.1117699999999999</v>
      </c>
      <c r="D697" t="s">
        <v>329</v>
      </c>
    </row>
    <row r="698" spans="1:10" x14ac:dyDescent="0.15">
      <c r="B698" t="s">
        <v>358</v>
      </c>
      <c r="C698" t="s">
        <v>260</v>
      </c>
      <c r="E698">
        <v>16.982299999999999</v>
      </c>
      <c r="F698">
        <v>0</v>
      </c>
      <c r="G698">
        <v>0</v>
      </c>
      <c r="H698">
        <v>0</v>
      </c>
      <c r="I698">
        <v>0</v>
      </c>
      <c r="J698">
        <v>16.982299999999999</v>
      </c>
    </row>
    <row r="699" spans="1:10" x14ac:dyDescent="0.15">
      <c r="B699" t="s">
        <v>359</v>
      </c>
      <c r="C699" t="s">
        <v>262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</row>
    <row r="700" spans="1:10" x14ac:dyDescent="0.15">
      <c r="B700" s="1">
        <v>40382</v>
      </c>
      <c r="C700" t="s">
        <v>263</v>
      </c>
      <c r="E700">
        <v>16.982299999999999</v>
      </c>
      <c r="F700">
        <v>0</v>
      </c>
      <c r="G700">
        <v>0</v>
      </c>
      <c r="H700">
        <v>0</v>
      </c>
      <c r="I700">
        <v>0</v>
      </c>
      <c r="J700">
        <v>16.982299999999999</v>
      </c>
    </row>
    <row r="701" spans="1:10" x14ac:dyDescent="0.15">
      <c r="C701" t="s">
        <v>250</v>
      </c>
      <c r="E701">
        <v>18.880411670000001</v>
      </c>
      <c r="F701">
        <v>0</v>
      </c>
      <c r="G701">
        <v>0</v>
      </c>
      <c r="H701">
        <v>0</v>
      </c>
      <c r="I701">
        <v>0</v>
      </c>
      <c r="J701">
        <v>18.880411670000001</v>
      </c>
    </row>
    <row r="703" spans="1:10" x14ac:dyDescent="0.15">
      <c r="A703" t="s">
        <v>320</v>
      </c>
      <c r="B703" t="s">
        <v>360</v>
      </c>
      <c r="C703">
        <v>0.06</v>
      </c>
      <c r="D703" t="s">
        <v>329</v>
      </c>
    </row>
    <row r="704" spans="1:10" x14ac:dyDescent="0.15">
      <c r="B704" t="s">
        <v>361</v>
      </c>
      <c r="C704" t="s">
        <v>260</v>
      </c>
      <c r="E704">
        <v>17.334700000000002</v>
      </c>
      <c r="F704">
        <v>0</v>
      </c>
      <c r="G704">
        <v>0</v>
      </c>
      <c r="H704">
        <v>0</v>
      </c>
      <c r="I704">
        <v>0</v>
      </c>
      <c r="J704">
        <v>17.334700000000002</v>
      </c>
    </row>
    <row r="705" spans="1:10" x14ac:dyDescent="0.15">
      <c r="B705" t="s">
        <v>362</v>
      </c>
      <c r="C705" t="s">
        <v>262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</row>
    <row r="706" spans="1:10" x14ac:dyDescent="0.15">
      <c r="B706" s="1">
        <v>40382</v>
      </c>
      <c r="C706" t="s">
        <v>263</v>
      </c>
      <c r="E706">
        <v>17.334700000000002</v>
      </c>
      <c r="F706">
        <v>0</v>
      </c>
      <c r="G706">
        <v>0</v>
      </c>
      <c r="H706">
        <v>0</v>
      </c>
      <c r="I706">
        <v>0</v>
      </c>
      <c r="J706">
        <v>17.334700000000002</v>
      </c>
    </row>
    <row r="707" spans="1:10" x14ac:dyDescent="0.15">
      <c r="C707" t="s">
        <v>250</v>
      </c>
      <c r="E707">
        <v>1.040082</v>
      </c>
      <c r="F707">
        <v>0</v>
      </c>
      <c r="G707">
        <v>0</v>
      </c>
      <c r="H707">
        <v>0</v>
      </c>
      <c r="I707">
        <v>0</v>
      </c>
      <c r="J707">
        <v>1.040082</v>
      </c>
    </row>
    <row r="708" spans="1:10" x14ac:dyDescent="0.15">
      <c r="A708" t="s">
        <v>292</v>
      </c>
      <c r="B708" t="s">
        <v>293</v>
      </c>
      <c r="E708" t="s">
        <v>294</v>
      </c>
      <c r="F708" t="s">
        <v>295</v>
      </c>
      <c r="J708" t="s">
        <v>234</v>
      </c>
    </row>
    <row r="709" spans="1:10" x14ac:dyDescent="0.15">
      <c r="A709" t="s">
        <v>235</v>
      </c>
      <c r="B709">
        <v>14</v>
      </c>
      <c r="E709" t="s">
        <v>236</v>
      </c>
      <c r="F709" t="s">
        <v>237</v>
      </c>
      <c r="J709" t="s">
        <v>446</v>
      </c>
    </row>
    <row r="711" spans="1:10" x14ac:dyDescent="0.15">
      <c r="A711" t="s">
        <v>239</v>
      </c>
      <c r="B711" t="s">
        <v>240</v>
      </c>
    </row>
    <row r="713" spans="1:10" x14ac:dyDescent="0.15">
      <c r="A713" t="s">
        <v>241</v>
      </c>
      <c r="B713" t="s">
        <v>242</v>
      </c>
      <c r="C713" t="s">
        <v>243</v>
      </c>
      <c r="D713" t="s">
        <v>244</v>
      </c>
      <c r="E713" t="s">
        <v>245</v>
      </c>
      <c r="F713" t="s">
        <v>246</v>
      </c>
      <c r="G713" t="s">
        <v>247</v>
      </c>
      <c r="H713" t="s">
        <v>248</v>
      </c>
      <c r="I713" t="s">
        <v>249</v>
      </c>
      <c r="J713" t="s">
        <v>250</v>
      </c>
    </row>
    <row r="714" spans="1:10" x14ac:dyDescent="0.15">
      <c r="A714" t="s">
        <v>251</v>
      </c>
      <c r="B714" t="s">
        <v>252</v>
      </c>
      <c r="C714" t="s">
        <v>253</v>
      </c>
      <c r="D714" t="s">
        <v>254</v>
      </c>
      <c r="E714" t="s">
        <v>255</v>
      </c>
      <c r="F714" t="s">
        <v>257</v>
      </c>
      <c r="G714" t="s">
        <v>257</v>
      </c>
      <c r="H714" t="s">
        <v>257</v>
      </c>
      <c r="I714" t="s">
        <v>257</v>
      </c>
      <c r="J714" t="s">
        <v>257</v>
      </c>
    </row>
    <row r="715" spans="1:10" x14ac:dyDescent="0.15">
      <c r="A715">
        <v>0.2</v>
      </c>
      <c r="B715" t="s">
        <v>379</v>
      </c>
      <c r="C715" t="s">
        <v>324</v>
      </c>
      <c r="D715" t="s">
        <v>298</v>
      </c>
      <c r="E715" t="s">
        <v>299</v>
      </c>
    </row>
    <row r="716" spans="1:10" x14ac:dyDescent="0.15">
      <c r="B716" t="s">
        <v>380</v>
      </c>
      <c r="C716" t="s">
        <v>260</v>
      </c>
      <c r="E716">
        <v>0.23930000000000001</v>
      </c>
      <c r="F716">
        <v>0</v>
      </c>
      <c r="G716">
        <v>0</v>
      </c>
      <c r="H716">
        <v>0</v>
      </c>
      <c r="I716">
        <v>0</v>
      </c>
      <c r="J716">
        <v>0.23930000000000001</v>
      </c>
    </row>
    <row r="717" spans="1:10" x14ac:dyDescent="0.15">
      <c r="B717" t="s">
        <v>381</v>
      </c>
      <c r="C717" t="s">
        <v>262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</row>
    <row r="718" spans="1:10" x14ac:dyDescent="0.15">
      <c r="B718" s="1">
        <v>40382</v>
      </c>
      <c r="C718" t="s">
        <v>263</v>
      </c>
      <c r="E718">
        <v>0.23930000000000001</v>
      </c>
      <c r="F718">
        <v>0</v>
      </c>
      <c r="G718">
        <v>0</v>
      </c>
      <c r="H718">
        <v>0</v>
      </c>
      <c r="I718">
        <v>0</v>
      </c>
      <c r="J718">
        <v>0.23930000000000001</v>
      </c>
    </row>
    <row r="719" spans="1:10" x14ac:dyDescent="0.15">
      <c r="C719" t="s">
        <v>250</v>
      </c>
      <c r="E719">
        <v>0.47860000000000003</v>
      </c>
      <c r="F719">
        <v>0</v>
      </c>
      <c r="G719">
        <v>0</v>
      </c>
      <c r="H719">
        <v>0</v>
      </c>
      <c r="I719">
        <v>0</v>
      </c>
      <c r="J719">
        <v>0.47860000000000003</v>
      </c>
    </row>
    <row r="721" spans="1:10" x14ac:dyDescent="0.15">
      <c r="A721">
        <v>0.2</v>
      </c>
      <c r="B721" t="s">
        <v>44</v>
      </c>
      <c r="C721">
        <v>1</v>
      </c>
      <c r="D721" t="s">
        <v>265</v>
      </c>
    </row>
    <row r="722" spans="1:10" x14ac:dyDescent="0.15">
      <c r="B722" t="s">
        <v>48</v>
      </c>
      <c r="C722" t="s">
        <v>260</v>
      </c>
      <c r="E722">
        <v>0</v>
      </c>
      <c r="F722">
        <v>11.505599999999999</v>
      </c>
      <c r="G722">
        <v>4.0720799999999997</v>
      </c>
      <c r="H722">
        <v>0</v>
      </c>
      <c r="I722">
        <v>0</v>
      </c>
      <c r="J722">
        <v>15.577680000000001</v>
      </c>
    </row>
    <row r="723" spans="1:10" x14ac:dyDescent="0.15">
      <c r="B723" t="s">
        <v>510</v>
      </c>
      <c r="C723" t="s">
        <v>262</v>
      </c>
      <c r="E723">
        <v>24.79852</v>
      </c>
      <c r="F723">
        <v>0</v>
      </c>
      <c r="G723">
        <v>0</v>
      </c>
      <c r="H723">
        <v>0</v>
      </c>
      <c r="I723">
        <v>0</v>
      </c>
      <c r="J723">
        <v>24.79852</v>
      </c>
    </row>
    <row r="724" spans="1:10" x14ac:dyDescent="0.15">
      <c r="B724" s="1">
        <v>40382</v>
      </c>
      <c r="C724" t="s">
        <v>263</v>
      </c>
      <c r="E724">
        <v>24.79852</v>
      </c>
      <c r="F724">
        <v>11.505599999999999</v>
      </c>
      <c r="G724">
        <v>4.0720799999999997</v>
      </c>
      <c r="H724">
        <v>0</v>
      </c>
      <c r="I724">
        <v>0</v>
      </c>
      <c r="J724">
        <v>40.376199999999997</v>
      </c>
    </row>
    <row r="725" spans="1:10" x14ac:dyDescent="0.15">
      <c r="C725" t="s">
        <v>250</v>
      </c>
      <c r="E725">
        <v>24.79852</v>
      </c>
      <c r="F725">
        <v>11.505599999999999</v>
      </c>
      <c r="G725">
        <v>4.0720799999999997</v>
      </c>
      <c r="H725">
        <v>0</v>
      </c>
      <c r="I725">
        <v>0</v>
      </c>
      <c r="J725">
        <v>40.376199999999997</v>
      </c>
    </row>
    <row r="727" spans="1:10" x14ac:dyDescent="0.15">
      <c r="A727" t="s">
        <v>320</v>
      </c>
      <c r="B727" t="s">
        <v>511</v>
      </c>
      <c r="C727">
        <v>2.4</v>
      </c>
      <c r="D727" t="s">
        <v>393</v>
      </c>
    </row>
    <row r="728" spans="1:10" x14ac:dyDescent="0.15">
      <c r="B728" t="s">
        <v>512</v>
      </c>
      <c r="C728" t="s">
        <v>260</v>
      </c>
      <c r="E728">
        <v>9.8799999999999999E-2</v>
      </c>
      <c r="F728">
        <v>0</v>
      </c>
      <c r="G728">
        <v>0</v>
      </c>
      <c r="H728">
        <v>0</v>
      </c>
      <c r="I728">
        <v>0</v>
      </c>
      <c r="J728">
        <v>9.8799999999999999E-2</v>
      </c>
    </row>
    <row r="729" spans="1:10" x14ac:dyDescent="0.15">
      <c r="B729" s="1">
        <v>40382</v>
      </c>
      <c r="C729" t="s">
        <v>262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</row>
    <row r="730" spans="1:10" x14ac:dyDescent="0.15">
      <c r="C730" t="s">
        <v>263</v>
      </c>
      <c r="E730">
        <v>9.8799999999999999E-2</v>
      </c>
      <c r="F730">
        <v>0</v>
      </c>
      <c r="G730">
        <v>0</v>
      </c>
      <c r="H730">
        <v>0</v>
      </c>
      <c r="I730">
        <v>0</v>
      </c>
      <c r="J730">
        <v>9.8799999999999999E-2</v>
      </c>
    </row>
    <row r="731" spans="1:10" x14ac:dyDescent="0.15">
      <c r="C731" t="s">
        <v>250</v>
      </c>
      <c r="E731">
        <v>0.23712</v>
      </c>
      <c r="F731">
        <v>0</v>
      </c>
      <c r="G731">
        <v>0</v>
      </c>
      <c r="H731">
        <v>0</v>
      </c>
      <c r="I731">
        <v>0</v>
      </c>
      <c r="J731">
        <v>0.23712</v>
      </c>
    </row>
    <row r="733" spans="1:10" x14ac:dyDescent="0.15">
      <c r="A733" t="s">
        <v>320</v>
      </c>
      <c r="B733" t="s">
        <v>392</v>
      </c>
      <c r="C733">
        <v>0.79</v>
      </c>
      <c r="D733" t="s">
        <v>393</v>
      </c>
    </row>
    <row r="734" spans="1:10" x14ac:dyDescent="0.15">
      <c r="B734" t="s">
        <v>394</v>
      </c>
      <c r="C734" t="s">
        <v>260</v>
      </c>
      <c r="E734">
        <v>22</v>
      </c>
      <c r="F734">
        <v>0</v>
      </c>
      <c r="G734">
        <v>0</v>
      </c>
      <c r="H734">
        <v>0</v>
      </c>
      <c r="I734">
        <v>0</v>
      </c>
      <c r="J734">
        <v>22</v>
      </c>
    </row>
    <row r="735" spans="1:10" x14ac:dyDescent="0.15">
      <c r="B735" t="s">
        <v>395</v>
      </c>
      <c r="C735" t="s">
        <v>262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</row>
    <row r="736" spans="1:10" x14ac:dyDescent="0.15">
      <c r="B736" s="1">
        <v>40382</v>
      </c>
      <c r="C736" t="s">
        <v>263</v>
      </c>
      <c r="E736">
        <v>22</v>
      </c>
      <c r="F736">
        <v>0</v>
      </c>
      <c r="G736">
        <v>0</v>
      </c>
      <c r="H736">
        <v>0</v>
      </c>
      <c r="I736">
        <v>0</v>
      </c>
      <c r="J736">
        <v>22</v>
      </c>
    </row>
    <row r="737" spans="1:10" x14ac:dyDescent="0.15">
      <c r="C737" t="s">
        <v>250</v>
      </c>
      <c r="E737">
        <v>17.38</v>
      </c>
      <c r="F737">
        <v>0</v>
      </c>
      <c r="G737">
        <v>0</v>
      </c>
      <c r="H737">
        <v>0</v>
      </c>
      <c r="I737">
        <v>0</v>
      </c>
      <c r="J737">
        <v>17.38</v>
      </c>
    </row>
    <row r="739" spans="1:10" x14ac:dyDescent="0.15">
      <c r="A739" t="s">
        <v>320</v>
      </c>
      <c r="B739" t="s">
        <v>396</v>
      </c>
      <c r="C739">
        <v>0.27</v>
      </c>
      <c r="D739" t="s">
        <v>393</v>
      </c>
    </row>
    <row r="740" spans="1:10" x14ac:dyDescent="0.15">
      <c r="B740" t="s">
        <v>397</v>
      </c>
      <c r="C740" t="s">
        <v>260</v>
      </c>
      <c r="E740">
        <v>24.5</v>
      </c>
      <c r="F740">
        <v>0</v>
      </c>
      <c r="G740">
        <v>0</v>
      </c>
      <c r="H740">
        <v>0</v>
      </c>
      <c r="I740">
        <v>0</v>
      </c>
      <c r="J740">
        <v>24.5</v>
      </c>
    </row>
    <row r="741" spans="1:10" x14ac:dyDescent="0.15">
      <c r="B741" t="s">
        <v>382</v>
      </c>
      <c r="C741" t="s">
        <v>262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</row>
    <row r="742" spans="1:10" x14ac:dyDescent="0.15">
      <c r="B742" s="1">
        <v>40382</v>
      </c>
      <c r="C742" t="s">
        <v>263</v>
      </c>
      <c r="E742">
        <v>24.5</v>
      </c>
      <c r="F742">
        <v>0</v>
      </c>
      <c r="G742">
        <v>0</v>
      </c>
      <c r="H742">
        <v>0</v>
      </c>
      <c r="I742">
        <v>0</v>
      </c>
      <c r="J742">
        <v>24.5</v>
      </c>
    </row>
    <row r="743" spans="1:10" x14ac:dyDescent="0.15">
      <c r="C743" t="s">
        <v>250</v>
      </c>
      <c r="E743">
        <v>6.6150000000000002</v>
      </c>
      <c r="F743">
        <v>0</v>
      </c>
      <c r="G743">
        <v>0</v>
      </c>
      <c r="H743">
        <v>0</v>
      </c>
      <c r="I743">
        <v>0</v>
      </c>
      <c r="J743">
        <v>6.6150000000000002</v>
      </c>
    </row>
    <row r="745" spans="1:10" x14ac:dyDescent="0.15">
      <c r="A745" t="s">
        <v>320</v>
      </c>
      <c r="B745" t="s">
        <v>227</v>
      </c>
      <c r="C745">
        <v>1</v>
      </c>
      <c r="D745" t="s">
        <v>265</v>
      </c>
    </row>
    <row r="746" spans="1:10" x14ac:dyDescent="0.15">
      <c r="B746" t="s">
        <v>398</v>
      </c>
      <c r="C746" t="s">
        <v>260</v>
      </c>
      <c r="E746">
        <v>2.9100000000000001E-2</v>
      </c>
      <c r="F746">
        <v>0</v>
      </c>
      <c r="G746">
        <v>0</v>
      </c>
      <c r="H746">
        <v>0</v>
      </c>
      <c r="I746">
        <v>0</v>
      </c>
      <c r="J746">
        <v>2.9100000000000001E-2</v>
      </c>
    </row>
    <row r="747" spans="1:10" x14ac:dyDescent="0.15">
      <c r="B747" s="1">
        <v>40382</v>
      </c>
      <c r="C747" t="s">
        <v>262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</row>
    <row r="748" spans="1:10" x14ac:dyDescent="0.15">
      <c r="C748" t="s">
        <v>263</v>
      </c>
      <c r="E748">
        <v>2.9100000000000001E-2</v>
      </c>
      <c r="F748">
        <v>0</v>
      </c>
      <c r="G748">
        <v>0</v>
      </c>
      <c r="H748">
        <v>0</v>
      </c>
      <c r="I748">
        <v>0</v>
      </c>
      <c r="J748">
        <v>2.9100000000000001E-2</v>
      </c>
    </row>
    <row r="749" spans="1:10" x14ac:dyDescent="0.15">
      <c r="C749" t="s">
        <v>250</v>
      </c>
      <c r="E749">
        <v>2.9100000000000001E-2</v>
      </c>
      <c r="F749">
        <v>0</v>
      </c>
      <c r="G749">
        <v>0</v>
      </c>
      <c r="H749">
        <v>0</v>
      </c>
      <c r="I749">
        <v>0</v>
      </c>
      <c r="J749">
        <v>2.9100000000000001E-2</v>
      </c>
    </row>
    <row r="751" spans="1:10" x14ac:dyDescent="0.15">
      <c r="A751" t="s">
        <v>320</v>
      </c>
      <c r="B751" t="s">
        <v>399</v>
      </c>
      <c r="C751">
        <v>66</v>
      </c>
      <c r="D751" t="s">
        <v>393</v>
      </c>
    </row>
    <row r="752" spans="1:10" x14ac:dyDescent="0.15">
      <c r="B752" t="s">
        <v>400</v>
      </c>
      <c r="C752" t="s">
        <v>260</v>
      </c>
      <c r="E752">
        <v>3.0999999999999999E-3</v>
      </c>
      <c r="F752">
        <v>0</v>
      </c>
      <c r="G752">
        <v>0</v>
      </c>
      <c r="H752">
        <v>0</v>
      </c>
      <c r="I752">
        <v>0</v>
      </c>
      <c r="J752">
        <v>3.0999999999999999E-3</v>
      </c>
    </row>
    <row r="753" spans="1:10" x14ac:dyDescent="0.15">
      <c r="B753" s="1">
        <v>40382</v>
      </c>
      <c r="C753" t="s">
        <v>262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</row>
    <row r="754" spans="1:10" x14ac:dyDescent="0.15">
      <c r="C754" t="s">
        <v>263</v>
      </c>
      <c r="E754">
        <v>3.0999999999999999E-3</v>
      </c>
      <c r="F754">
        <v>0</v>
      </c>
      <c r="G754">
        <v>0</v>
      </c>
      <c r="H754">
        <v>0</v>
      </c>
      <c r="I754">
        <v>0</v>
      </c>
      <c r="J754">
        <v>3.0999999999999999E-3</v>
      </c>
    </row>
    <row r="755" spans="1:10" x14ac:dyDescent="0.15">
      <c r="C755" t="s">
        <v>250</v>
      </c>
      <c r="E755">
        <v>0.2046</v>
      </c>
      <c r="F755">
        <v>0</v>
      </c>
      <c r="G755">
        <v>0</v>
      </c>
      <c r="H755">
        <v>0</v>
      </c>
      <c r="I755">
        <v>0</v>
      </c>
      <c r="J755">
        <v>0.2046</v>
      </c>
    </row>
    <row r="757" spans="1:10" x14ac:dyDescent="0.15">
      <c r="A757" t="s">
        <v>320</v>
      </c>
      <c r="B757" t="s">
        <v>432</v>
      </c>
      <c r="C757">
        <v>1</v>
      </c>
      <c r="D757" t="s">
        <v>265</v>
      </c>
    </row>
    <row r="758" spans="1:10" x14ac:dyDescent="0.15">
      <c r="B758" t="s">
        <v>433</v>
      </c>
      <c r="C758" t="s">
        <v>260</v>
      </c>
      <c r="E758">
        <v>0.3327</v>
      </c>
      <c r="F758">
        <v>0</v>
      </c>
      <c r="G758">
        <v>0</v>
      </c>
      <c r="H758">
        <v>0</v>
      </c>
      <c r="I758">
        <v>0</v>
      </c>
      <c r="J758">
        <v>0.3327</v>
      </c>
    </row>
    <row r="759" spans="1:10" x14ac:dyDescent="0.15">
      <c r="B759" t="s">
        <v>434</v>
      </c>
      <c r="C759" t="s">
        <v>262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</row>
    <row r="760" spans="1:10" x14ac:dyDescent="0.15">
      <c r="B760" s="1">
        <v>40382</v>
      </c>
      <c r="C760" t="s">
        <v>263</v>
      </c>
      <c r="E760">
        <v>0.3327</v>
      </c>
      <c r="F760">
        <v>0</v>
      </c>
      <c r="G760">
        <v>0</v>
      </c>
      <c r="H760">
        <v>0</v>
      </c>
      <c r="I760">
        <v>0</v>
      </c>
      <c r="J760">
        <v>0.3327</v>
      </c>
    </row>
    <row r="761" spans="1:10" x14ac:dyDescent="0.15">
      <c r="C761" t="s">
        <v>250</v>
      </c>
      <c r="E761">
        <v>0.3327</v>
      </c>
      <c r="F761">
        <v>0</v>
      </c>
      <c r="G761">
        <v>0</v>
      </c>
      <c r="H761">
        <v>0</v>
      </c>
      <c r="I761">
        <v>0</v>
      </c>
      <c r="J761">
        <v>0.3327</v>
      </c>
    </row>
  </sheetData>
  <phoneticPr fontId="2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1"/>
  <sheetViews>
    <sheetView topLeftCell="A178" workbookViewId="0">
      <selection activeCell="B193" sqref="B193"/>
    </sheetView>
  </sheetViews>
  <sheetFormatPr defaultColWidth="9" defaultRowHeight="13.5" x14ac:dyDescent="0.15"/>
  <cols>
    <col min="2" max="2" width="32" customWidth="1"/>
    <col min="3" max="3" width="9.375"/>
    <col min="5" max="5" width="12.625"/>
    <col min="6" max="6" width="11.5"/>
    <col min="7" max="7" width="12.625"/>
    <col min="10" max="10" width="12.625"/>
  </cols>
  <sheetData>
    <row r="1" spans="1:10" x14ac:dyDescent="0.15">
      <c r="A1">
        <v>13</v>
      </c>
      <c r="B1" t="s">
        <v>233</v>
      </c>
      <c r="F1" t="s">
        <v>234</v>
      </c>
    </row>
    <row r="2" spans="1:10" x14ac:dyDescent="0.15">
      <c r="A2" t="s">
        <v>235</v>
      </c>
      <c r="B2">
        <v>1</v>
      </c>
      <c r="E2" t="s">
        <v>236</v>
      </c>
      <c r="F2" t="s">
        <v>237</v>
      </c>
      <c r="J2" t="s">
        <v>529</v>
      </c>
    </row>
    <row r="4" spans="1:10" x14ac:dyDescent="0.15">
      <c r="A4" t="s">
        <v>239</v>
      </c>
      <c r="B4" t="s">
        <v>240</v>
      </c>
    </row>
    <row r="6" spans="1:10" x14ac:dyDescent="0.15">
      <c r="A6" t="s">
        <v>241</v>
      </c>
      <c r="B6" t="s">
        <v>242</v>
      </c>
      <c r="C6" t="s">
        <v>243</v>
      </c>
      <c r="D6" t="s">
        <v>244</v>
      </c>
      <c r="E6" t="s">
        <v>245</v>
      </c>
      <c r="F6" t="s">
        <v>246</v>
      </c>
      <c r="G6" t="s">
        <v>247</v>
      </c>
      <c r="H6" t="s">
        <v>248</v>
      </c>
      <c r="I6" t="s">
        <v>249</v>
      </c>
      <c r="J6" t="s">
        <v>250</v>
      </c>
    </row>
    <row r="7" spans="1:10" x14ac:dyDescent="0.15">
      <c r="A7" t="s">
        <v>251</v>
      </c>
      <c r="B7" t="s">
        <v>252</v>
      </c>
      <c r="C7" t="s">
        <v>253</v>
      </c>
      <c r="D7" t="s">
        <v>254</v>
      </c>
      <c r="E7" t="s">
        <v>255</v>
      </c>
      <c r="F7" t="s">
        <v>257</v>
      </c>
      <c r="G7" t="s">
        <v>257</v>
      </c>
      <c r="H7" t="s">
        <v>257</v>
      </c>
      <c r="I7" t="s">
        <v>257</v>
      </c>
      <c r="J7" t="s">
        <v>257</v>
      </c>
    </row>
    <row r="8" spans="1:10" x14ac:dyDescent="0.15">
      <c r="A8" t="s">
        <v>258</v>
      </c>
      <c r="B8" t="s">
        <v>530</v>
      </c>
    </row>
    <row r="9" spans="1:10" x14ac:dyDescent="0.15">
      <c r="B9" t="s">
        <v>9</v>
      </c>
      <c r="C9" t="s">
        <v>260</v>
      </c>
      <c r="E9">
        <v>0</v>
      </c>
      <c r="F9">
        <v>5.8163222000000001</v>
      </c>
      <c r="G9">
        <v>0</v>
      </c>
      <c r="H9">
        <v>0</v>
      </c>
      <c r="I9">
        <v>0</v>
      </c>
      <c r="J9">
        <v>5.8163222000000001</v>
      </c>
    </row>
    <row r="10" spans="1:10" x14ac:dyDescent="0.15">
      <c r="B10" t="s">
        <v>531</v>
      </c>
      <c r="C10" t="s">
        <v>262</v>
      </c>
      <c r="E10">
        <v>248.62731640000001</v>
      </c>
      <c r="F10">
        <v>33.516303999999998</v>
      </c>
      <c r="G10">
        <v>34.697883570000002</v>
      </c>
      <c r="H10">
        <v>0</v>
      </c>
      <c r="I10">
        <v>0</v>
      </c>
      <c r="J10">
        <v>316.84150399999999</v>
      </c>
    </row>
    <row r="11" spans="1:10" x14ac:dyDescent="0.15">
      <c r="B11" s="1">
        <v>40382</v>
      </c>
      <c r="C11" t="s">
        <v>263</v>
      </c>
      <c r="E11">
        <v>248.62731640000001</v>
      </c>
      <c r="F11">
        <v>39.3326262</v>
      </c>
      <c r="G11">
        <v>34.697883570000002</v>
      </c>
      <c r="H11">
        <v>0</v>
      </c>
      <c r="I11">
        <v>0</v>
      </c>
      <c r="J11">
        <v>322.65782619999999</v>
      </c>
    </row>
    <row r="13" spans="1:10" x14ac:dyDescent="0.15">
      <c r="A13">
        <v>1</v>
      </c>
      <c r="B13" t="s">
        <v>532</v>
      </c>
      <c r="C13">
        <v>1</v>
      </c>
      <c r="D13" t="s">
        <v>265</v>
      </c>
      <c r="E13" t="s">
        <v>266</v>
      </c>
    </row>
    <row r="14" spans="1:10" x14ac:dyDescent="0.15">
      <c r="B14" t="s">
        <v>533</v>
      </c>
      <c r="C14" t="s">
        <v>260</v>
      </c>
      <c r="E14">
        <v>0</v>
      </c>
      <c r="F14">
        <v>5.8163222000000001</v>
      </c>
      <c r="G14">
        <v>0</v>
      </c>
      <c r="H14">
        <v>0</v>
      </c>
      <c r="I14">
        <v>0</v>
      </c>
      <c r="J14">
        <v>5.8163222000000001</v>
      </c>
    </row>
    <row r="15" spans="1:10" x14ac:dyDescent="0.15">
      <c r="B15" t="s">
        <v>534</v>
      </c>
      <c r="C15" t="s">
        <v>262</v>
      </c>
      <c r="E15">
        <v>88.020909720000006</v>
      </c>
      <c r="F15">
        <v>8.5813684000000006</v>
      </c>
      <c r="G15">
        <v>10.65472499</v>
      </c>
      <c r="H15">
        <v>0</v>
      </c>
      <c r="I15">
        <v>0</v>
      </c>
      <c r="J15">
        <v>107.25700310000001</v>
      </c>
    </row>
    <row r="16" spans="1:10" x14ac:dyDescent="0.15">
      <c r="B16" s="1">
        <v>40382</v>
      </c>
      <c r="C16" t="s">
        <v>263</v>
      </c>
      <c r="E16">
        <v>88.020909720000006</v>
      </c>
      <c r="F16">
        <v>14.397690600000001</v>
      </c>
      <c r="G16">
        <v>10.65472499</v>
      </c>
      <c r="H16">
        <v>0</v>
      </c>
      <c r="I16">
        <v>0</v>
      </c>
      <c r="J16">
        <v>113.07332529999999</v>
      </c>
    </row>
    <row r="17" spans="1:10" x14ac:dyDescent="0.15">
      <c r="C17" t="s">
        <v>250</v>
      </c>
      <c r="E17">
        <v>88.020909720000006</v>
      </c>
      <c r="F17">
        <v>14.397690600000001</v>
      </c>
      <c r="G17">
        <v>10.65472499</v>
      </c>
      <c r="H17">
        <v>0</v>
      </c>
      <c r="I17">
        <v>0</v>
      </c>
      <c r="J17">
        <v>113.07332529999999</v>
      </c>
    </row>
    <row r="19" spans="1:10" x14ac:dyDescent="0.15">
      <c r="A19">
        <v>0.2</v>
      </c>
      <c r="B19" t="s">
        <v>272</v>
      </c>
      <c r="C19">
        <v>19</v>
      </c>
      <c r="D19" t="s">
        <v>265</v>
      </c>
    </row>
    <row r="20" spans="1:10" x14ac:dyDescent="0.15">
      <c r="B20" t="s">
        <v>273</v>
      </c>
      <c r="C20" t="s">
        <v>260</v>
      </c>
      <c r="E20">
        <v>5.7999999999999996E-3</v>
      </c>
      <c r="F20">
        <v>0</v>
      </c>
      <c r="G20">
        <v>0</v>
      </c>
      <c r="H20">
        <v>0</v>
      </c>
      <c r="I20">
        <v>0</v>
      </c>
      <c r="J20">
        <v>5.7999999999999996E-3</v>
      </c>
    </row>
    <row r="21" spans="1:10" x14ac:dyDescent="0.15">
      <c r="B21" s="1">
        <v>40382</v>
      </c>
      <c r="C21" t="s">
        <v>262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x14ac:dyDescent="0.15">
      <c r="C22" t="s">
        <v>263</v>
      </c>
      <c r="E22">
        <v>5.7999999999999996E-3</v>
      </c>
      <c r="F22">
        <v>0</v>
      </c>
      <c r="G22">
        <v>0</v>
      </c>
      <c r="H22">
        <v>0</v>
      </c>
      <c r="I22">
        <v>0</v>
      </c>
      <c r="J22">
        <v>5.7999999999999996E-3</v>
      </c>
    </row>
    <row r="23" spans="1:10" x14ac:dyDescent="0.15">
      <c r="C23" t="s">
        <v>250</v>
      </c>
      <c r="E23">
        <v>0.11020000000000001</v>
      </c>
      <c r="F23">
        <v>0</v>
      </c>
      <c r="G23">
        <v>0</v>
      </c>
      <c r="H23">
        <v>0</v>
      </c>
      <c r="I23">
        <v>0</v>
      </c>
      <c r="J23">
        <v>0.11020000000000001</v>
      </c>
    </row>
    <row r="25" spans="1:10" x14ac:dyDescent="0.15">
      <c r="A25">
        <v>0.2</v>
      </c>
      <c r="B25" t="s">
        <v>274</v>
      </c>
      <c r="C25">
        <v>2</v>
      </c>
      <c r="D25" t="s">
        <v>275</v>
      </c>
    </row>
    <row r="26" spans="1:10" x14ac:dyDescent="0.15">
      <c r="B26" t="s">
        <v>276</v>
      </c>
      <c r="C26" t="s">
        <v>260</v>
      </c>
      <c r="E26">
        <v>1.2999999999999999E-2</v>
      </c>
      <c r="F26" t="s">
        <v>277</v>
      </c>
      <c r="G26">
        <v>0</v>
      </c>
      <c r="H26" t="s">
        <v>278</v>
      </c>
      <c r="I26" t="s">
        <v>278</v>
      </c>
      <c r="J26" t="s">
        <v>279</v>
      </c>
    </row>
    <row r="27" spans="1:10" x14ac:dyDescent="0.15">
      <c r="B27" t="s">
        <v>204</v>
      </c>
      <c r="C27" t="s">
        <v>262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15">
      <c r="B28" s="1">
        <v>40382</v>
      </c>
      <c r="C28" t="s">
        <v>263</v>
      </c>
      <c r="E28">
        <v>1.35E-2</v>
      </c>
      <c r="F28">
        <v>0</v>
      </c>
      <c r="G28">
        <v>0</v>
      </c>
      <c r="H28">
        <v>0</v>
      </c>
      <c r="I28">
        <v>0</v>
      </c>
      <c r="J28">
        <v>1.35E-2</v>
      </c>
    </row>
    <row r="29" spans="1:10" x14ac:dyDescent="0.15">
      <c r="C29" t="s">
        <v>250</v>
      </c>
      <c r="E29">
        <v>2.7E-2</v>
      </c>
      <c r="F29">
        <v>0</v>
      </c>
      <c r="G29">
        <v>0</v>
      </c>
      <c r="H29">
        <v>0</v>
      </c>
      <c r="I29">
        <v>0</v>
      </c>
      <c r="J29">
        <v>2.7E-2</v>
      </c>
    </row>
    <row r="31" spans="1:10" x14ac:dyDescent="0.15">
      <c r="A31">
        <v>0.2</v>
      </c>
      <c r="B31" t="s">
        <v>280</v>
      </c>
      <c r="C31">
        <v>2</v>
      </c>
      <c r="D31" t="s">
        <v>275</v>
      </c>
    </row>
    <row r="32" spans="1:10" x14ac:dyDescent="0.15">
      <c r="B32" t="s">
        <v>281</v>
      </c>
      <c r="C32" t="s">
        <v>260</v>
      </c>
      <c r="E32">
        <v>1.0999999999999999E-2</v>
      </c>
      <c r="F32" t="s">
        <v>282</v>
      </c>
      <c r="G32">
        <v>0</v>
      </c>
      <c r="H32" t="s">
        <v>278</v>
      </c>
      <c r="I32" t="s">
        <v>278</v>
      </c>
      <c r="J32" t="s">
        <v>283</v>
      </c>
    </row>
    <row r="33" spans="1:10" x14ac:dyDescent="0.15">
      <c r="B33" t="s">
        <v>204</v>
      </c>
      <c r="C33" t="s">
        <v>262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15">
      <c r="B34" s="1">
        <v>40382</v>
      </c>
      <c r="C34" t="s">
        <v>263</v>
      </c>
      <c r="E34">
        <v>1.14E-2</v>
      </c>
      <c r="F34">
        <v>0</v>
      </c>
      <c r="G34">
        <v>0</v>
      </c>
      <c r="H34">
        <v>0</v>
      </c>
      <c r="I34">
        <v>0</v>
      </c>
      <c r="J34">
        <v>1.14E-2</v>
      </c>
    </row>
    <row r="35" spans="1:10" x14ac:dyDescent="0.15">
      <c r="C35" t="s">
        <v>250</v>
      </c>
      <c r="E35">
        <v>2.2800000000000001E-2</v>
      </c>
      <c r="F35">
        <v>0</v>
      </c>
      <c r="G35">
        <v>0</v>
      </c>
      <c r="H35">
        <v>0</v>
      </c>
      <c r="I35">
        <v>0</v>
      </c>
      <c r="J35">
        <v>2.2800000000000001E-2</v>
      </c>
    </row>
    <row r="37" spans="1:10" x14ac:dyDescent="0.15">
      <c r="A37">
        <v>0.2</v>
      </c>
      <c r="B37" t="s">
        <v>284</v>
      </c>
      <c r="C37">
        <v>2</v>
      </c>
      <c r="D37" t="s">
        <v>275</v>
      </c>
    </row>
    <row r="38" spans="1:10" x14ac:dyDescent="0.15">
      <c r="B38" t="s">
        <v>285</v>
      </c>
      <c r="C38" t="s">
        <v>260</v>
      </c>
      <c r="E38">
        <v>0.11</v>
      </c>
      <c r="F38">
        <v>0</v>
      </c>
      <c r="G38">
        <v>0</v>
      </c>
      <c r="H38">
        <v>0</v>
      </c>
      <c r="I38">
        <v>0</v>
      </c>
      <c r="J38">
        <v>0.11</v>
      </c>
    </row>
    <row r="39" spans="1:10" x14ac:dyDescent="0.15">
      <c r="B39" s="1">
        <v>40382</v>
      </c>
      <c r="C39" t="s">
        <v>262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15">
      <c r="C40" t="s">
        <v>263</v>
      </c>
      <c r="E40">
        <v>0.11</v>
      </c>
      <c r="F40">
        <v>0</v>
      </c>
      <c r="G40">
        <v>0</v>
      </c>
      <c r="H40">
        <v>0</v>
      </c>
      <c r="I40">
        <v>0</v>
      </c>
      <c r="J40">
        <v>0.11</v>
      </c>
    </row>
    <row r="41" spans="1:10" x14ac:dyDescent="0.15">
      <c r="C41" t="s">
        <v>250</v>
      </c>
      <c r="E41">
        <v>0.22</v>
      </c>
      <c r="F41">
        <v>0</v>
      </c>
      <c r="G41">
        <v>0</v>
      </c>
      <c r="H41">
        <v>0</v>
      </c>
      <c r="I41">
        <v>0</v>
      </c>
      <c r="J41">
        <v>0.22</v>
      </c>
    </row>
    <row r="43" spans="1:10" x14ac:dyDescent="0.15">
      <c r="A43">
        <v>0.2</v>
      </c>
      <c r="B43" t="s">
        <v>311</v>
      </c>
      <c r="C43">
        <v>1</v>
      </c>
      <c r="D43" t="s">
        <v>265</v>
      </c>
      <c r="E43" t="s">
        <v>312</v>
      </c>
    </row>
    <row r="44" spans="1:10" x14ac:dyDescent="0.15">
      <c r="B44" t="s">
        <v>313</v>
      </c>
      <c r="C44" t="s">
        <v>260</v>
      </c>
      <c r="E44">
        <v>1.4E-2</v>
      </c>
      <c r="F44">
        <v>0</v>
      </c>
      <c r="G44">
        <v>0</v>
      </c>
      <c r="H44">
        <v>0</v>
      </c>
      <c r="I44">
        <v>0</v>
      </c>
      <c r="J44">
        <v>1.4E-2</v>
      </c>
    </row>
    <row r="45" spans="1:10" x14ac:dyDescent="0.15">
      <c r="B45" s="1">
        <v>40382</v>
      </c>
      <c r="C45" t="s">
        <v>262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15">
      <c r="C46" t="s">
        <v>263</v>
      </c>
      <c r="E46">
        <v>1.4E-2</v>
      </c>
      <c r="F46">
        <v>0</v>
      </c>
      <c r="G46">
        <v>0</v>
      </c>
      <c r="H46">
        <v>0</v>
      </c>
      <c r="I46">
        <v>0</v>
      </c>
      <c r="J46">
        <v>1.4E-2</v>
      </c>
    </row>
    <row r="47" spans="1:10" x14ac:dyDescent="0.15">
      <c r="C47" t="s">
        <v>250</v>
      </c>
      <c r="E47">
        <v>1.4E-2</v>
      </c>
      <c r="F47">
        <v>0</v>
      </c>
      <c r="G47">
        <v>0</v>
      </c>
      <c r="H47">
        <v>0</v>
      </c>
      <c r="I47">
        <v>0</v>
      </c>
      <c r="J47">
        <v>1.4E-2</v>
      </c>
    </row>
    <row r="49" spans="1:10" x14ac:dyDescent="0.15">
      <c r="A49">
        <v>0.2</v>
      </c>
      <c r="B49" t="s">
        <v>452</v>
      </c>
      <c r="C49">
        <v>1</v>
      </c>
      <c r="D49" t="s">
        <v>265</v>
      </c>
    </row>
    <row r="50" spans="1:10" x14ac:dyDescent="0.15">
      <c r="B50" t="s">
        <v>453</v>
      </c>
      <c r="C50" t="s">
        <v>260</v>
      </c>
      <c r="E50">
        <v>0.28088999999999997</v>
      </c>
      <c r="F50">
        <v>0</v>
      </c>
      <c r="G50">
        <v>0</v>
      </c>
      <c r="H50">
        <v>0</v>
      </c>
      <c r="I50">
        <v>0</v>
      </c>
      <c r="J50">
        <v>0.28088999999999997</v>
      </c>
    </row>
    <row r="51" spans="1:10" x14ac:dyDescent="0.15">
      <c r="B51" t="s">
        <v>454</v>
      </c>
      <c r="C51" t="s">
        <v>262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15">
      <c r="B52" s="1">
        <v>40382</v>
      </c>
      <c r="C52" t="s">
        <v>263</v>
      </c>
      <c r="E52">
        <v>0.28088999999999997</v>
      </c>
      <c r="F52">
        <v>0</v>
      </c>
      <c r="G52">
        <v>0</v>
      </c>
      <c r="H52">
        <v>0</v>
      </c>
      <c r="I52">
        <v>0</v>
      </c>
      <c r="J52">
        <v>0.28088999999999997</v>
      </c>
    </row>
    <row r="53" spans="1:10" x14ac:dyDescent="0.15">
      <c r="C53" t="s">
        <v>250</v>
      </c>
      <c r="E53">
        <v>0.28088999999999997</v>
      </c>
      <c r="F53">
        <v>0</v>
      </c>
      <c r="G53">
        <v>0</v>
      </c>
      <c r="H53">
        <v>0</v>
      </c>
      <c r="I53">
        <v>0</v>
      </c>
      <c r="J53">
        <v>0.28088999999999997</v>
      </c>
    </row>
    <row r="55" spans="1:10" x14ac:dyDescent="0.15">
      <c r="A55" t="s">
        <v>320</v>
      </c>
      <c r="B55" t="s">
        <v>455</v>
      </c>
      <c r="C55">
        <v>3.0000000000000001E-3</v>
      </c>
      <c r="D55" t="s">
        <v>329</v>
      </c>
    </row>
    <row r="56" spans="1:10" x14ac:dyDescent="0.15">
      <c r="B56" t="s">
        <v>456</v>
      </c>
      <c r="C56" t="s">
        <v>260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15">
      <c r="B57" t="s">
        <v>457</v>
      </c>
      <c r="C57" t="s">
        <v>262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0" x14ac:dyDescent="0.15">
      <c r="B58" s="1">
        <v>40382</v>
      </c>
      <c r="C58" t="s">
        <v>263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0" x14ac:dyDescent="0.15">
      <c r="C59" t="s">
        <v>250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x14ac:dyDescent="0.15">
      <c r="A60" t="s">
        <v>292</v>
      </c>
      <c r="B60" t="s">
        <v>293</v>
      </c>
      <c r="E60" t="s">
        <v>294</v>
      </c>
      <c r="F60" t="s">
        <v>295</v>
      </c>
      <c r="J60" t="s">
        <v>234</v>
      </c>
    </row>
    <row r="61" spans="1:10" x14ac:dyDescent="0.15">
      <c r="A61" t="s">
        <v>235</v>
      </c>
      <c r="B61">
        <v>2</v>
      </c>
      <c r="E61" t="s">
        <v>236</v>
      </c>
      <c r="F61" t="s">
        <v>237</v>
      </c>
      <c r="J61" t="s">
        <v>529</v>
      </c>
    </row>
    <row r="63" spans="1:10" x14ac:dyDescent="0.15">
      <c r="A63" t="s">
        <v>239</v>
      </c>
      <c r="B63" t="s">
        <v>240</v>
      </c>
    </row>
    <row r="65" spans="1:10" x14ac:dyDescent="0.15">
      <c r="A65" t="s">
        <v>241</v>
      </c>
      <c r="B65" t="s">
        <v>242</v>
      </c>
      <c r="C65" t="s">
        <v>243</v>
      </c>
      <c r="D65" t="s">
        <v>244</v>
      </c>
      <c r="E65" t="s">
        <v>245</v>
      </c>
      <c r="F65" t="s">
        <v>246</v>
      </c>
      <c r="G65" t="s">
        <v>247</v>
      </c>
      <c r="H65" t="s">
        <v>248</v>
      </c>
      <c r="I65" t="s">
        <v>249</v>
      </c>
      <c r="J65" t="s">
        <v>250</v>
      </c>
    </row>
    <row r="66" spans="1:10" x14ac:dyDescent="0.15">
      <c r="A66" t="s">
        <v>251</v>
      </c>
      <c r="B66" t="s">
        <v>252</v>
      </c>
      <c r="C66" t="s">
        <v>253</v>
      </c>
      <c r="D66" t="s">
        <v>254</v>
      </c>
      <c r="E66" t="s">
        <v>255</v>
      </c>
      <c r="F66" t="s">
        <v>257</v>
      </c>
      <c r="G66" t="s">
        <v>257</v>
      </c>
      <c r="H66" t="s">
        <v>257</v>
      </c>
      <c r="I66" t="s">
        <v>257</v>
      </c>
      <c r="J66" t="s">
        <v>257</v>
      </c>
    </row>
    <row r="67" spans="1:10" x14ac:dyDescent="0.15">
      <c r="A67">
        <v>0.2</v>
      </c>
      <c r="B67" t="s">
        <v>363</v>
      </c>
      <c r="C67" t="s">
        <v>369</v>
      </c>
      <c r="D67" t="s">
        <v>298</v>
      </c>
      <c r="E67" t="s">
        <v>299</v>
      </c>
    </row>
    <row r="68" spans="1:10" x14ac:dyDescent="0.15">
      <c r="B68" t="s">
        <v>364</v>
      </c>
      <c r="C68" t="s">
        <v>260</v>
      </c>
      <c r="E68">
        <v>1.2</v>
      </c>
      <c r="F68">
        <v>0</v>
      </c>
      <c r="G68">
        <v>0</v>
      </c>
      <c r="H68">
        <v>0</v>
      </c>
      <c r="I68">
        <v>0</v>
      </c>
      <c r="J68">
        <v>1.2</v>
      </c>
    </row>
    <row r="69" spans="1:10" x14ac:dyDescent="0.15">
      <c r="B69" t="s">
        <v>319</v>
      </c>
      <c r="C69" t="s">
        <v>262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15">
      <c r="B70" s="1">
        <v>40382</v>
      </c>
      <c r="C70" t="s">
        <v>263</v>
      </c>
      <c r="E70">
        <v>1.2</v>
      </c>
      <c r="F70">
        <v>0</v>
      </c>
      <c r="G70">
        <v>0</v>
      </c>
      <c r="H70">
        <v>0</v>
      </c>
      <c r="I70">
        <v>0</v>
      </c>
      <c r="J70">
        <v>1.2</v>
      </c>
    </row>
    <row r="71" spans="1:10" x14ac:dyDescent="0.15">
      <c r="C71" t="s">
        <v>250</v>
      </c>
      <c r="E71">
        <v>1.2</v>
      </c>
      <c r="F71">
        <v>0</v>
      </c>
      <c r="G71">
        <v>0</v>
      </c>
      <c r="H71">
        <v>0</v>
      </c>
      <c r="I71">
        <v>0</v>
      </c>
      <c r="J71">
        <v>1.2</v>
      </c>
    </row>
    <row r="73" spans="1:10" x14ac:dyDescent="0.15">
      <c r="A73">
        <v>0.2</v>
      </c>
      <c r="B73" t="s">
        <v>458</v>
      </c>
      <c r="C73">
        <v>1</v>
      </c>
      <c r="D73" t="s">
        <v>265</v>
      </c>
    </row>
    <row r="74" spans="1:10" x14ac:dyDescent="0.15">
      <c r="B74" t="s">
        <v>459</v>
      </c>
      <c r="C74" t="s">
        <v>260</v>
      </c>
      <c r="E74">
        <v>0</v>
      </c>
      <c r="F74">
        <v>1.0649999999999999</v>
      </c>
      <c r="G74">
        <v>7.9859999999999998</v>
      </c>
      <c r="H74">
        <v>0</v>
      </c>
      <c r="I74">
        <v>0</v>
      </c>
      <c r="J74">
        <v>9.0510000000000002</v>
      </c>
    </row>
    <row r="75" spans="1:10" x14ac:dyDescent="0.15">
      <c r="B75" t="s">
        <v>319</v>
      </c>
      <c r="C75" t="s">
        <v>262</v>
      </c>
      <c r="E75">
        <v>18.25341972</v>
      </c>
      <c r="F75">
        <v>7.0368399999999998E-2</v>
      </c>
      <c r="G75">
        <v>3.3424990000000002E-2</v>
      </c>
      <c r="H75">
        <v>0</v>
      </c>
      <c r="I75">
        <v>0</v>
      </c>
      <c r="J75">
        <v>18.35721311</v>
      </c>
    </row>
    <row r="76" spans="1:10" x14ac:dyDescent="0.15">
      <c r="B76" s="1">
        <v>40382</v>
      </c>
      <c r="C76" t="s">
        <v>263</v>
      </c>
      <c r="E76">
        <v>18.25341972</v>
      </c>
      <c r="F76">
        <v>1.1353683999999999</v>
      </c>
      <c r="G76">
        <v>8.0194249899999992</v>
      </c>
      <c r="H76">
        <v>0</v>
      </c>
      <c r="I76">
        <v>0</v>
      </c>
      <c r="J76">
        <v>27.408213109999998</v>
      </c>
    </row>
    <row r="77" spans="1:10" x14ac:dyDescent="0.15">
      <c r="C77" t="s">
        <v>250</v>
      </c>
      <c r="E77">
        <v>18.25341972</v>
      </c>
      <c r="F77">
        <v>1.1353683999999999</v>
      </c>
      <c r="G77">
        <v>8.0194249899999992</v>
      </c>
      <c r="H77">
        <v>0</v>
      </c>
      <c r="I77">
        <v>0</v>
      </c>
      <c r="J77">
        <v>27.408213109999998</v>
      </c>
    </row>
    <row r="79" spans="1:10" x14ac:dyDescent="0.15">
      <c r="A79" t="s">
        <v>320</v>
      </c>
      <c r="B79" t="s">
        <v>460</v>
      </c>
      <c r="C79">
        <v>1</v>
      </c>
      <c r="D79" t="s">
        <v>265</v>
      </c>
    </row>
    <row r="80" spans="1:10" x14ac:dyDescent="0.15">
      <c r="B80" t="s">
        <v>461</v>
      </c>
      <c r="C80" t="s">
        <v>260</v>
      </c>
      <c r="E80">
        <v>0</v>
      </c>
      <c r="F80">
        <v>7.0368399999999998E-2</v>
      </c>
      <c r="G80">
        <v>3.3424990000000002E-2</v>
      </c>
      <c r="H80">
        <v>0</v>
      </c>
      <c r="I80">
        <v>0</v>
      </c>
      <c r="J80">
        <v>0.10379339</v>
      </c>
    </row>
    <row r="81" spans="1:10" x14ac:dyDescent="0.15">
      <c r="B81" t="s">
        <v>462</v>
      </c>
      <c r="C81" t="s">
        <v>262</v>
      </c>
      <c r="E81">
        <v>0.45929999999999999</v>
      </c>
      <c r="F81">
        <v>0</v>
      </c>
      <c r="G81">
        <v>0</v>
      </c>
      <c r="H81">
        <v>0</v>
      </c>
      <c r="I81">
        <v>0</v>
      </c>
      <c r="J81">
        <v>0.45929999999999999</v>
      </c>
    </row>
    <row r="82" spans="1:10" x14ac:dyDescent="0.15">
      <c r="B82" s="1">
        <v>40382</v>
      </c>
      <c r="C82" t="s">
        <v>263</v>
      </c>
      <c r="E82">
        <v>0.45929999999999999</v>
      </c>
      <c r="F82">
        <v>7.0368399999999998E-2</v>
      </c>
      <c r="G82">
        <v>3.3424990000000002E-2</v>
      </c>
      <c r="H82">
        <v>0</v>
      </c>
      <c r="I82">
        <v>0</v>
      </c>
      <c r="J82">
        <v>0.56309339000000003</v>
      </c>
    </row>
    <row r="83" spans="1:10" x14ac:dyDescent="0.15">
      <c r="C83" t="s">
        <v>250</v>
      </c>
      <c r="E83">
        <v>0.45929999999999999</v>
      </c>
      <c r="F83">
        <v>7.0368399999999998E-2</v>
      </c>
      <c r="G83">
        <v>3.3424990000000002E-2</v>
      </c>
      <c r="H83">
        <v>0</v>
      </c>
      <c r="I83">
        <v>0</v>
      </c>
      <c r="J83">
        <v>0.56309339000000003</v>
      </c>
    </row>
    <row r="85" spans="1:10" x14ac:dyDescent="0.15">
      <c r="A85" t="s">
        <v>331</v>
      </c>
      <c r="B85" t="s">
        <v>463</v>
      </c>
      <c r="C85">
        <v>0.3</v>
      </c>
      <c r="D85" t="s">
        <v>393</v>
      </c>
    </row>
    <row r="86" spans="1:10" x14ac:dyDescent="0.15">
      <c r="B86" t="s">
        <v>462</v>
      </c>
      <c r="C86" t="s">
        <v>260</v>
      </c>
      <c r="E86">
        <v>1.5309999999999999</v>
      </c>
      <c r="F86">
        <v>0</v>
      </c>
      <c r="G86">
        <v>0</v>
      </c>
      <c r="H86">
        <v>0</v>
      </c>
      <c r="I86">
        <v>0</v>
      </c>
      <c r="J86">
        <v>1.5309999999999999</v>
      </c>
    </row>
    <row r="87" spans="1:10" x14ac:dyDescent="0.15">
      <c r="B87" t="s">
        <v>464</v>
      </c>
      <c r="C87" t="s">
        <v>262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x14ac:dyDescent="0.15">
      <c r="B88" s="1">
        <v>40382</v>
      </c>
      <c r="C88" t="s">
        <v>263</v>
      </c>
      <c r="E88">
        <v>1.5309999999999999</v>
      </c>
      <c r="F88">
        <v>0</v>
      </c>
      <c r="G88">
        <v>0</v>
      </c>
      <c r="H88">
        <v>0</v>
      </c>
      <c r="I88">
        <v>0</v>
      </c>
      <c r="J88">
        <v>1.5309999999999999</v>
      </c>
    </row>
    <row r="89" spans="1:10" x14ac:dyDescent="0.15">
      <c r="C89" t="s">
        <v>250</v>
      </c>
      <c r="E89">
        <v>0.45929999999999999</v>
      </c>
      <c r="F89">
        <v>0</v>
      </c>
      <c r="G89">
        <v>0</v>
      </c>
      <c r="H89">
        <v>0</v>
      </c>
      <c r="I89">
        <v>0</v>
      </c>
      <c r="J89">
        <v>0.45929999999999999</v>
      </c>
    </row>
    <row r="91" spans="1:10" x14ac:dyDescent="0.15">
      <c r="A91" t="s">
        <v>320</v>
      </c>
      <c r="B91" t="s">
        <v>321</v>
      </c>
      <c r="C91">
        <v>3</v>
      </c>
      <c r="D91" t="s">
        <v>265</v>
      </c>
    </row>
    <row r="92" spans="1:10" x14ac:dyDescent="0.15">
      <c r="B92" t="s">
        <v>322</v>
      </c>
      <c r="C92" t="s">
        <v>260</v>
      </c>
      <c r="E92">
        <v>9.4E-2</v>
      </c>
      <c r="F92">
        <v>0</v>
      </c>
      <c r="G92">
        <v>0</v>
      </c>
      <c r="H92">
        <v>0</v>
      </c>
      <c r="I92">
        <v>0</v>
      </c>
      <c r="J92">
        <v>9.4E-2</v>
      </c>
    </row>
    <row r="93" spans="1:10" x14ac:dyDescent="0.15">
      <c r="B93" s="1">
        <v>40382</v>
      </c>
      <c r="C93" t="s">
        <v>262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x14ac:dyDescent="0.15">
      <c r="C94" t="s">
        <v>263</v>
      </c>
      <c r="E94">
        <v>9.4E-2</v>
      </c>
      <c r="F94">
        <v>0</v>
      </c>
      <c r="G94">
        <v>0</v>
      </c>
      <c r="H94">
        <v>0</v>
      </c>
      <c r="I94">
        <v>0</v>
      </c>
      <c r="J94">
        <v>9.4E-2</v>
      </c>
    </row>
    <row r="95" spans="1:10" x14ac:dyDescent="0.15">
      <c r="C95" t="s">
        <v>250</v>
      </c>
      <c r="E95">
        <v>0.28199999999999997</v>
      </c>
      <c r="F95">
        <v>0</v>
      </c>
      <c r="G95">
        <v>0</v>
      </c>
      <c r="H95">
        <v>0</v>
      </c>
      <c r="I95">
        <v>0</v>
      </c>
      <c r="J95">
        <v>0.28199999999999997</v>
      </c>
    </row>
    <row r="97" spans="1:10" x14ac:dyDescent="0.15">
      <c r="A97" t="s">
        <v>320</v>
      </c>
      <c r="B97" t="s">
        <v>326</v>
      </c>
      <c r="C97">
        <v>1</v>
      </c>
      <c r="D97" t="s">
        <v>265</v>
      </c>
    </row>
    <row r="98" spans="1:10" x14ac:dyDescent="0.15">
      <c r="B98" t="s">
        <v>327</v>
      </c>
      <c r="C98" t="s">
        <v>260</v>
      </c>
      <c r="E98">
        <v>0.1111</v>
      </c>
      <c r="F98">
        <v>0</v>
      </c>
      <c r="G98">
        <v>0</v>
      </c>
      <c r="H98">
        <v>0</v>
      </c>
      <c r="I98">
        <v>0</v>
      </c>
      <c r="J98">
        <v>0.1111</v>
      </c>
    </row>
    <row r="99" spans="1:10" x14ac:dyDescent="0.15">
      <c r="B99" s="1">
        <v>40382</v>
      </c>
      <c r="C99" t="s">
        <v>262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15">
      <c r="C100" t="s">
        <v>263</v>
      </c>
      <c r="E100">
        <v>0.1111</v>
      </c>
      <c r="F100">
        <v>0</v>
      </c>
      <c r="G100">
        <v>0</v>
      </c>
      <c r="H100">
        <v>0</v>
      </c>
      <c r="I100">
        <v>0</v>
      </c>
      <c r="J100">
        <v>0.1111</v>
      </c>
    </row>
    <row r="101" spans="1:10" x14ac:dyDescent="0.15">
      <c r="C101" t="s">
        <v>250</v>
      </c>
      <c r="E101">
        <v>0.1111</v>
      </c>
      <c r="F101">
        <v>0</v>
      </c>
      <c r="G101">
        <v>0</v>
      </c>
      <c r="H101">
        <v>0</v>
      </c>
      <c r="I101">
        <v>0</v>
      </c>
      <c r="J101">
        <v>0.1111</v>
      </c>
    </row>
    <row r="103" spans="1:10" x14ac:dyDescent="0.15">
      <c r="A103" t="s">
        <v>320</v>
      </c>
      <c r="B103" t="s">
        <v>328</v>
      </c>
      <c r="C103">
        <v>0.88763999999999998</v>
      </c>
      <c r="D103" t="s">
        <v>329</v>
      </c>
    </row>
    <row r="104" spans="1:10" x14ac:dyDescent="0.15">
      <c r="B104" t="s">
        <v>330</v>
      </c>
      <c r="C104" t="s">
        <v>260</v>
      </c>
      <c r="E104">
        <v>0</v>
      </c>
      <c r="F104">
        <v>0.78100000000000003</v>
      </c>
      <c r="G104">
        <v>5.8563999999999998</v>
      </c>
      <c r="H104">
        <v>0</v>
      </c>
      <c r="I104">
        <v>0</v>
      </c>
      <c r="J104">
        <v>6.6374000000000004</v>
      </c>
    </row>
    <row r="105" spans="1:10" x14ac:dyDescent="0.15">
      <c r="B105" s="1">
        <v>40382</v>
      </c>
      <c r="C105" t="s">
        <v>262</v>
      </c>
      <c r="E105">
        <v>10.54766785</v>
      </c>
      <c r="F105">
        <v>0</v>
      </c>
      <c r="G105">
        <v>0</v>
      </c>
      <c r="H105">
        <v>0</v>
      </c>
      <c r="I105">
        <v>0</v>
      </c>
      <c r="J105">
        <v>10.54766785</v>
      </c>
    </row>
    <row r="106" spans="1:10" x14ac:dyDescent="0.15">
      <c r="C106" t="s">
        <v>263</v>
      </c>
      <c r="E106">
        <v>10.54766785</v>
      </c>
      <c r="F106">
        <v>0.78100000000000003</v>
      </c>
      <c r="G106">
        <v>5.8563999999999998</v>
      </c>
      <c r="H106">
        <v>0</v>
      </c>
      <c r="I106">
        <v>0</v>
      </c>
      <c r="J106">
        <v>17.185067849999999</v>
      </c>
    </row>
    <row r="107" spans="1:10" x14ac:dyDescent="0.15">
      <c r="C107" t="s">
        <v>250</v>
      </c>
      <c r="E107">
        <v>9.3625318899999996</v>
      </c>
      <c r="F107">
        <v>0.69324684000000003</v>
      </c>
      <c r="G107">
        <v>5.1983749000000001</v>
      </c>
      <c r="H107">
        <v>0</v>
      </c>
      <c r="I107">
        <v>0</v>
      </c>
      <c r="J107">
        <v>15.254153629999999</v>
      </c>
    </row>
    <row r="109" spans="1:10" x14ac:dyDescent="0.15">
      <c r="A109" t="s">
        <v>331</v>
      </c>
      <c r="B109" t="s">
        <v>332</v>
      </c>
      <c r="C109">
        <v>1.944E-3</v>
      </c>
      <c r="D109" t="s">
        <v>329</v>
      </c>
    </row>
    <row r="110" spans="1:10" x14ac:dyDescent="0.15">
      <c r="B110" t="s">
        <v>333</v>
      </c>
      <c r="C110" t="s">
        <v>260</v>
      </c>
      <c r="E110">
        <v>95.929199999999994</v>
      </c>
      <c r="F110">
        <v>0</v>
      </c>
      <c r="G110">
        <v>0</v>
      </c>
      <c r="H110">
        <v>0</v>
      </c>
      <c r="I110">
        <v>0</v>
      </c>
      <c r="J110">
        <v>95.929199999999994</v>
      </c>
    </row>
    <row r="111" spans="1:10" x14ac:dyDescent="0.15">
      <c r="B111" t="s">
        <v>334</v>
      </c>
      <c r="C111" t="s">
        <v>262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15">
      <c r="B112" s="1">
        <v>40382</v>
      </c>
      <c r="C112" t="s">
        <v>263</v>
      </c>
      <c r="E112">
        <v>95.929199999999994</v>
      </c>
      <c r="F112">
        <v>0</v>
      </c>
      <c r="G112">
        <v>0</v>
      </c>
      <c r="H112">
        <v>0</v>
      </c>
      <c r="I112">
        <v>0</v>
      </c>
      <c r="J112">
        <v>95.929199999999994</v>
      </c>
    </row>
    <row r="113" spans="1:10" x14ac:dyDescent="0.15">
      <c r="C113" t="s">
        <v>250</v>
      </c>
      <c r="E113">
        <v>0.18648635999999999</v>
      </c>
      <c r="F113">
        <v>0</v>
      </c>
      <c r="G113">
        <v>0</v>
      </c>
      <c r="H113">
        <v>0</v>
      </c>
      <c r="I113">
        <v>0</v>
      </c>
      <c r="J113">
        <v>0.18648635999999999</v>
      </c>
    </row>
    <row r="114" spans="1:10" x14ac:dyDescent="0.15">
      <c r="A114" t="s">
        <v>292</v>
      </c>
      <c r="B114" t="s">
        <v>293</v>
      </c>
      <c r="E114" t="s">
        <v>294</v>
      </c>
      <c r="F114" t="s">
        <v>295</v>
      </c>
      <c r="J114" t="s">
        <v>234</v>
      </c>
    </row>
    <row r="115" spans="1:10" x14ac:dyDescent="0.15">
      <c r="A115" t="s">
        <v>235</v>
      </c>
      <c r="B115">
        <v>3</v>
      </c>
      <c r="E115" t="s">
        <v>236</v>
      </c>
      <c r="F115" t="s">
        <v>237</v>
      </c>
      <c r="J115" t="s">
        <v>529</v>
      </c>
    </row>
    <row r="117" spans="1:10" x14ac:dyDescent="0.15">
      <c r="A117" t="s">
        <v>239</v>
      </c>
      <c r="B117" t="s">
        <v>240</v>
      </c>
    </row>
    <row r="119" spans="1:10" x14ac:dyDescent="0.15">
      <c r="A119" t="s">
        <v>241</v>
      </c>
      <c r="B119" t="s">
        <v>242</v>
      </c>
      <c r="C119" t="s">
        <v>243</v>
      </c>
      <c r="D119" t="s">
        <v>244</v>
      </c>
      <c r="E119" t="s">
        <v>245</v>
      </c>
      <c r="F119" t="s">
        <v>246</v>
      </c>
      <c r="G119" t="s">
        <v>247</v>
      </c>
      <c r="H119" t="s">
        <v>248</v>
      </c>
      <c r="I119" t="s">
        <v>249</v>
      </c>
      <c r="J119" t="s">
        <v>250</v>
      </c>
    </row>
    <row r="120" spans="1:10" x14ac:dyDescent="0.15">
      <c r="A120" t="s">
        <v>251</v>
      </c>
      <c r="B120" t="s">
        <v>252</v>
      </c>
      <c r="C120" t="s">
        <v>253</v>
      </c>
      <c r="D120" t="s">
        <v>254</v>
      </c>
      <c r="E120" t="s">
        <v>255</v>
      </c>
      <c r="F120" t="s">
        <v>257</v>
      </c>
      <c r="G120" t="s">
        <v>257</v>
      </c>
      <c r="H120" t="s">
        <v>257</v>
      </c>
      <c r="I120" t="s">
        <v>257</v>
      </c>
      <c r="J120" t="s">
        <v>257</v>
      </c>
    </row>
    <row r="121" spans="1:10" x14ac:dyDescent="0.15">
      <c r="A121" t="s">
        <v>331</v>
      </c>
      <c r="B121" t="s">
        <v>335</v>
      </c>
      <c r="C121" t="s">
        <v>465</v>
      </c>
      <c r="D121" t="s">
        <v>298</v>
      </c>
      <c r="E121" t="s">
        <v>347</v>
      </c>
    </row>
    <row r="122" spans="1:10" x14ac:dyDescent="0.15">
      <c r="B122" t="s">
        <v>336</v>
      </c>
      <c r="C122" t="s">
        <v>260</v>
      </c>
      <c r="E122">
        <v>57.522100000000002</v>
      </c>
      <c r="F122">
        <v>0</v>
      </c>
      <c r="G122">
        <v>0</v>
      </c>
      <c r="H122">
        <v>0</v>
      </c>
      <c r="I122">
        <v>0</v>
      </c>
      <c r="J122">
        <v>57.522100000000002</v>
      </c>
    </row>
    <row r="123" spans="1:10" x14ac:dyDescent="0.15">
      <c r="B123" t="s">
        <v>337</v>
      </c>
      <c r="C123" t="s">
        <v>262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15">
      <c r="B124" s="1">
        <v>40382</v>
      </c>
      <c r="C124" t="s">
        <v>263</v>
      </c>
      <c r="E124">
        <v>57.522100000000002</v>
      </c>
      <c r="F124">
        <v>0</v>
      </c>
      <c r="G124">
        <v>0</v>
      </c>
      <c r="H124">
        <v>0</v>
      </c>
      <c r="I124">
        <v>0</v>
      </c>
      <c r="J124">
        <v>57.522100000000002</v>
      </c>
    </row>
    <row r="125" spans="1:10" x14ac:dyDescent="0.15">
      <c r="C125" t="s">
        <v>250</v>
      </c>
      <c r="E125">
        <v>7.4548639999999999E-2</v>
      </c>
      <c r="F125">
        <v>0</v>
      </c>
      <c r="G125">
        <v>0</v>
      </c>
      <c r="H125">
        <v>0</v>
      </c>
      <c r="I125">
        <v>0</v>
      </c>
      <c r="J125">
        <v>7.4548639999999999E-2</v>
      </c>
    </row>
    <row r="127" spans="1:10" x14ac:dyDescent="0.15">
      <c r="A127" t="s">
        <v>331</v>
      </c>
      <c r="B127" t="s">
        <v>338</v>
      </c>
      <c r="C127">
        <v>1.8380000000000001E-2</v>
      </c>
      <c r="D127" t="s">
        <v>329</v>
      </c>
    </row>
    <row r="128" spans="1:10" x14ac:dyDescent="0.15">
      <c r="B128" t="s">
        <v>339</v>
      </c>
      <c r="C128" t="s">
        <v>260</v>
      </c>
      <c r="E128">
        <v>12.804</v>
      </c>
      <c r="F128">
        <v>0</v>
      </c>
      <c r="G128">
        <v>0</v>
      </c>
      <c r="H128">
        <v>0</v>
      </c>
      <c r="I128">
        <v>0</v>
      </c>
      <c r="J128">
        <v>12.804</v>
      </c>
    </row>
    <row r="129" spans="1:10" x14ac:dyDescent="0.15">
      <c r="B129" t="s">
        <v>340</v>
      </c>
      <c r="C129" t="s">
        <v>262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15">
      <c r="B130" s="1">
        <v>40382</v>
      </c>
      <c r="C130" t="s">
        <v>263</v>
      </c>
      <c r="E130">
        <v>12.804</v>
      </c>
      <c r="F130">
        <v>0</v>
      </c>
      <c r="G130">
        <v>0</v>
      </c>
      <c r="H130">
        <v>0</v>
      </c>
      <c r="I130">
        <v>0</v>
      </c>
      <c r="J130">
        <v>12.804</v>
      </c>
    </row>
    <row r="131" spans="1:10" x14ac:dyDescent="0.15">
      <c r="C131" t="s">
        <v>250</v>
      </c>
      <c r="E131">
        <v>0.23533751999999999</v>
      </c>
      <c r="F131">
        <v>0</v>
      </c>
      <c r="G131">
        <v>0</v>
      </c>
      <c r="H131">
        <v>0</v>
      </c>
      <c r="I131">
        <v>0</v>
      </c>
      <c r="J131">
        <v>0.23533751999999999</v>
      </c>
    </row>
    <row r="133" spans="1:10" x14ac:dyDescent="0.15">
      <c r="A133" t="s">
        <v>331</v>
      </c>
      <c r="B133" t="s">
        <v>341</v>
      </c>
      <c r="C133">
        <v>1.8849000000000001E-2</v>
      </c>
      <c r="D133" t="s">
        <v>329</v>
      </c>
    </row>
    <row r="134" spans="1:10" x14ac:dyDescent="0.15">
      <c r="B134" t="s">
        <v>342</v>
      </c>
      <c r="C134" t="s">
        <v>260</v>
      </c>
      <c r="E134">
        <v>18.469000000000001</v>
      </c>
      <c r="F134">
        <v>0</v>
      </c>
      <c r="G134">
        <v>0</v>
      </c>
      <c r="H134">
        <v>0</v>
      </c>
      <c r="I134">
        <v>0</v>
      </c>
      <c r="J134">
        <v>18.469000000000001</v>
      </c>
    </row>
    <row r="135" spans="1:10" x14ac:dyDescent="0.15">
      <c r="B135" s="1">
        <v>40382</v>
      </c>
      <c r="C135" t="s">
        <v>262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 x14ac:dyDescent="0.15">
      <c r="C136" t="s">
        <v>263</v>
      </c>
      <c r="E136">
        <v>18.469000000000001</v>
      </c>
      <c r="F136">
        <v>0</v>
      </c>
      <c r="G136">
        <v>0</v>
      </c>
      <c r="H136">
        <v>0</v>
      </c>
      <c r="I136">
        <v>0</v>
      </c>
      <c r="J136">
        <v>18.469000000000001</v>
      </c>
    </row>
    <row r="137" spans="1:10" x14ac:dyDescent="0.15">
      <c r="C137" t="s">
        <v>250</v>
      </c>
      <c r="E137">
        <v>0.34812218</v>
      </c>
      <c r="F137">
        <v>0</v>
      </c>
      <c r="G137">
        <v>0</v>
      </c>
      <c r="H137">
        <v>0</v>
      </c>
      <c r="I137">
        <v>0</v>
      </c>
      <c r="J137">
        <v>0.34812218</v>
      </c>
    </row>
    <row r="139" spans="1:10" x14ac:dyDescent="0.15">
      <c r="A139" t="s">
        <v>331</v>
      </c>
      <c r="B139" t="s">
        <v>343</v>
      </c>
      <c r="C139">
        <v>0.63322000000000001</v>
      </c>
      <c r="D139" t="s">
        <v>329</v>
      </c>
    </row>
    <row r="140" spans="1:10" x14ac:dyDescent="0.15">
      <c r="B140" t="s">
        <v>344</v>
      </c>
      <c r="C140" t="s">
        <v>260</v>
      </c>
      <c r="E140">
        <v>9.5459999999999994</v>
      </c>
      <c r="F140">
        <v>0</v>
      </c>
      <c r="G140">
        <v>0</v>
      </c>
      <c r="H140">
        <v>0</v>
      </c>
      <c r="I140">
        <v>0</v>
      </c>
      <c r="J140">
        <v>9.5459999999999994</v>
      </c>
    </row>
    <row r="141" spans="1:10" x14ac:dyDescent="0.15">
      <c r="B141" s="1">
        <v>40382</v>
      </c>
      <c r="C141" t="s">
        <v>262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15">
      <c r="C142" t="s">
        <v>263</v>
      </c>
      <c r="E142">
        <v>9.5459999999999994</v>
      </c>
      <c r="F142">
        <v>0</v>
      </c>
      <c r="G142">
        <v>0</v>
      </c>
      <c r="H142">
        <v>0</v>
      </c>
      <c r="I142">
        <v>0</v>
      </c>
      <c r="J142">
        <v>9.5459999999999994</v>
      </c>
    </row>
    <row r="143" spans="1:10" x14ac:dyDescent="0.15">
      <c r="C143" t="s">
        <v>250</v>
      </c>
      <c r="E143">
        <v>6.0447181199999998</v>
      </c>
      <c r="F143">
        <v>0</v>
      </c>
      <c r="G143">
        <v>0</v>
      </c>
      <c r="H143">
        <v>0</v>
      </c>
      <c r="I143">
        <v>0</v>
      </c>
      <c r="J143">
        <v>6.0447181199999998</v>
      </c>
    </row>
    <row r="145" spans="1:10" x14ac:dyDescent="0.15">
      <c r="A145" t="s">
        <v>331</v>
      </c>
      <c r="B145" t="s">
        <v>345</v>
      </c>
      <c r="C145">
        <v>0.29333599999999999</v>
      </c>
      <c r="D145" t="s">
        <v>329</v>
      </c>
    </row>
    <row r="146" spans="1:10" x14ac:dyDescent="0.15">
      <c r="B146" t="s">
        <v>348</v>
      </c>
      <c r="C146" t="s">
        <v>260</v>
      </c>
      <c r="E146">
        <v>10.6195</v>
      </c>
      <c r="F146">
        <v>0</v>
      </c>
      <c r="G146">
        <v>0</v>
      </c>
      <c r="H146">
        <v>0</v>
      </c>
      <c r="I146">
        <v>0</v>
      </c>
      <c r="J146">
        <v>10.6195</v>
      </c>
    </row>
    <row r="147" spans="1:10" x14ac:dyDescent="0.15">
      <c r="B147" s="1">
        <v>40382</v>
      </c>
      <c r="C147" t="s">
        <v>262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x14ac:dyDescent="0.15">
      <c r="C148" t="s">
        <v>263</v>
      </c>
      <c r="E148">
        <v>10.6195</v>
      </c>
      <c r="F148">
        <v>0</v>
      </c>
      <c r="G148">
        <v>0</v>
      </c>
      <c r="H148">
        <v>0</v>
      </c>
      <c r="I148">
        <v>0</v>
      </c>
      <c r="J148">
        <v>10.6195</v>
      </c>
    </row>
    <row r="149" spans="1:10" x14ac:dyDescent="0.15">
      <c r="C149" t="s">
        <v>250</v>
      </c>
      <c r="E149">
        <v>3.11508165</v>
      </c>
      <c r="F149">
        <v>0</v>
      </c>
      <c r="G149">
        <v>0</v>
      </c>
      <c r="H149">
        <v>0</v>
      </c>
      <c r="I149">
        <v>0</v>
      </c>
      <c r="J149">
        <v>3.11508165</v>
      </c>
    </row>
    <row r="151" spans="1:10" x14ac:dyDescent="0.15">
      <c r="A151" t="s">
        <v>331</v>
      </c>
      <c r="B151" t="s">
        <v>349</v>
      </c>
      <c r="C151">
        <v>2.356E-3</v>
      </c>
      <c r="D151" t="s">
        <v>329</v>
      </c>
    </row>
    <row r="152" spans="1:10" x14ac:dyDescent="0.15">
      <c r="B152" t="s">
        <v>350</v>
      </c>
      <c r="C152" t="s">
        <v>260</v>
      </c>
      <c r="E152">
        <v>111.6814</v>
      </c>
      <c r="F152">
        <v>0</v>
      </c>
      <c r="G152">
        <v>0</v>
      </c>
      <c r="H152">
        <v>0</v>
      </c>
      <c r="I152">
        <v>0</v>
      </c>
      <c r="J152">
        <v>111.6814</v>
      </c>
    </row>
    <row r="153" spans="1:10" x14ac:dyDescent="0.15">
      <c r="B153" t="s">
        <v>351</v>
      </c>
      <c r="C153" t="s">
        <v>262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 x14ac:dyDescent="0.15">
      <c r="B154" s="1">
        <v>40382</v>
      </c>
      <c r="C154" t="s">
        <v>263</v>
      </c>
      <c r="E154">
        <v>111.6814</v>
      </c>
      <c r="F154">
        <v>0</v>
      </c>
      <c r="G154">
        <v>0</v>
      </c>
      <c r="H154">
        <v>0</v>
      </c>
      <c r="I154">
        <v>0</v>
      </c>
      <c r="J154">
        <v>111.6814</v>
      </c>
    </row>
    <row r="155" spans="1:10" x14ac:dyDescent="0.15">
      <c r="C155" t="s">
        <v>250</v>
      </c>
      <c r="E155">
        <v>0.26312138000000002</v>
      </c>
      <c r="F155">
        <v>0</v>
      </c>
      <c r="G155">
        <v>0</v>
      </c>
      <c r="H155">
        <v>0</v>
      </c>
      <c r="I155">
        <v>0</v>
      </c>
      <c r="J155">
        <v>0.26312138000000002</v>
      </c>
    </row>
    <row r="157" spans="1:10" x14ac:dyDescent="0.15">
      <c r="A157" t="s">
        <v>331</v>
      </c>
      <c r="B157" t="s">
        <v>352</v>
      </c>
      <c r="C157">
        <v>3.1740000000000002E-3</v>
      </c>
      <c r="D157" t="s">
        <v>329</v>
      </c>
    </row>
    <row r="158" spans="1:10" x14ac:dyDescent="0.15">
      <c r="B158" t="s">
        <v>353</v>
      </c>
      <c r="C158" t="s">
        <v>260</v>
      </c>
      <c r="E158">
        <v>48.791800000000002</v>
      </c>
      <c r="F158">
        <v>0</v>
      </c>
      <c r="G158">
        <v>0</v>
      </c>
      <c r="H158">
        <v>0</v>
      </c>
      <c r="I158">
        <v>0</v>
      </c>
      <c r="J158">
        <v>48.791800000000002</v>
      </c>
    </row>
    <row r="159" spans="1:10" x14ac:dyDescent="0.15">
      <c r="B159" t="s">
        <v>354</v>
      </c>
      <c r="C159" t="s">
        <v>262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x14ac:dyDescent="0.15">
      <c r="B160" s="1">
        <v>40382</v>
      </c>
      <c r="C160" t="s">
        <v>263</v>
      </c>
      <c r="E160">
        <v>48.791800000000002</v>
      </c>
      <c r="F160">
        <v>0</v>
      </c>
      <c r="G160">
        <v>0</v>
      </c>
      <c r="H160">
        <v>0</v>
      </c>
      <c r="I160">
        <v>0</v>
      </c>
      <c r="J160">
        <v>48.791800000000002</v>
      </c>
    </row>
    <row r="161" spans="1:10" x14ac:dyDescent="0.15">
      <c r="C161" t="s">
        <v>250</v>
      </c>
      <c r="E161">
        <v>0.15486517</v>
      </c>
      <c r="F161">
        <v>0</v>
      </c>
      <c r="G161">
        <v>0</v>
      </c>
      <c r="H161">
        <v>0</v>
      </c>
      <c r="I161">
        <v>0</v>
      </c>
      <c r="J161">
        <v>0.15486517</v>
      </c>
    </row>
    <row r="163" spans="1:10" x14ac:dyDescent="0.15">
      <c r="A163" t="s">
        <v>331</v>
      </c>
      <c r="B163" t="s">
        <v>355</v>
      </c>
      <c r="C163">
        <v>2.7100000000000002E-3</v>
      </c>
      <c r="D163" t="s">
        <v>329</v>
      </c>
    </row>
    <row r="164" spans="1:10" x14ac:dyDescent="0.15">
      <c r="B164" t="s">
        <v>356</v>
      </c>
      <c r="C164" t="s">
        <v>260</v>
      </c>
      <c r="E164">
        <v>46.2682</v>
      </c>
      <c r="F164">
        <v>0</v>
      </c>
      <c r="G164">
        <v>0</v>
      </c>
      <c r="H164">
        <v>0</v>
      </c>
      <c r="I164">
        <v>0</v>
      </c>
      <c r="J164">
        <v>46.2682</v>
      </c>
    </row>
    <row r="165" spans="1:10" x14ac:dyDescent="0.15">
      <c r="B165" t="s">
        <v>354</v>
      </c>
      <c r="C165" t="s">
        <v>262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x14ac:dyDescent="0.15">
      <c r="B166" s="1">
        <v>40382</v>
      </c>
      <c r="C166" t="s">
        <v>263</v>
      </c>
      <c r="E166">
        <v>46.2682</v>
      </c>
      <c r="F166">
        <v>0</v>
      </c>
      <c r="G166">
        <v>0</v>
      </c>
      <c r="H166">
        <v>0</v>
      </c>
      <c r="I166">
        <v>0</v>
      </c>
      <c r="J166">
        <v>46.2682</v>
      </c>
    </row>
    <row r="167" spans="1:10" x14ac:dyDescent="0.15">
      <c r="C167" t="s">
        <v>250</v>
      </c>
      <c r="E167">
        <v>0.12538682000000001</v>
      </c>
      <c r="F167">
        <v>0</v>
      </c>
      <c r="G167">
        <v>0</v>
      </c>
      <c r="H167">
        <v>0</v>
      </c>
      <c r="I167">
        <v>0</v>
      </c>
      <c r="J167">
        <v>0.12538682000000001</v>
      </c>
    </row>
    <row r="168" spans="1:10" x14ac:dyDescent="0.15">
      <c r="A168" t="s">
        <v>292</v>
      </c>
      <c r="B168" t="s">
        <v>293</v>
      </c>
      <c r="E168" t="s">
        <v>294</v>
      </c>
      <c r="F168" t="s">
        <v>295</v>
      </c>
      <c r="J168" t="s">
        <v>234</v>
      </c>
    </row>
    <row r="169" spans="1:10" x14ac:dyDescent="0.15">
      <c r="A169" t="s">
        <v>235</v>
      </c>
      <c r="B169">
        <v>4</v>
      </c>
      <c r="E169" t="s">
        <v>236</v>
      </c>
      <c r="F169" t="s">
        <v>237</v>
      </c>
      <c r="J169" t="s">
        <v>529</v>
      </c>
    </row>
    <row r="171" spans="1:10" x14ac:dyDescent="0.15">
      <c r="A171" t="s">
        <v>239</v>
      </c>
      <c r="B171" t="s">
        <v>240</v>
      </c>
    </row>
    <row r="173" spans="1:10" x14ac:dyDescent="0.15">
      <c r="A173" t="s">
        <v>241</v>
      </c>
      <c r="B173" t="s">
        <v>242</v>
      </c>
      <c r="C173" t="s">
        <v>243</v>
      </c>
      <c r="D173" t="s">
        <v>244</v>
      </c>
      <c r="E173" t="s">
        <v>245</v>
      </c>
      <c r="F173" t="s">
        <v>246</v>
      </c>
      <c r="G173" t="s">
        <v>247</v>
      </c>
      <c r="H173" t="s">
        <v>248</v>
      </c>
      <c r="I173" t="s">
        <v>249</v>
      </c>
      <c r="J173" t="s">
        <v>250</v>
      </c>
    </row>
    <row r="174" spans="1:10" x14ac:dyDescent="0.15">
      <c r="A174" t="s">
        <v>251</v>
      </c>
      <c r="B174" t="s">
        <v>252</v>
      </c>
      <c r="C174" t="s">
        <v>253</v>
      </c>
      <c r="D174" t="s">
        <v>254</v>
      </c>
      <c r="E174" t="s">
        <v>255</v>
      </c>
      <c r="F174" t="s">
        <v>257</v>
      </c>
      <c r="G174" t="s">
        <v>257</v>
      </c>
      <c r="H174" t="s">
        <v>257</v>
      </c>
      <c r="I174" t="s">
        <v>257</v>
      </c>
      <c r="J174" t="s">
        <v>257</v>
      </c>
    </row>
    <row r="175" spans="1:10" x14ac:dyDescent="0.15">
      <c r="A175" t="s">
        <v>320</v>
      </c>
      <c r="B175" t="s">
        <v>357</v>
      </c>
      <c r="C175" t="s">
        <v>466</v>
      </c>
      <c r="D175" t="s">
        <v>298</v>
      </c>
      <c r="E175" t="s">
        <v>347</v>
      </c>
    </row>
    <row r="176" spans="1:10" x14ac:dyDescent="0.15">
      <c r="B176" t="s">
        <v>358</v>
      </c>
      <c r="C176" t="s">
        <v>260</v>
      </c>
      <c r="E176">
        <v>16.982299999999999</v>
      </c>
      <c r="F176">
        <v>0</v>
      </c>
      <c r="G176">
        <v>0</v>
      </c>
      <c r="H176">
        <v>0</v>
      </c>
      <c r="I176">
        <v>0</v>
      </c>
      <c r="J176">
        <v>16.982299999999999</v>
      </c>
    </row>
    <row r="177" spans="1:10" x14ac:dyDescent="0.15">
      <c r="B177" t="s">
        <v>359</v>
      </c>
      <c r="C177" t="s">
        <v>262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</row>
    <row r="178" spans="1:10" x14ac:dyDescent="0.15">
      <c r="B178" s="1">
        <v>40382</v>
      </c>
      <c r="C178" t="s">
        <v>263</v>
      </c>
      <c r="E178">
        <v>16.982299999999999</v>
      </c>
      <c r="F178">
        <v>0</v>
      </c>
      <c r="G178">
        <v>0</v>
      </c>
      <c r="H178">
        <v>0</v>
      </c>
      <c r="I178">
        <v>0</v>
      </c>
      <c r="J178">
        <v>16.982299999999999</v>
      </c>
    </row>
    <row r="179" spans="1:10" x14ac:dyDescent="0.15">
      <c r="C179" t="s">
        <v>250</v>
      </c>
      <c r="E179">
        <v>6.9984058300000003</v>
      </c>
      <c r="F179">
        <v>0</v>
      </c>
      <c r="G179">
        <v>0</v>
      </c>
      <c r="H179">
        <v>0</v>
      </c>
      <c r="I179">
        <v>0</v>
      </c>
      <c r="J179">
        <v>6.9984058300000003</v>
      </c>
    </row>
    <row r="181" spans="1:10" x14ac:dyDescent="0.15">
      <c r="A181" t="s">
        <v>320</v>
      </c>
      <c r="B181" t="s">
        <v>360</v>
      </c>
      <c r="C181">
        <v>0.06</v>
      </c>
      <c r="D181" t="s">
        <v>329</v>
      </c>
    </row>
    <row r="182" spans="1:10" x14ac:dyDescent="0.15">
      <c r="B182" t="s">
        <v>361</v>
      </c>
      <c r="C182" t="s">
        <v>260</v>
      </c>
      <c r="E182">
        <v>17.334700000000002</v>
      </c>
      <c r="F182">
        <v>0</v>
      </c>
      <c r="G182">
        <v>0</v>
      </c>
      <c r="H182">
        <v>0</v>
      </c>
      <c r="I182">
        <v>0</v>
      </c>
      <c r="J182">
        <v>17.334700000000002</v>
      </c>
    </row>
    <row r="183" spans="1:10" x14ac:dyDescent="0.15">
      <c r="B183" t="s">
        <v>362</v>
      </c>
      <c r="C183" t="s">
        <v>262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15">
      <c r="B184" s="1">
        <v>40382</v>
      </c>
      <c r="C184" t="s">
        <v>263</v>
      </c>
      <c r="E184">
        <v>17.334700000000002</v>
      </c>
      <c r="F184">
        <v>0</v>
      </c>
      <c r="G184">
        <v>0</v>
      </c>
      <c r="H184">
        <v>0</v>
      </c>
      <c r="I184">
        <v>0</v>
      </c>
      <c r="J184">
        <v>17.334700000000002</v>
      </c>
    </row>
    <row r="185" spans="1:10" x14ac:dyDescent="0.15">
      <c r="C185" t="s">
        <v>250</v>
      </c>
      <c r="E185">
        <v>1.040082</v>
      </c>
      <c r="F185">
        <v>0</v>
      </c>
      <c r="G185">
        <v>0</v>
      </c>
      <c r="H185">
        <v>0</v>
      </c>
      <c r="I185">
        <v>0</v>
      </c>
      <c r="J185">
        <v>1.040082</v>
      </c>
    </row>
    <row r="187" spans="1:10" x14ac:dyDescent="0.15">
      <c r="A187">
        <v>0.2</v>
      </c>
      <c r="B187" t="s">
        <v>467</v>
      </c>
      <c r="C187">
        <v>1</v>
      </c>
      <c r="D187" t="s">
        <v>265</v>
      </c>
    </row>
    <row r="188" spans="1:10" x14ac:dyDescent="0.15">
      <c r="B188" t="s">
        <v>468</v>
      </c>
      <c r="C188" t="s">
        <v>260</v>
      </c>
      <c r="E188">
        <v>24.829499999999999</v>
      </c>
      <c r="F188">
        <v>0</v>
      </c>
      <c r="G188">
        <v>0</v>
      </c>
      <c r="H188">
        <v>0</v>
      </c>
      <c r="I188">
        <v>0</v>
      </c>
      <c r="J188">
        <v>24.829499999999999</v>
      </c>
    </row>
    <row r="189" spans="1:10" x14ac:dyDescent="0.15">
      <c r="B189" t="s">
        <v>367</v>
      </c>
      <c r="C189" t="s">
        <v>262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</row>
    <row r="190" spans="1:10" x14ac:dyDescent="0.15">
      <c r="B190" s="1">
        <v>40382</v>
      </c>
      <c r="C190" t="s">
        <v>263</v>
      </c>
      <c r="E190">
        <v>24.829499999999999</v>
      </c>
      <c r="F190">
        <v>0</v>
      </c>
      <c r="G190">
        <v>0</v>
      </c>
      <c r="H190">
        <v>0</v>
      </c>
      <c r="I190">
        <v>0</v>
      </c>
      <c r="J190">
        <v>24.829499999999999</v>
      </c>
    </row>
    <row r="191" spans="1:10" x14ac:dyDescent="0.15">
      <c r="C191" t="s">
        <v>250</v>
      </c>
      <c r="E191">
        <v>24.829499999999999</v>
      </c>
      <c r="F191">
        <v>0</v>
      </c>
      <c r="G191">
        <v>0</v>
      </c>
      <c r="H191">
        <v>0</v>
      </c>
      <c r="I191">
        <v>0</v>
      </c>
      <c r="J191">
        <v>24.829499999999999</v>
      </c>
    </row>
    <row r="193" spans="1:10" x14ac:dyDescent="0.15">
      <c r="A193">
        <v>0.2</v>
      </c>
      <c r="B193" t="s">
        <v>469</v>
      </c>
      <c r="C193">
        <v>1</v>
      </c>
      <c r="D193" t="s">
        <v>265</v>
      </c>
    </row>
    <row r="194" spans="1:10" x14ac:dyDescent="0.15">
      <c r="B194" t="s">
        <v>470</v>
      </c>
      <c r="C194" t="s">
        <v>260</v>
      </c>
      <c r="E194" s="2">
        <v>15.2212</v>
      </c>
      <c r="F194">
        <v>0</v>
      </c>
      <c r="G194">
        <v>0</v>
      </c>
      <c r="H194">
        <v>0</v>
      </c>
      <c r="I194">
        <v>0</v>
      </c>
      <c r="J194">
        <v>15.2212</v>
      </c>
    </row>
    <row r="195" spans="1:10" x14ac:dyDescent="0.15">
      <c r="B195" t="s">
        <v>271</v>
      </c>
      <c r="C195" t="s">
        <v>262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15">
      <c r="B196" s="1">
        <v>40382</v>
      </c>
      <c r="C196" t="s">
        <v>263</v>
      </c>
      <c r="E196">
        <v>15.2212</v>
      </c>
      <c r="F196">
        <v>0</v>
      </c>
      <c r="G196">
        <v>0</v>
      </c>
      <c r="H196">
        <v>0</v>
      </c>
      <c r="I196">
        <v>0</v>
      </c>
      <c r="J196">
        <v>15.2212</v>
      </c>
    </row>
    <row r="197" spans="1:10" x14ac:dyDescent="0.15">
      <c r="C197" t="s">
        <v>250</v>
      </c>
      <c r="E197">
        <v>15.2212</v>
      </c>
      <c r="F197">
        <v>0</v>
      </c>
      <c r="G197">
        <v>0</v>
      </c>
      <c r="H197">
        <v>0</v>
      </c>
      <c r="I197">
        <v>0</v>
      </c>
      <c r="J197">
        <v>15.2212</v>
      </c>
    </row>
    <row r="199" spans="1:10" x14ac:dyDescent="0.15">
      <c r="A199">
        <v>0.2</v>
      </c>
      <c r="B199" t="s">
        <v>471</v>
      </c>
      <c r="C199">
        <v>1</v>
      </c>
      <c r="D199" t="s">
        <v>265</v>
      </c>
    </row>
    <row r="200" spans="1:10" x14ac:dyDescent="0.15">
      <c r="B200" t="s">
        <v>472</v>
      </c>
      <c r="C200" t="s">
        <v>260</v>
      </c>
      <c r="E200">
        <v>0.63849999999999996</v>
      </c>
      <c r="F200">
        <v>0</v>
      </c>
      <c r="G200">
        <v>0</v>
      </c>
      <c r="H200">
        <v>0</v>
      </c>
      <c r="I200">
        <v>0</v>
      </c>
      <c r="J200">
        <v>0.63849999999999996</v>
      </c>
    </row>
    <row r="201" spans="1:10" x14ac:dyDescent="0.15">
      <c r="B201" t="s">
        <v>271</v>
      </c>
      <c r="C201" t="s">
        <v>262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</row>
    <row r="202" spans="1:10" x14ac:dyDescent="0.15">
      <c r="B202" s="1">
        <v>40382</v>
      </c>
      <c r="C202" t="s">
        <v>263</v>
      </c>
      <c r="E202">
        <v>0.63849999999999996</v>
      </c>
      <c r="F202">
        <v>0</v>
      </c>
      <c r="G202">
        <v>0</v>
      </c>
      <c r="H202">
        <v>0</v>
      </c>
      <c r="I202">
        <v>0</v>
      </c>
      <c r="J202">
        <v>0.63849999999999996</v>
      </c>
    </row>
    <row r="203" spans="1:10" x14ac:dyDescent="0.15">
      <c r="C203" t="s">
        <v>250</v>
      </c>
      <c r="E203">
        <v>0.63849999999999996</v>
      </c>
      <c r="F203">
        <v>0</v>
      </c>
      <c r="G203">
        <v>0</v>
      </c>
      <c r="H203">
        <v>0</v>
      </c>
      <c r="I203">
        <v>0</v>
      </c>
      <c r="J203">
        <v>0.63849999999999996</v>
      </c>
    </row>
    <row r="205" spans="1:10" x14ac:dyDescent="0.15">
      <c r="A205">
        <v>0.2</v>
      </c>
      <c r="B205" t="s">
        <v>473</v>
      </c>
      <c r="C205">
        <v>1</v>
      </c>
      <c r="D205" t="s">
        <v>265</v>
      </c>
    </row>
    <row r="206" spans="1:10" x14ac:dyDescent="0.15">
      <c r="B206" t="s">
        <v>474</v>
      </c>
      <c r="C206" t="s">
        <v>260</v>
      </c>
      <c r="E206">
        <v>5.7454000000000001</v>
      </c>
      <c r="F206">
        <v>0</v>
      </c>
      <c r="G206">
        <v>0</v>
      </c>
      <c r="H206">
        <v>0</v>
      </c>
      <c r="I206">
        <v>0</v>
      </c>
      <c r="J206">
        <v>5.7454000000000001</v>
      </c>
    </row>
    <row r="207" spans="1:10" x14ac:dyDescent="0.15">
      <c r="B207" s="1">
        <v>40382</v>
      </c>
      <c r="C207" t="s">
        <v>262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</row>
    <row r="208" spans="1:10" x14ac:dyDescent="0.15">
      <c r="C208" t="s">
        <v>263</v>
      </c>
      <c r="E208">
        <v>5.7454000000000001</v>
      </c>
      <c r="F208">
        <v>0</v>
      </c>
      <c r="G208">
        <v>0</v>
      </c>
      <c r="H208">
        <v>0</v>
      </c>
      <c r="I208">
        <v>0</v>
      </c>
      <c r="J208">
        <v>5.7454000000000001</v>
      </c>
    </row>
    <row r="209" spans="1:10" x14ac:dyDescent="0.15">
      <c r="C209" t="s">
        <v>250</v>
      </c>
      <c r="E209">
        <v>5.7454000000000001</v>
      </c>
      <c r="F209">
        <v>0</v>
      </c>
      <c r="G209">
        <v>0</v>
      </c>
      <c r="H209">
        <v>0</v>
      </c>
      <c r="I209">
        <v>0</v>
      </c>
      <c r="J209">
        <v>5.7454000000000001</v>
      </c>
    </row>
    <row r="211" spans="1:10" x14ac:dyDescent="0.15">
      <c r="A211">
        <v>0.2</v>
      </c>
      <c r="B211" t="s">
        <v>40</v>
      </c>
      <c r="C211">
        <v>1</v>
      </c>
      <c r="D211" t="s">
        <v>265</v>
      </c>
    </row>
    <row r="212" spans="1:10" x14ac:dyDescent="0.15">
      <c r="B212" t="s">
        <v>46</v>
      </c>
      <c r="C212" t="s">
        <v>260</v>
      </c>
      <c r="E212">
        <v>0</v>
      </c>
      <c r="F212">
        <v>7.4459999999999997</v>
      </c>
      <c r="G212">
        <v>2.6353</v>
      </c>
      <c r="H212">
        <v>0</v>
      </c>
      <c r="I212">
        <v>0</v>
      </c>
      <c r="J212">
        <v>10.081300000000001</v>
      </c>
    </row>
    <row r="213" spans="1:10" x14ac:dyDescent="0.15">
      <c r="B213" t="s">
        <v>382</v>
      </c>
      <c r="C213" t="s">
        <v>262</v>
      </c>
      <c r="E213">
        <v>21.472000000000001</v>
      </c>
      <c r="F213">
        <v>0</v>
      </c>
      <c r="G213">
        <v>0</v>
      </c>
      <c r="H213">
        <v>0</v>
      </c>
      <c r="I213">
        <v>0</v>
      </c>
      <c r="J213">
        <v>21.472000000000001</v>
      </c>
    </row>
    <row r="214" spans="1:10" x14ac:dyDescent="0.15">
      <c r="B214" s="1">
        <v>40382</v>
      </c>
      <c r="C214" t="s">
        <v>263</v>
      </c>
      <c r="E214">
        <v>21.472000000000001</v>
      </c>
      <c r="F214">
        <v>7.4459999999999997</v>
      </c>
      <c r="G214">
        <v>2.6353</v>
      </c>
      <c r="H214">
        <v>0</v>
      </c>
      <c r="I214">
        <v>0</v>
      </c>
      <c r="J214">
        <v>31.5533</v>
      </c>
    </row>
    <row r="215" spans="1:10" x14ac:dyDescent="0.15">
      <c r="C215" t="s">
        <v>250</v>
      </c>
      <c r="E215">
        <v>21.472000000000001</v>
      </c>
      <c r="F215">
        <v>7.4459999999999997</v>
      </c>
      <c r="G215">
        <v>2.6353</v>
      </c>
      <c r="H215">
        <v>0</v>
      </c>
      <c r="I215">
        <v>0</v>
      </c>
      <c r="J215">
        <v>31.5533</v>
      </c>
    </row>
    <row r="217" spans="1:10" x14ac:dyDescent="0.15">
      <c r="A217" t="s">
        <v>320</v>
      </c>
      <c r="B217" t="s">
        <v>383</v>
      </c>
      <c r="C217">
        <v>1</v>
      </c>
      <c r="D217" t="s">
        <v>265</v>
      </c>
    </row>
    <row r="218" spans="1:10" x14ac:dyDescent="0.15">
      <c r="B218" t="s">
        <v>384</v>
      </c>
      <c r="C218" t="s">
        <v>260</v>
      </c>
      <c r="E218">
        <v>0.16270000000000001</v>
      </c>
      <c r="F218">
        <v>0</v>
      </c>
      <c r="G218">
        <v>0</v>
      </c>
      <c r="H218">
        <v>0</v>
      </c>
      <c r="I218">
        <v>0</v>
      </c>
      <c r="J218">
        <v>0.16270000000000001</v>
      </c>
    </row>
    <row r="219" spans="1:10" x14ac:dyDescent="0.15">
      <c r="B219" t="s">
        <v>385</v>
      </c>
      <c r="C219" t="s">
        <v>262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x14ac:dyDescent="0.15">
      <c r="B220" s="1">
        <v>40382</v>
      </c>
      <c r="C220" t="s">
        <v>263</v>
      </c>
      <c r="E220">
        <v>0.16270000000000001</v>
      </c>
      <c r="F220">
        <v>0</v>
      </c>
      <c r="G220">
        <v>0</v>
      </c>
      <c r="H220">
        <v>0</v>
      </c>
      <c r="I220">
        <v>0</v>
      </c>
      <c r="J220">
        <v>0.16270000000000001</v>
      </c>
    </row>
    <row r="221" spans="1:10" x14ac:dyDescent="0.15">
      <c r="C221" t="s">
        <v>250</v>
      </c>
      <c r="E221">
        <v>0.16270000000000001</v>
      </c>
      <c r="F221">
        <v>0</v>
      </c>
      <c r="G221">
        <v>0</v>
      </c>
      <c r="H221">
        <v>0</v>
      </c>
      <c r="I221">
        <v>0</v>
      </c>
      <c r="J221">
        <v>0.16270000000000001</v>
      </c>
    </row>
    <row r="222" spans="1:10" x14ac:dyDescent="0.15">
      <c r="A222" t="s">
        <v>292</v>
      </c>
      <c r="B222" t="s">
        <v>293</v>
      </c>
      <c r="E222" t="s">
        <v>294</v>
      </c>
      <c r="F222" t="s">
        <v>295</v>
      </c>
      <c r="J222" t="s">
        <v>234</v>
      </c>
    </row>
    <row r="223" spans="1:10" x14ac:dyDescent="0.15">
      <c r="A223" t="s">
        <v>235</v>
      </c>
      <c r="B223">
        <v>5</v>
      </c>
      <c r="E223" t="s">
        <v>236</v>
      </c>
      <c r="F223" t="s">
        <v>237</v>
      </c>
      <c r="J223" t="s">
        <v>529</v>
      </c>
    </row>
    <row r="225" spans="1:10" x14ac:dyDescent="0.15">
      <c r="A225" t="s">
        <v>239</v>
      </c>
      <c r="B225" t="s">
        <v>240</v>
      </c>
    </row>
    <row r="227" spans="1:10" x14ac:dyDescent="0.15">
      <c r="A227" t="s">
        <v>241</v>
      </c>
      <c r="B227" t="s">
        <v>242</v>
      </c>
      <c r="C227" t="s">
        <v>243</v>
      </c>
      <c r="D227" t="s">
        <v>244</v>
      </c>
      <c r="E227" t="s">
        <v>245</v>
      </c>
      <c r="F227" t="s">
        <v>246</v>
      </c>
      <c r="G227" t="s">
        <v>247</v>
      </c>
      <c r="H227" t="s">
        <v>248</v>
      </c>
      <c r="I227" t="s">
        <v>249</v>
      </c>
      <c r="J227" t="s">
        <v>250</v>
      </c>
    </row>
    <row r="228" spans="1:10" x14ac:dyDescent="0.15">
      <c r="A228" t="s">
        <v>251</v>
      </c>
      <c r="B228" t="s">
        <v>252</v>
      </c>
      <c r="C228" t="s">
        <v>253</v>
      </c>
      <c r="D228" t="s">
        <v>254</v>
      </c>
      <c r="E228" t="s">
        <v>255</v>
      </c>
      <c r="F228" t="s">
        <v>257</v>
      </c>
      <c r="G228" t="s">
        <v>257</v>
      </c>
      <c r="H228" t="s">
        <v>257</v>
      </c>
      <c r="I228" t="s">
        <v>257</v>
      </c>
      <c r="J228" t="s">
        <v>257</v>
      </c>
    </row>
    <row r="229" spans="1:10" x14ac:dyDescent="0.15">
      <c r="A229" t="s">
        <v>320</v>
      </c>
      <c r="B229" t="s">
        <v>475</v>
      </c>
      <c r="C229" t="s">
        <v>369</v>
      </c>
      <c r="D229" t="s">
        <v>298</v>
      </c>
      <c r="E229" t="s">
        <v>299</v>
      </c>
    </row>
    <row r="230" spans="1:10" x14ac:dyDescent="0.15">
      <c r="B230" t="s">
        <v>476</v>
      </c>
      <c r="C230" t="s">
        <v>260</v>
      </c>
      <c r="E230">
        <v>0.18720000000000001</v>
      </c>
      <c r="F230">
        <v>0</v>
      </c>
      <c r="G230">
        <v>0</v>
      </c>
      <c r="H230">
        <v>0</v>
      </c>
      <c r="I230">
        <v>0</v>
      </c>
      <c r="J230">
        <v>0.18720000000000001</v>
      </c>
    </row>
    <row r="231" spans="1:10" x14ac:dyDescent="0.15">
      <c r="B231" t="s">
        <v>477</v>
      </c>
      <c r="C231" t="s">
        <v>262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x14ac:dyDescent="0.15">
      <c r="B232" s="1">
        <v>40382</v>
      </c>
      <c r="C232" t="s">
        <v>263</v>
      </c>
      <c r="E232">
        <v>0.18720000000000001</v>
      </c>
      <c r="F232">
        <v>0</v>
      </c>
      <c r="G232">
        <v>0</v>
      </c>
      <c r="H232">
        <v>0</v>
      </c>
      <c r="I232">
        <v>0</v>
      </c>
      <c r="J232">
        <v>0.18720000000000001</v>
      </c>
    </row>
    <row r="233" spans="1:10" x14ac:dyDescent="0.15">
      <c r="C233" t="s">
        <v>250</v>
      </c>
      <c r="E233">
        <v>0.18720000000000001</v>
      </c>
      <c r="F233">
        <v>0</v>
      </c>
      <c r="G233">
        <v>0</v>
      </c>
      <c r="H233">
        <v>0</v>
      </c>
      <c r="I233">
        <v>0</v>
      </c>
      <c r="J233">
        <v>0.18720000000000001</v>
      </c>
    </row>
    <row r="235" spans="1:10" x14ac:dyDescent="0.15">
      <c r="A235" t="s">
        <v>320</v>
      </c>
      <c r="B235" t="s">
        <v>392</v>
      </c>
      <c r="C235">
        <v>0.66</v>
      </c>
      <c r="D235" t="s">
        <v>393</v>
      </c>
    </row>
    <row r="236" spans="1:10" x14ac:dyDescent="0.15">
      <c r="B236" t="s">
        <v>394</v>
      </c>
      <c r="C236" t="s">
        <v>260</v>
      </c>
      <c r="E236">
        <v>22</v>
      </c>
      <c r="F236">
        <v>0</v>
      </c>
      <c r="G236">
        <v>0</v>
      </c>
      <c r="H236">
        <v>0</v>
      </c>
      <c r="I236">
        <v>0</v>
      </c>
      <c r="J236">
        <v>22</v>
      </c>
    </row>
    <row r="237" spans="1:10" x14ac:dyDescent="0.15">
      <c r="B237" t="s">
        <v>395</v>
      </c>
      <c r="C237" t="s">
        <v>262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15">
      <c r="B238" s="1">
        <v>40382</v>
      </c>
      <c r="C238" t="s">
        <v>263</v>
      </c>
      <c r="E238">
        <v>22</v>
      </c>
      <c r="F238">
        <v>0</v>
      </c>
      <c r="G238">
        <v>0</v>
      </c>
      <c r="H238">
        <v>0</v>
      </c>
      <c r="I238">
        <v>0</v>
      </c>
      <c r="J238">
        <v>22</v>
      </c>
    </row>
    <row r="239" spans="1:10" x14ac:dyDescent="0.15">
      <c r="C239" t="s">
        <v>250</v>
      </c>
      <c r="E239">
        <v>14.52</v>
      </c>
      <c r="F239">
        <v>0</v>
      </c>
      <c r="G239">
        <v>0</v>
      </c>
      <c r="H239">
        <v>0</v>
      </c>
      <c r="I239">
        <v>0</v>
      </c>
      <c r="J239">
        <v>14.52</v>
      </c>
    </row>
    <row r="241" spans="1:10" x14ac:dyDescent="0.15">
      <c r="A241" t="s">
        <v>320</v>
      </c>
      <c r="B241" t="s">
        <v>396</v>
      </c>
      <c r="C241">
        <v>0.26</v>
      </c>
      <c r="D241" t="s">
        <v>393</v>
      </c>
    </row>
    <row r="242" spans="1:10" x14ac:dyDescent="0.15">
      <c r="B242" t="s">
        <v>397</v>
      </c>
      <c r="C242" t="s">
        <v>260</v>
      </c>
      <c r="E242">
        <v>24.5</v>
      </c>
      <c r="F242">
        <v>0</v>
      </c>
      <c r="G242">
        <v>0</v>
      </c>
      <c r="H242">
        <v>0</v>
      </c>
      <c r="I242">
        <v>0</v>
      </c>
      <c r="J242">
        <v>24.5</v>
      </c>
    </row>
    <row r="243" spans="1:10" x14ac:dyDescent="0.15">
      <c r="B243" t="s">
        <v>382</v>
      </c>
      <c r="C243" t="s">
        <v>262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x14ac:dyDescent="0.15">
      <c r="B244" s="1">
        <v>40382</v>
      </c>
      <c r="C244" t="s">
        <v>263</v>
      </c>
      <c r="E244">
        <v>24.5</v>
      </c>
      <c r="F244">
        <v>0</v>
      </c>
      <c r="G244">
        <v>0</v>
      </c>
      <c r="H244">
        <v>0</v>
      </c>
      <c r="I244">
        <v>0</v>
      </c>
      <c r="J244">
        <v>24.5</v>
      </c>
    </row>
    <row r="245" spans="1:10" x14ac:dyDescent="0.15">
      <c r="C245" t="s">
        <v>250</v>
      </c>
      <c r="E245">
        <v>6.37</v>
      </c>
      <c r="F245">
        <v>0</v>
      </c>
      <c r="G245">
        <v>0</v>
      </c>
      <c r="H245">
        <v>0</v>
      </c>
      <c r="I245">
        <v>0</v>
      </c>
      <c r="J245">
        <v>6.37</v>
      </c>
    </row>
    <row r="247" spans="1:10" x14ac:dyDescent="0.15">
      <c r="A247" t="s">
        <v>320</v>
      </c>
      <c r="B247" t="s">
        <v>227</v>
      </c>
      <c r="C247">
        <v>1</v>
      </c>
      <c r="D247" t="s">
        <v>265</v>
      </c>
    </row>
    <row r="248" spans="1:10" x14ac:dyDescent="0.15">
      <c r="B248" t="s">
        <v>398</v>
      </c>
      <c r="C248" t="s">
        <v>260</v>
      </c>
      <c r="E248">
        <v>2.9100000000000001E-2</v>
      </c>
      <c r="F248">
        <v>0</v>
      </c>
      <c r="G248">
        <v>0</v>
      </c>
      <c r="H248">
        <v>0</v>
      </c>
      <c r="I248">
        <v>0</v>
      </c>
      <c r="J248">
        <v>2.9100000000000001E-2</v>
      </c>
    </row>
    <row r="249" spans="1:10" x14ac:dyDescent="0.15">
      <c r="B249" s="1">
        <v>40382</v>
      </c>
      <c r="C249" t="s">
        <v>262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</row>
    <row r="250" spans="1:10" x14ac:dyDescent="0.15">
      <c r="C250" t="s">
        <v>263</v>
      </c>
      <c r="E250">
        <v>2.9100000000000001E-2</v>
      </c>
      <c r="F250">
        <v>0</v>
      </c>
      <c r="G250">
        <v>0</v>
      </c>
      <c r="H250">
        <v>0</v>
      </c>
      <c r="I250">
        <v>0</v>
      </c>
      <c r="J250">
        <v>2.9100000000000001E-2</v>
      </c>
    </row>
    <row r="251" spans="1:10" x14ac:dyDescent="0.15">
      <c r="C251" t="s">
        <v>250</v>
      </c>
      <c r="E251">
        <v>2.9100000000000001E-2</v>
      </c>
      <c r="F251">
        <v>0</v>
      </c>
      <c r="G251">
        <v>0</v>
      </c>
      <c r="H251">
        <v>0</v>
      </c>
      <c r="I251">
        <v>0</v>
      </c>
      <c r="J251">
        <v>2.9100000000000001E-2</v>
      </c>
    </row>
    <row r="253" spans="1:10" x14ac:dyDescent="0.15">
      <c r="A253" t="s">
        <v>320</v>
      </c>
      <c r="B253" t="s">
        <v>399</v>
      </c>
      <c r="C253">
        <v>63</v>
      </c>
      <c r="D253" t="s">
        <v>393</v>
      </c>
    </row>
    <row r="254" spans="1:10" x14ac:dyDescent="0.15">
      <c r="B254" t="s">
        <v>400</v>
      </c>
      <c r="C254" t="s">
        <v>260</v>
      </c>
      <c r="E254">
        <v>3.0999999999999999E-3</v>
      </c>
      <c r="F254">
        <v>0</v>
      </c>
      <c r="G254">
        <v>0</v>
      </c>
      <c r="H254">
        <v>0</v>
      </c>
      <c r="I254">
        <v>0</v>
      </c>
      <c r="J254">
        <v>3.0999999999999999E-3</v>
      </c>
    </row>
    <row r="255" spans="1:10" x14ac:dyDescent="0.15">
      <c r="B255" s="1">
        <v>40382</v>
      </c>
      <c r="C255" t="s">
        <v>262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</row>
    <row r="256" spans="1:10" x14ac:dyDescent="0.15">
      <c r="C256" t="s">
        <v>263</v>
      </c>
      <c r="E256">
        <v>3.0999999999999999E-3</v>
      </c>
      <c r="F256">
        <v>0</v>
      </c>
      <c r="G256">
        <v>0</v>
      </c>
      <c r="H256">
        <v>0</v>
      </c>
      <c r="I256">
        <v>0</v>
      </c>
      <c r="J256">
        <v>3.0999999999999999E-3</v>
      </c>
    </row>
    <row r="257" spans="1:10" x14ac:dyDescent="0.15">
      <c r="C257" t="s">
        <v>250</v>
      </c>
      <c r="E257">
        <v>0.1953</v>
      </c>
      <c r="F257">
        <v>0</v>
      </c>
      <c r="G257">
        <v>0</v>
      </c>
      <c r="H257">
        <v>0</v>
      </c>
      <c r="I257">
        <v>0</v>
      </c>
      <c r="J257">
        <v>0.1953</v>
      </c>
    </row>
    <row r="259" spans="1:10" x14ac:dyDescent="0.15">
      <c r="A259" t="s">
        <v>320</v>
      </c>
      <c r="B259" t="s">
        <v>222</v>
      </c>
      <c r="C259">
        <v>1</v>
      </c>
      <c r="D259" t="s">
        <v>265</v>
      </c>
    </row>
    <row r="260" spans="1:10" x14ac:dyDescent="0.15">
      <c r="B260" t="s">
        <v>401</v>
      </c>
      <c r="C260" t="s">
        <v>260</v>
      </c>
      <c r="E260">
        <v>7.7000000000000002E-3</v>
      </c>
      <c r="F260">
        <v>0</v>
      </c>
      <c r="G260">
        <v>0</v>
      </c>
      <c r="H260">
        <v>0</v>
      </c>
      <c r="I260">
        <v>0</v>
      </c>
      <c r="J260">
        <v>7.7000000000000002E-3</v>
      </c>
    </row>
    <row r="261" spans="1:10" x14ac:dyDescent="0.15">
      <c r="B261" t="s">
        <v>402</v>
      </c>
      <c r="C261" t="s">
        <v>262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</row>
    <row r="262" spans="1:10" x14ac:dyDescent="0.15">
      <c r="B262" s="1">
        <v>40382</v>
      </c>
      <c r="C262" t="s">
        <v>263</v>
      </c>
      <c r="E262">
        <v>7.7000000000000002E-3</v>
      </c>
      <c r="F262">
        <v>0</v>
      </c>
      <c r="G262">
        <v>0</v>
      </c>
      <c r="H262">
        <v>0</v>
      </c>
      <c r="I262">
        <v>0</v>
      </c>
      <c r="J262">
        <v>7.7000000000000002E-3</v>
      </c>
    </row>
    <row r="263" spans="1:10" x14ac:dyDescent="0.15">
      <c r="C263" t="s">
        <v>250</v>
      </c>
      <c r="E263">
        <v>7.7000000000000002E-3</v>
      </c>
      <c r="F263">
        <v>0</v>
      </c>
      <c r="G263">
        <v>0</v>
      </c>
      <c r="H263">
        <v>0</v>
      </c>
      <c r="I263">
        <v>0</v>
      </c>
      <c r="J263">
        <v>7.7000000000000002E-3</v>
      </c>
    </row>
    <row r="265" spans="1:10" x14ac:dyDescent="0.15">
      <c r="A265">
        <v>0.2</v>
      </c>
      <c r="B265" t="s">
        <v>403</v>
      </c>
      <c r="C265">
        <v>1</v>
      </c>
      <c r="D265" t="s">
        <v>265</v>
      </c>
      <c r="E265" t="s">
        <v>312</v>
      </c>
    </row>
    <row r="266" spans="1:10" x14ac:dyDescent="0.15">
      <c r="B266" t="s">
        <v>404</v>
      </c>
      <c r="C266" t="s">
        <v>260</v>
      </c>
      <c r="E266">
        <v>3.2500000000000001E-2</v>
      </c>
      <c r="F266">
        <v>0</v>
      </c>
      <c r="G266">
        <v>0</v>
      </c>
      <c r="H266">
        <v>0</v>
      </c>
      <c r="I266">
        <v>0</v>
      </c>
      <c r="J266">
        <v>3.2500000000000001E-2</v>
      </c>
    </row>
    <row r="267" spans="1:10" x14ac:dyDescent="0.15">
      <c r="B267" s="1">
        <v>40382</v>
      </c>
      <c r="C267" t="s">
        <v>262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</row>
    <row r="268" spans="1:10" x14ac:dyDescent="0.15">
      <c r="C268" t="s">
        <v>263</v>
      </c>
      <c r="E268">
        <v>3.2500000000000001E-2</v>
      </c>
      <c r="F268">
        <v>0</v>
      </c>
      <c r="G268">
        <v>0</v>
      </c>
      <c r="H268">
        <v>0</v>
      </c>
      <c r="I268">
        <v>0</v>
      </c>
      <c r="J268">
        <v>3.2500000000000001E-2</v>
      </c>
    </row>
    <row r="269" spans="1:10" x14ac:dyDescent="0.15">
      <c r="C269" t="s">
        <v>250</v>
      </c>
      <c r="E269">
        <v>3.2500000000000001E-2</v>
      </c>
      <c r="F269">
        <v>0</v>
      </c>
      <c r="G269">
        <v>0</v>
      </c>
      <c r="H269">
        <v>0</v>
      </c>
      <c r="I269">
        <v>0</v>
      </c>
      <c r="J269">
        <v>3.2500000000000001E-2</v>
      </c>
    </row>
    <row r="271" spans="1:10" x14ac:dyDescent="0.15">
      <c r="A271">
        <v>0.2</v>
      </c>
      <c r="B271" t="s">
        <v>405</v>
      </c>
      <c r="C271">
        <v>1</v>
      </c>
      <c r="D271" t="s">
        <v>265</v>
      </c>
      <c r="E271" t="s">
        <v>312</v>
      </c>
    </row>
    <row r="272" spans="1:10" x14ac:dyDescent="0.15">
      <c r="B272" t="s">
        <v>407</v>
      </c>
      <c r="C272" t="s">
        <v>260</v>
      </c>
      <c r="E272">
        <v>3.1E-2</v>
      </c>
      <c r="F272">
        <v>0</v>
      </c>
      <c r="G272">
        <v>0</v>
      </c>
      <c r="H272">
        <v>0</v>
      </c>
      <c r="I272">
        <v>0</v>
      </c>
      <c r="J272">
        <v>3.1E-2</v>
      </c>
    </row>
    <row r="273" spans="1:10" x14ac:dyDescent="0.15">
      <c r="B273" t="s">
        <v>408</v>
      </c>
      <c r="C273" t="s">
        <v>262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</row>
    <row r="274" spans="1:10" x14ac:dyDescent="0.15">
      <c r="B274" s="1">
        <v>40382</v>
      </c>
      <c r="C274" t="s">
        <v>263</v>
      </c>
      <c r="E274">
        <v>3.1E-2</v>
      </c>
      <c r="F274">
        <v>0</v>
      </c>
      <c r="G274">
        <v>0</v>
      </c>
      <c r="H274">
        <v>0</v>
      </c>
      <c r="I274">
        <v>0</v>
      </c>
      <c r="J274">
        <v>3.1E-2</v>
      </c>
    </row>
    <row r="275" spans="1:10" x14ac:dyDescent="0.15">
      <c r="C275" t="s">
        <v>250</v>
      </c>
      <c r="E275">
        <v>3.1E-2</v>
      </c>
      <c r="F275">
        <v>0</v>
      </c>
      <c r="G275">
        <v>0</v>
      </c>
      <c r="H275">
        <v>0</v>
      </c>
      <c r="I275">
        <v>0</v>
      </c>
      <c r="J275">
        <v>3.1E-2</v>
      </c>
    </row>
    <row r="276" spans="1:10" x14ac:dyDescent="0.15">
      <c r="A276" t="s">
        <v>292</v>
      </c>
      <c r="B276" t="s">
        <v>293</v>
      </c>
      <c r="E276" t="s">
        <v>294</v>
      </c>
      <c r="F276" t="s">
        <v>295</v>
      </c>
      <c r="J276" t="s">
        <v>234</v>
      </c>
    </row>
    <row r="277" spans="1:10" x14ac:dyDescent="0.15">
      <c r="A277" t="s">
        <v>235</v>
      </c>
      <c r="B277">
        <v>6</v>
      </c>
      <c r="E277" t="s">
        <v>236</v>
      </c>
      <c r="F277" t="s">
        <v>237</v>
      </c>
      <c r="J277" t="s">
        <v>529</v>
      </c>
    </row>
    <row r="279" spans="1:10" x14ac:dyDescent="0.15">
      <c r="A279" t="s">
        <v>239</v>
      </c>
      <c r="B279" t="s">
        <v>240</v>
      </c>
    </row>
    <row r="281" spans="1:10" x14ac:dyDescent="0.15">
      <c r="A281" t="s">
        <v>241</v>
      </c>
      <c r="B281" t="s">
        <v>242</v>
      </c>
      <c r="C281" t="s">
        <v>243</v>
      </c>
      <c r="D281" t="s">
        <v>244</v>
      </c>
      <c r="E281" t="s">
        <v>245</v>
      </c>
      <c r="F281" t="s">
        <v>246</v>
      </c>
      <c r="G281" t="s">
        <v>247</v>
      </c>
      <c r="H281" t="s">
        <v>248</v>
      </c>
      <c r="I281" t="s">
        <v>249</v>
      </c>
      <c r="J281" t="s">
        <v>250</v>
      </c>
    </row>
    <row r="282" spans="1:10" x14ac:dyDescent="0.15">
      <c r="A282" t="s">
        <v>251</v>
      </c>
      <c r="B282" t="s">
        <v>252</v>
      </c>
      <c r="C282" t="s">
        <v>253</v>
      </c>
      <c r="D282" t="s">
        <v>254</v>
      </c>
      <c r="E282" t="s">
        <v>255</v>
      </c>
      <c r="F282" t="s">
        <v>257</v>
      </c>
      <c r="G282" t="s">
        <v>257</v>
      </c>
      <c r="H282" t="s">
        <v>257</v>
      </c>
      <c r="I282" t="s">
        <v>257</v>
      </c>
      <c r="J282" t="s">
        <v>257</v>
      </c>
    </row>
    <row r="283" spans="1:10" x14ac:dyDescent="0.15">
      <c r="A283">
        <v>1</v>
      </c>
      <c r="B283" t="s">
        <v>535</v>
      </c>
      <c r="C283" t="s">
        <v>369</v>
      </c>
      <c r="D283" t="s">
        <v>298</v>
      </c>
      <c r="E283" t="s">
        <v>479</v>
      </c>
    </row>
    <row r="284" spans="1:10" x14ac:dyDescent="0.15">
      <c r="B284" t="s">
        <v>536</v>
      </c>
      <c r="C284" t="s">
        <v>260</v>
      </c>
      <c r="E284">
        <v>0</v>
      </c>
      <c r="F284">
        <v>5.8163222000000001</v>
      </c>
      <c r="G284">
        <v>0</v>
      </c>
      <c r="H284">
        <v>0</v>
      </c>
      <c r="I284">
        <v>0</v>
      </c>
      <c r="J284">
        <v>5.8163222000000001</v>
      </c>
    </row>
    <row r="285" spans="1:10" x14ac:dyDescent="0.15">
      <c r="B285" t="s">
        <v>537</v>
      </c>
      <c r="C285" t="s">
        <v>262</v>
      </c>
      <c r="E285">
        <v>76.361387500000006</v>
      </c>
      <c r="F285">
        <v>12.3666</v>
      </c>
      <c r="G285">
        <v>11.98588</v>
      </c>
      <c r="H285">
        <v>0</v>
      </c>
      <c r="I285">
        <v>0</v>
      </c>
      <c r="J285">
        <v>100.71386750000001</v>
      </c>
    </row>
    <row r="286" spans="1:10" x14ac:dyDescent="0.15">
      <c r="B286" s="1">
        <v>40382</v>
      </c>
      <c r="C286" t="s">
        <v>263</v>
      </c>
      <c r="E286">
        <v>76.361387500000006</v>
      </c>
      <c r="F286">
        <v>18.1829222</v>
      </c>
      <c r="G286">
        <v>11.98588</v>
      </c>
      <c r="H286">
        <v>0</v>
      </c>
      <c r="I286">
        <v>0</v>
      </c>
      <c r="J286">
        <v>106.53018969999999</v>
      </c>
    </row>
    <row r="287" spans="1:10" x14ac:dyDescent="0.15">
      <c r="C287" t="s">
        <v>250</v>
      </c>
      <c r="E287">
        <v>76.361387500000006</v>
      </c>
      <c r="F287">
        <v>18.1829222</v>
      </c>
      <c r="G287">
        <v>11.98588</v>
      </c>
      <c r="H287">
        <v>0</v>
      </c>
      <c r="I287">
        <v>0</v>
      </c>
      <c r="J287">
        <v>106.53018969999999</v>
      </c>
    </row>
    <row r="289" spans="1:10" x14ac:dyDescent="0.15">
      <c r="A289">
        <v>0.2</v>
      </c>
      <c r="B289" t="s">
        <v>272</v>
      </c>
      <c r="C289">
        <v>8</v>
      </c>
      <c r="D289" t="s">
        <v>265</v>
      </c>
    </row>
    <row r="290" spans="1:10" x14ac:dyDescent="0.15">
      <c r="B290" t="s">
        <v>273</v>
      </c>
      <c r="C290" t="s">
        <v>260</v>
      </c>
      <c r="E290">
        <v>5.7999999999999996E-3</v>
      </c>
      <c r="F290">
        <v>0</v>
      </c>
      <c r="G290">
        <v>0</v>
      </c>
      <c r="H290">
        <v>0</v>
      </c>
      <c r="I290">
        <v>0</v>
      </c>
      <c r="J290">
        <v>5.7999999999999996E-3</v>
      </c>
    </row>
    <row r="291" spans="1:10" x14ac:dyDescent="0.15">
      <c r="B291" s="1">
        <v>40382</v>
      </c>
      <c r="C291" t="s">
        <v>262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</row>
    <row r="292" spans="1:10" x14ac:dyDescent="0.15">
      <c r="C292" t="s">
        <v>263</v>
      </c>
      <c r="E292">
        <v>5.7999999999999996E-3</v>
      </c>
      <c r="F292">
        <v>0</v>
      </c>
      <c r="G292">
        <v>0</v>
      </c>
      <c r="H292">
        <v>0</v>
      </c>
      <c r="I292">
        <v>0</v>
      </c>
      <c r="J292">
        <v>5.7999999999999996E-3</v>
      </c>
    </row>
    <row r="293" spans="1:10" x14ac:dyDescent="0.15">
      <c r="C293" t="s">
        <v>250</v>
      </c>
      <c r="E293">
        <v>4.6399999999999997E-2</v>
      </c>
      <c r="F293">
        <v>0</v>
      </c>
      <c r="G293">
        <v>0</v>
      </c>
      <c r="H293">
        <v>0</v>
      </c>
      <c r="I293">
        <v>0</v>
      </c>
      <c r="J293">
        <v>4.6399999999999997E-2</v>
      </c>
    </row>
    <row r="295" spans="1:10" x14ac:dyDescent="0.15">
      <c r="A295">
        <v>0.2</v>
      </c>
      <c r="B295" t="s">
        <v>274</v>
      </c>
      <c r="C295">
        <v>2</v>
      </c>
      <c r="D295" t="s">
        <v>275</v>
      </c>
    </row>
    <row r="296" spans="1:10" x14ac:dyDescent="0.15">
      <c r="B296" t="s">
        <v>276</v>
      </c>
      <c r="C296" t="s">
        <v>260</v>
      </c>
      <c r="E296">
        <v>1.2999999999999999E-2</v>
      </c>
      <c r="F296" t="s">
        <v>277</v>
      </c>
      <c r="G296">
        <v>0</v>
      </c>
      <c r="H296" t="s">
        <v>278</v>
      </c>
      <c r="I296" t="s">
        <v>278</v>
      </c>
      <c r="J296" t="s">
        <v>279</v>
      </c>
    </row>
    <row r="297" spans="1:10" x14ac:dyDescent="0.15">
      <c r="B297" t="s">
        <v>204</v>
      </c>
      <c r="C297" t="s">
        <v>262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</row>
    <row r="298" spans="1:10" x14ac:dyDescent="0.15">
      <c r="B298" s="1">
        <v>40382</v>
      </c>
      <c r="C298" t="s">
        <v>263</v>
      </c>
      <c r="E298">
        <v>1.35E-2</v>
      </c>
      <c r="F298">
        <v>0</v>
      </c>
      <c r="G298">
        <v>0</v>
      </c>
      <c r="H298">
        <v>0</v>
      </c>
      <c r="I298">
        <v>0</v>
      </c>
      <c r="J298">
        <v>1.35E-2</v>
      </c>
    </row>
    <row r="299" spans="1:10" x14ac:dyDescent="0.15">
      <c r="C299" t="s">
        <v>250</v>
      </c>
      <c r="E299">
        <v>2.7E-2</v>
      </c>
      <c r="F299">
        <v>0</v>
      </c>
      <c r="G299">
        <v>0</v>
      </c>
      <c r="H299">
        <v>0</v>
      </c>
      <c r="I299">
        <v>0</v>
      </c>
      <c r="J299">
        <v>2.7E-2</v>
      </c>
    </row>
    <row r="301" spans="1:10" x14ac:dyDescent="0.15">
      <c r="A301">
        <v>0.2</v>
      </c>
      <c r="B301" t="s">
        <v>280</v>
      </c>
      <c r="C301">
        <v>2</v>
      </c>
      <c r="D301" t="s">
        <v>275</v>
      </c>
    </row>
    <row r="302" spans="1:10" x14ac:dyDescent="0.15">
      <c r="B302" t="s">
        <v>281</v>
      </c>
      <c r="C302" t="s">
        <v>260</v>
      </c>
      <c r="E302">
        <v>1.0999999999999999E-2</v>
      </c>
      <c r="F302" t="s">
        <v>282</v>
      </c>
      <c r="G302">
        <v>0</v>
      </c>
      <c r="H302" t="s">
        <v>278</v>
      </c>
      <c r="I302" t="s">
        <v>278</v>
      </c>
      <c r="J302" t="s">
        <v>283</v>
      </c>
    </row>
    <row r="303" spans="1:10" x14ac:dyDescent="0.15">
      <c r="B303" t="s">
        <v>204</v>
      </c>
      <c r="C303" t="s">
        <v>262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</row>
    <row r="304" spans="1:10" x14ac:dyDescent="0.15">
      <c r="B304" s="1">
        <v>40382</v>
      </c>
      <c r="C304" t="s">
        <v>263</v>
      </c>
      <c r="E304">
        <v>1.14E-2</v>
      </c>
      <c r="F304">
        <v>0</v>
      </c>
      <c r="G304">
        <v>0</v>
      </c>
      <c r="H304">
        <v>0</v>
      </c>
      <c r="I304">
        <v>0</v>
      </c>
      <c r="J304">
        <v>1.14E-2</v>
      </c>
    </row>
    <row r="305" spans="1:10" x14ac:dyDescent="0.15">
      <c r="C305" t="s">
        <v>250</v>
      </c>
      <c r="E305">
        <v>2.2800000000000001E-2</v>
      </c>
      <c r="F305">
        <v>0</v>
      </c>
      <c r="G305">
        <v>0</v>
      </c>
      <c r="H305">
        <v>0</v>
      </c>
      <c r="I305">
        <v>0</v>
      </c>
      <c r="J305">
        <v>2.2800000000000001E-2</v>
      </c>
    </row>
    <row r="307" spans="1:10" x14ac:dyDescent="0.15">
      <c r="A307">
        <v>0.2</v>
      </c>
      <c r="B307" t="s">
        <v>284</v>
      </c>
      <c r="C307">
        <v>2</v>
      </c>
      <c r="D307" t="s">
        <v>275</v>
      </c>
    </row>
    <row r="308" spans="1:10" x14ac:dyDescent="0.15">
      <c r="B308" t="s">
        <v>285</v>
      </c>
      <c r="C308" t="s">
        <v>260</v>
      </c>
      <c r="E308">
        <v>0.11</v>
      </c>
      <c r="F308">
        <v>0</v>
      </c>
      <c r="G308">
        <v>0</v>
      </c>
      <c r="H308">
        <v>0</v>
      </c>
      <c r="I308">
        <v>0</v>
      </c>
      <c r="J308">
        <v>0.11</v>
      </c>
    </row>
    <row r="309" spans="1:10" x14ac:dyDescent="0.15">
      <c r="B309" s="1">
        <v>40382</v>
      </c>
      <c r="C309" t="s">
        <v>262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</row>
    <row r="310" spans="1:10" x14ac:dyDescent="0.15">
      <c r="C310" t="s">
        <v>263</v>
      </c>
      <c r="E310">
        <v>0.11</v>
      </c>
      <c r="F310">
        <v>0</v>
      </c>
      <c r="G310">
        <v>0</v>
      </c>
      <c r="H310">
        <v>0</v>
      </c>
      <c r="I310">
        <v>0</v>
      </c>
      <c r="J310">
        <v>0.11</v>
      </c>
    </row>
    <row r="311" spans="1:10" x14ac:dyDescent="0.15">
      <c r="C311" t="s">
        <v>250</v>
      </c>
      <c r="E311">
        <v>0.22</v>
      </c>
      <c r="F311">
        <v>0</v>
      </c>
      <c r="G311">
        <v>0</v>
      </c>
      <c r="H311">
        <v>0</v>
      </c>
      <c r="I311">
        <v>0</v>
      </c>
      <c r="J311">
        <v>0.22</v>
      </c>
    </row>
    <row r="313" spans="1:10" x14ac:dyDescent="0.15">
      <c r="A313">
        <v>0.2</v>
      </c>
      <c r="B313" t="s">
        <v>286</v>
      </c>
      <c r="C313">
        <v>4</v>
      </c>
      <c r="D313" t="s">
        <v>275</v>
      </c>
    </row>
    <row r="314" spans="1:10" x14ac:dyDescent="0.15">
      <c r="B314" t="s">
        <v>287</v>
      </c>
      <c r="C314" t="s">
        <v>260</v>
      </c>
      <c r="E314">
        <v>4.1399999999999999E-2</v>
      </c>
      <c r="F314">
        <v>0</v>
      </c>
      <c r="G314">
        <v>0</v>
      </c>
      <c r="H314">
        <v>0</v>
      </c>
      <c r="I314">
        <v>0</v>
      </c>
      <c r="J314">
        <v>4.1399999999999999E-2</v>
      </c>
    </row>
    <row r="315" spans="1:10" x14ac:dyDescent="0.15">
      <c r="B315" t="s">
        <v>288</v>
      </c>
      <c r="C315" t="s">
        <v>262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</row>
    <row r="316" spans="1:10" x14ac:dyDescent="0.15">
      <c r="B316" s="1">
        <v>40382</v>
      </c>
      <c r="C316" t="s">
        <v>263</v>
      </c>
      <c r="E316">
        <v>4.1399999999999999E-2</v>
      </c>
      <c r="F316">
        <v>0</v>
      </c>
      <c r="G316">
        <v>0</v>
      </c>
      <c r="H316">
        <v>0</v>
      </c>
      <c r="I316">
        <v>0</v>
      </c>
      <c r="J316">
        <v>4.1399999999999999E-2</v>
      </c>
    </row>
    <row r="317" spans="1:10" x14ac:dyDescent="0.15">
      <c r="C317" t="s">
        <v>250</v>
      </c>
      <c r="E317">
        <v>0.1656</v>
      </c>
      <c r="F317">
        <v>0</v>
      </c>
      <c r="G317">
        <v>0</v>
      </c>
      <c r="H317">
        <v>0</v>
      </c>
      <c r="I317">
        <v>0</v>
      </c>
      <c r="J317">
        <v>0.1656</v>
      </c>
    </row>
    <row r="319" spans="1:10" x14ac:dyDescent="0.15">
      <c r="A319">
        <v>0.2</v>
      </c>
      <c r="B319" t="s">
        <v>482</v>
      </c>
      <c r="C319">
        <v>5</v>
      </c>
      <c r="D319" t="s">
        <v>265</v>
      </c>
    </row>
    <row r="320" spans="1:10" x14ac:dyDescent="0.15">
      <c r="B320" t="s">
        <v>483</v>
      </c>
      <c r="C320" t="s">
        <v>260</v>
      </c>
      <c r="E320">
        <v>2.4199999999999999E-2</v>
      </c>
      <c r="F320">
        <v>0</v>
      </c>
      <c r="G320">
        <v>0</v>
      </c>
      <c r="H320">
        <v>0</v>
      </c>
      <c r="I320">
        <v>0</v>
      </c>
      <c r="J320">
        <v>2.4199999999999999E-2</v>
      </c>
    </row>
    <row r="321" spans="1:10" x14ac:dyDescent="0.15">
      <c r="B321" t="s">
        <v>484</v>
      </c>
      <c r="C321" t="s">
        <v>262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</row>
    <row r="322" spans="1:10" x14ac:dyDescent="0.15">
      <c r="B322" s="1">
        <v>40382</v>
      </c>
      <c r="C322" t="s">
        <v>263</v>
      </c>
      <c r="E322">
        <v>2.4199999999999999E-2</v>
      </c>
      <c r="F322">
        <v>0</v>
      </c>
      <c r="G322">
        <v>0</v>
      </c>
      <c r="H322">
        <v>0</v>
      </c>
      <c r="I322">
        <v>0</v>
      </c>
      <c r="J322">
        <v>2.4199999999999999E-2</v>
      </c>
    </row>
    <row r="323" spans="1:10" x14ac:dyDescent="0.15">
      <c r="C323" t="s">
        <v>250</v>
      </c>
      <c r="E323">
        <v>0.121</v>
      </c>
      <c r="F323">
        <v>0</v>
      </c>
      <c r="G323">
        <v>0</v>
      </c>
      <c r="H323">
        <v>0</v>
      </c>
      <c r="I323">
        <v>0</v>
      </c>
      <c r="J323">
        <v>0.121</v>
      </c>
    </row>
    <row r="325" spans="1:10" x14ac:dyDescent="0.15">
      <c r="A325">
        <v>0.2</v>
      </c>
      <c r="B325" t="s">
        <v>452</v>
      </c>
      <c r="C325">
        <v>1</v>
      </c>
      <c r="D325" t="s">
        <v>265</v>
      </c>
    </row>
    <row r="326" spans="1:10" x14ac:dyDescent="0.15">
      <c r="B326" t="s">
        <v>453</v>
      </c>
      <c r="C326" t="s">
        <v>260</v>
      </c>
      <c r="E326">
        <v>0.28088999999999997</v>
      </c>
      <c r="F326">
        <v>0</v>
      </c>
      <c r="G326">
        <v>0</v>
      </c>
      <c r="H326">
        <v>0</v>
      </c>
      <c r="I326">
        <v>0</v>
      </c>
      <c r="J326">
        <v>0.28088999999999997</v>
      </c>
    </row>
    <row r="327" spans="1:10" x14ac:dyDescent="0.15">
      <c r="B327" t="s">
        <v>454</v>
      </c>
      <c r="C327" t="s">
        <v>262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</row>
    <row r="328" spans="1:10" x14ac:dyDescent="0.15">
      <c r="B328" s="1">
        <v>40382</v>
      </c>
      <c r="C328" t="s">
        <v>263</v>
      </c>
      <c r="E328">
        <v>0.28088999999999997</v>
      </c>
      <c r="F328">
        <v>0</v>
      </c>
      <c r="G328">
        <v>0</v>
      </c>
      <c r="H328">
        <v>0</v>
      </c>
      <c r="I328">
        <v>0</v>
      </c>
      <c r="J328">
        <v>0.28088999999999997</v>
      </c>
    </row>
    <row r="329" spans="1:10" x14ac:dyDescent="0.15">
      <c r="C329" t="s">
        <v>250</v>
      </c>
      <c r="E329">
        <v>0.28088999999999997</v>
      </c>
      <c r="F329">
        <v>0</v>
      </c>
      <c r="G329">
        <v>0</v>
      </c>
      <c r="H329">
        <v>0</v>
      </c>
      <c r="I329">
        <v>0</v>
      </c>
      <c r="J329">
        <v>0.28088999999999997</v>
      </c>
    </row>
    <row r="330" spans="1:10" x14ac:dyDescent="0.15">
      <c r="A330" t="s">
        <v>292</v>
      </c>
      <c r="B330" t="s">
        <v>293</v>
      </c>
      <c r="E330" t="s">
        <v>294</v>
      </c>
      <c r="F330" t="s">
        <v>295</v>
      </c>
      <c r="J330" t="s">
        <v>234</v>
      </c>
    </row>
    <row r="331" spans="1:10" x14ac:dyDescent="0.15">
      <c r="A331" t="s">
        <v>235</v>
      </c>
      <c r="B331">
        <v>7</v>
      </c>
      <c r="E331" t="s">
        <v>236</v>
      </c>
      <c r="F331" t="s">
        <v>237</v>
      </c>
      <c r="J331" t="s">
        <v>529</v>
      </c>
    </row>
    <row r="333" spans="1:10" x14ac:dyDescent="0.15">
      <c r="A333" t="s">
        <v>239</v>
      </c>
      <c r="B333" t="s">
        <v>240</v>
      </c>
    </row>
    <row r="335" spans="1:10" x14ac:dyDescent="0.15">
      <c r="A335" t="s">
        <v>241</v>
      </c>
      <c r="B335" t="s">
        <v>242</v>
      </c>
      <c r="C335" t="s">
        <v>243</v>
      </c>
      <c r="D335" t="s">
        <v>244</v>
      </c>
      <c r="E335" t="s">
        <v>245</v>
      </c>
      <c r="F335" t="s">
        <v>246</v>
      </c>
      <c r="G335" t="s">
        <v>247</v>
      </c>
      <c r="H335" t="s">
        <v>248</v>
      </c>
      <c r="I335" t="s">
        <v>249</v>
      </c>
      <c r="J335" t="s">
        <v>250</v>
      </c>
    </row>
    <row r="336" spans="1:10" x14ac:dyDescent="0.15">
      <c r="A336" t="s">
        <v>251</v>
      </c>
      <c r="B336" t="s">
        <v>252</v>
      </c>
      <c r="C336" t="s">
        <v>253</v>
      </c>
      <c r="D336" t="s">
        <v>254</v>
      </c>
      <c r="E336" t="s">
        <v>255</v>
      </c>
      <c r="F336" t="s">
        <v>257</v>
      </c>
      <c r="G336" t="s">
        <v>257</v>
      </c>
      <c r="H336" t="s">
        <v>257</v>
      </c>
      <c r="I336" t="s">
        <v>257</v>
      </c>
      <c r="J336" t="s">
        <v>257</v>
      </c>
    </row>
    <row r="337" spans="1:10" x14ac:dyDescent="0.15">
      <c r="A337" t="s">
        <v>320</v>
      </c>
      <c r="B337" t="s">
        <v>455</v>
      </c>
      <c r="C337" t="s">
        <v>485</v>
      </c>
      <c r="D337" t="s">
        <v>298</v>
      </c>
      <c r="E337" t="s">
        <v>347</v>
      </c>
    </row>
    <row r="338" spans="1:10" x14ac:dyDescent="0.15">
      <c r="B338" t="s">
        <v>456</v>
      </c>
      <c r="C338" t="s">
        <v>260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</row>
    <row r="339" spans="1:10" x14ac:dyDescent="0.15">
      <c r="B339" t="s">
        <v>457</v>
      </c>
      <c r="C339" t="s">
        <v>262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</row>
    <row r="340" spans="1:10" x14ac:dyDescent="0.15">
      <c r="B340" s="1">
        <v>40382</v>
      </c>
      <c r="C340" t="s">
        <v>263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</row>
    <row r="341" spans="1:10" x14ac:dyDescent="0.15">
      <c r="C341" t="s">
        <v>250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</row>
    <row r="343" spans="1:10" x14ac:dyDescent="0.15">
      <c r="A343">
        <v>0.2</v>
      </c>
      <c r="B343" t="s">
        <v>486</v>
      </c>
      <c r="C343">
        <v>1</v>
      </c>
      <c r="D343" t="s">
        <v>265</v>
      </c>
    </row>
    <row r="344" spans="1:10" x14ac:dyDescent="0.15">
      <c r="B344" t="s">
        <v>487</v>
      </c>
      <c r="C344" t="s">
        <v>260</v>
      </c>
      <c r="E344">
        <v>1.79</v>
      </c>
      <c r="F344">
        <v>0</v>
      </c>
      <c r="G344">
        <v>0</v>
      </c>
      <c r="H344">
        <v>0</v>
      </c>
      <c r="I344">
        <v>0</v>
      </c>
      <c r="J344">
        <v>1.79</v>
      </c>
    </row>
    <row r="345" spans="1:10" x14ac:dyDescent="0.15">
      <c r="B345" t="s">
        <v>488</v>
      </c>
      <c r="C345" t="s">
        <v>262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</row>
    <row r="346" spans="1:10" x14ac:dyDescent="0.15">
      <c r="B346" s="1">
        <v>40382</v>
      </c>
      <c r="C346" t="s">
        <v>263</v>
      </c>
      <c r="E346">
        <v>1.79</v>
      </c>
      <c r="F346">
        <v>0</v>
      </c>
      <c r="G346">
        <v>0</v>
      </c>
      <c r="H346">
        <v>0</v>
      </c>
      <c r="I346">
        <v>0</v>
      </c>
      <c r="J346">
        <v>1.79</v>
      </c>
    </row>
    <row r="347" spans="1:10" x14ac:dyDescent="0.15">
      <c r="C347" t="s">
        <v>250</v>
      </c>
      <c r="E347">
        <v>1.79</v>
      </c>
      <c r="F347">
        <v>0</v>
      </c>
      <c r="G347">
        <v>0</v>
      </c>
      <c r="H347">
        <v>0</v>
      </c>
      <c r="I347">
        <v>0</v>
      </c>
      <c r="J347">
        <v>1.79</v>
      </c>
    </row>
    <row r="349" spans="1:10" x14ac:dyDescent="0.15">
      <c r="A349">
        <v>0.2</v>
      </c>
      <c r="B349" t="s">
        <v>489</v>
      </c>
      <c r="C349">
        <v>2</v>
      </c>
      <c r="D349" t="s">
        <v>265</v>
      </c>
    </row>
    <row r="350" spans="1:10" x14ac:dyDescent="0.15">
      <c r="B350" t="s">
        <v>490</v>
      </c>
      <c r="C350" t="s">
        <v>260</v>
      </c>
      <c r="E350">
        <v>0.40849999999999997</v>
      </c>
      <c r="F350">
        <v>0</v>
      </c>
      <c r="G350">
        <v>0</v>
      </c>
      <c r="H350">
        <v>0</v>
      </c>
      <c r="I350">
        <v>0</v>
      </c>
      <c r="J350">
        <v>0.40849999999999997</v>
      </c>
    </row>
    <row r="351" spans="1:10" x14ac:dyDescent="0.15">
      <c r="B351" s="1">
        <v>40382</v>
      </c>
      <c r="C351" t="s">
        <v>262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</row>
    <row r="352" spans="1:10" x14ac:dyDescent="0.15">
      <c r="C352" t="s">
        <v>263</v>
      </c>
      <c r="E352">
        <v>0.40849999999999997</v>
      </c>
      <c r="F352">
        <v>0</v>
      </c>
      <c r="G352">
        <v>0</v>
      </c>
      <c r="H352">
        <v>0</v>
      </c>
      <c r="I352">
        <v>0</v>
      </c>
      <c r="J352">
        <v>0.40849999999999997</v>
      </c>
    </row>
    <row r="353" spans="1:10" x14ac:dyDescent="0.15">
      <c r="C353" t="s">
        <v>250</v>
      </c>
      <c r="E353">
        <v>0.81699999999999995</v>
      </c>
      <c r="F353">
        <v>0</v>
      </c>
      <c r="G353">
        <v>0</v>
      </c>
      <c r="H353">
        <v>0</v>
      </c>
      <c r="I353">
        <v>0</v>
      </c>
      <c r="J353">
        <v>0.81699999999999995</v>
      </c>
    </row>
    <row r="355" spans="1:10" x14ac:dyDescent="0.15">
      <c r="A355">
        <v>0.2</v>
      </c>
      <c r="B355" t="s">
        <v>491</v>
      </c>
      <c r="C355">
        <v>1</v>
      </c>
      <c r="D355" t="s">
        <v>265</v>
      </c>
    </row>
    <row r="356" spans="1:10" x14ac:dyDescent="0.15">
      <c r="B356" t="s">
        <v>492</v>
      </c>
      <c r="C356" t="s">
        <v>260</v>
      </c>
      <c r="E356">
        <v>7.6784999999999997</v>
      </c>
      <c r="F356">
        <v>0</v>
      </c>
      <c r="G356">
        <v>0</v>
      </c>
      <c r="H356">
        <v>0</v>
      </c>
      <c r="I356">
        <v>0</v>
      </c>
      <c r="J356">
        <v>7.6784999999999997</v>
      </c>
    </row>
    <row r="357" spans="1:10" x14ac:dyDescent="0.15">
      <c r="B357" s="1">
        <v>40382</v>
      </c>
      <c r="C357" t="s">
        <v>262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</row>
    <row r="358" spans="1:10" x14ac:dyDescent="0.15">
      <c r="C358" t="s">
        <v>263</v>
      </c>
      <c r="E358">
        <v>7.6784999999999997</v>
      </c>
      <c r="F358">
        <v>0</v>
      </c>
      <c r="G358">
        <v>0</v>
      </c>
      <c r="H358">
        <v>0</v>
      </c>
      <c r="I358">
        <v>0</v>
      </c>
      <c r="J358">
        <v>7.6784999999999997</v>
      </c>
    </row>
    <row r="359" spans="1:10" x14ac:dyDescent="0.15">
      <c r="C359" t="s">
        <v>250</v>
      </c>
      <c r="E359">
        <v>7.6784999999999997</v>
      </c>
      <c r="F359">
        <v>0</v>
      </c>
      <c r="G359">
        <v>0</v>
      </c>
      <c r="H359">
        <v>0</v>
      </c>
      <c r="I359">
        <v>0</v>
      </c>
      <c r="J359">
        <v>7.6784999999999997</v>
      </c>
    </row>
    <row r="361" spans="1:10" x14ac:dyDescent="0.15">
      <c r="A361">
        <v>0.2</v>
      </c>
      <c r="B361" t="s">
        <v>497</v>
      </c>
      <c r="C361">
        <v>1</v>
      </c>
      <c r="D361" t="s">
        <v>265</v>
      </c>
    </row>
    <row r="362" spans="1:10" x14ac:dyDescent="0.15">
      <c r="B362" t="s">
        <v>498</v>
      </c>
      <c r="C362" t="s">
        <v>260</v>
      </c>
      <c r="E362">
        <v>0.78</v>
      </c>
      <c r="F362">
        <v>0</v>
      </c>
      <c r="G362">
        <v>0</v>
      </c>
      <c r="H362">
        <v>0</v>
      </c>
      <c r="I362">
        <v>0</v>
      </c>
      <c r="J362">
        <v>0.78</v>
      </c>
    </row>
    <row r="363" spans="1:10" x14ac:dyDescent="0.15">
      <c r="B363" t="s">
        <v>319</v>
      </c>
      <c r="C363" t="s">
        <v>262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</row>
    <row r="364" spans="1:10" x14ac:dyDescent="0.15">
      <c r="B364" s="1">
        <v>40382</v>
      </c>
      <c r="C364" t="s">
        <v>263</v>
      </c>
      <c r="E364">
        <v>0.78</v>
      </c>
      <c r="F364">
        <v>0</v>
      </c>
      <c r="G364">
        <v>0</v>
      </c>
      <c r="H364">
        <v>0</v>
      </c>
      <c r="I364">
        <v>0</v>
      </c>
      <c r="J364">
        <v>0.78</v>
      </c>
    </row>
    <row r="365" spans="1:10" x14ac:dyDescent="0.15">
      <c r="C365" t="s">
        <v>250</v>
      </c>
      <c r="E365">
        <v>0.78</v>
      </c>
      <c r="F365">
        <v>0</v>
      </c>
      <c r="G365">
        <v>0</v>
      </c>
      <c r="H365">
        <v>0</v>
      </c>
      <c r="I365">
        <v>0</v>
      </c>
      <c r="J365">
        <v>0.78</v>
      </c>
    </row>
    <row r="367" spans="1:10" x14ac:dyDescent="0.15">
      <c r="A367">
        <v>0.2</v>
      </c>
      <c r="B367" t="s">
        <v>501</v>
      </c>
      <c r="C367">
        <v>1</v>
      </c>
      <c r="D367" t="s">
        <v>265</v>
      </c>
    </row>
    <row r="368" spans="1:10" x14ac:dyDescent="0.15">
      <c r="B368" t="s">
        <v>502</v>
      </c>
      <c r="C368" t="s">
        <v>260</v>
      </c>
      <c r="E368">
        <v>15.2212</v>
      </c>
      <c r="F368">
        <v>0</v>
      </c>
      <c r="G368">
        <v>0</v>
      </c>
      <c r="H368">
        <v>0</v>
      </c>
      <c r="I368">
        <v>0</v>
      </c>
      <c r="J368">
        <v>15.2212</v>
      </c>
    </row>
    <row r="369" spans="1:10" x14ac:dyDescent="0.15">
      <c r="B369" t="s">
        <v>271</v>
      </c>
      <c r="C369" t="s">
        <v>262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</row>
    <row r="370" spans="1:10" x14ac:dyDescent="0.15">
      <c r="B370" s="1">
        <v>40382</v>
      </c>
      <c r="C370" t="s">
        <v>263</v>
      </c>
      <c r="E370" s="2">
        <v>15.2212</v>
      </c>
      <c r="F370">
        <v>0</v>
      </c>
      <c r="G370">
        <v>0</v>
      </c>
      <c r="H370">
        <v>0</v>
      </c>
      <c r="I370">
        <v>0</v>
      </c>
      <c r="J370">
        <v>15.2212</v>
      </c>
    </row>
    <row r="371" spans="1:10" x14ac:dyDescent="0.15">
      <c r="C371" t="s">
        <v>250</v>
      </c>
      <c r="E371">
        <v>15.2212</v>
      </c>
      <c r="F371">
        <v>0</v>
      </c>
      <c r="G371">
        <v>0</v>
      </c>
      <c r="H371">
        <v>0</v>
      </c>
      <c r="I371">
        <v>0</v>
      </c>
      <c r="J371">
        <v>15.2212</v>
      </c>
    </row>
    <row r="373" spans="1:10" x14ac:dyDescent="0.15">
      <c r="A373">
        <v>0.2</v>
      </c>
      <c r="B373" t="s">
        <v>471</v>
      </c>
      <c r="C373">
        <v>1</v>
      </c>
      <c r="D373" t="s">
        <v>265</v>
      </c>
    </row>
    <row r="374" spans="1:10" x14ac:dyDescent="0.15">
      <c r="B374" t="s">
        <v>472</v>
      </c>
      <c r="C374" t="s">
        <v>260</v>
      </c>
      <c r="E374">
        <v>0.63849999999999996</v>
      </c>
      <c r="F374">
        <v>0</v>
      </c>
      <c r="G374">
        <v>0</v>
      </c>
      <c r="H374">
        <v>0</v>
      </c>
      <c r="I374">
        <v>0</v>
      </c>
      <c r="J374">
        <v>0.63849999999999996</v>
      </c>
    </row>
    <row r="375" spans="1:10" x14ac:dyDescent="0.15">
      <c r="B375" t="s">
        <v>271</v>
      </c>
      <c r="C375" t="s">
        <v>262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</row>
    <row r="376" spans="1:10" x14ac:dyDescent="0.15">
      <c r="B376" s="1">
        <v>40382</v>
      </c>
      <c r="C376" t="s">
        <v>263</v>
      </c>
      <c r="E376">
        <v>0.63849999999999996</v>
      </c>
      <c r="F376">
        <v>0</v>
      </c>
      <c r="G376">
        <v>0</v>
      </c>
      <c r="H376">
        <v>0</v>
      </c>
      <c r="I376">
        <v>0</v>
      </c>
      <c r="J376">
        <v>0.63849999999999996</v>
      </c>
    </row>
    <row r="377" spans="1:10" x14ac:dyDescent="0.15">
      <c r="C377" t="s">
        <v>250</v>
      </c>
      <c r="E377">
        <v>0.63849999999999996</v>
      </c>
      <c r="F377">
        <v>0</v>
      </c>
      <c r="G377">
        <v>0</v>
      </c>
      <c r="H377">
        <v>0</v>
      </c>
      <c r="I377">
        <v>0</v>
      </c>
      <c r="J377">
        <v>0.63849999999999996</v>
      </c>
    </row>
    <row r="379" spans="1:10" x14ac:dyDescent="0.15">
      <c r="A379">
        <v>0.2</v>
      </c>
      <c r="B379" t="s">
        <v>503</v>
      </c>
      <c r="C379">
        <v>1</v>
      </c>
      <c r="D379" t="s">
        <v>275</v>
      </c>
    </row>
    <row r="380" spans="1:10" x14ac:dyDescent="0.15">
      <c r="B380" t="s">
        <v>504</v>
      </c>
      <c r="C380" t="s">
        <v>260</v>
      </c>
      <c r="E380">
        <v>8.17469</v>
      </c>
      <c r="F380">
        <v>0</v>
      </c>
      <c r="G380">
        <v>0</v>
      </c>
      <c r="H380">
        <v>0</v>
      </c>
      <c r="I380">
        <v>0</v>
      </c>
      <c r="J380">
        <v>8.17469</v>
      </c>
    </row>
    <row r="381" spans="1:10" x14ac:dyDescent="0.15">
      <c r="B381" s="1">
        <v>40382</v>
      </c>
      <c r="C381" t="s">
        <v>262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</row>
    <row r="382" spans="1:10" x14ac:dyDescent="0.15">
      <c r="C382" t="s">
        <v>263</v>
      </c>
      <c r="E382">
        <v>8.17469</v>
      </c>
      <c r="F382">
        <v>0</v>
      </c>
      <c r="G382">
        <v>0</v>
      </c>
      <c r="H382">
        <v>0</v>
      </c>
      <c r="I382">
        <v>0</v>
      </c>
      <c r="J382">
        <v>8.17469</v>
      </c>
    </row>
    <row r="383" spans="1:10" x14ac:dyDescent="0.15">
      <c r="C383" t="s">
        <v>250</v>
      </c>
      <c r="E383">
        <v>8.17469</v>
      </c>
      <c r="F383">
        <v>0</v>
      </c>
      <c r="G383">
        <v>0</v>
      </c>
      <c r="H383">
        <v>0</v>
      </c>
      <c r="I383">
        <v>0</v>
      </c>
      <c r="J383">
        <v>8.17469</v>
      </c>
    </row>
    <row r="384" spans="1:10" x14ac:dyDescent="0.15">
      <c r="A384" t="s">
        <v>292</v>
      </c>
      <c r="B384" t="s">
        <v>293</v>
      </c>
      <c r="E384" t="s">
        <v>294</v>
      </c>
      <c r="F384" t="s">
        <v>295</v>
      </c>
      <c r="J384" t="s">
        <v>234</v>
      </c>
    </row>
    <row r="385" spans="1:10" x14ac:dyDescent="0.15">
      <c r="A385" t="s">
        <v>235</v>
      </c>
      <c r="B385">
        <v>8</v>
      </c>
      <c r="E385" t="s">
        <v>236</v>
      </c>
      <c r="F385" t="s">
        <v>237</v>
      </c>
      <c r="J385" t="s">
        <v>529</v>
      </c>
    </row>
    <row r="387" spans="1:10" x14ac:dyDescent="0.15">
      <c r="A387" t="s">
        <v>239</v>
      </c>
      <c r="B387" t="s">
        <v>240</v>
      </c>
    </row>
    <row r="389" spans="1:10" x14ac:dyDescent="0.15">
      <c r="A389" t="s">
        <v>241</v>
      </c>
      <c r="B389" t="s">
        <v>242</v>
      </c>
      <c r="C389" t="s">
        <v>243</v>
      </c>
      <c r="D389" t="s">
        <v>244</v>
      </c>
      <c r="E389" t="s">
        <v>245</v>
      </c>
      <c r="F389" t="s">
        <v>246</v>
      </c>
      <c r="G389" t="s">
        <v>247</v>
      </c>
      <c r="H389" t="s">
        <v>248</v>
      </c>
      <c r="I389" t="s">
        <v>249</v>
      </c>
      <c r="J389" t="s">
        <v>250</v>
      </c>
    </row>
    <row r="390" spans="1:10" x14ac:dyDescent="0.15">
      <c r="A390" t="s">
        <v>251</v>
      </c>
      <c r="B390" t="s">
        <v>252</v>
      </c>
      <c r="C390" t="s">
        <v>253</v>
      </c>
      <c r="D390" t="s">
        <v>254</v>
      </c>
      <c r="E390" t="s">
        <v>255</v>
      </c>
      <c r="F390" t="s">
        <v>257</v>
      </c>
      <c r="G390" t="s">
        <v>257</v>
      </c>
      <c r="H390" t="s">
        <v>257</v>
      </c>
      <c r="I390" t="s">
        <v>257</v>
      </c>
      <c r="J390" t="s">
        <v>257</v>
      </c>
    </row>
    <row r="391" spans="1:10" x14ac:dyDescent="0.15">
      <c r="A391" t="s">
        <v>320</v>
      </c>
      <c r="B391" t="s">
        <v>505</v>
      </c>
      <c r="C391" t="s">
        <v>506</v>
      </c>
      <c r="D391" t="s">
        <v>298</v>
      </c>
      <c r="E391" t="s">
        <v>347</v>
      </c>
    </row>
    <row r="392" spans="1:10" x14ac:dyDescent="0.15">
      <c r="B392" t="s">
        <v>507</v>
      </c>
      <c r="C392" t="s">
        <v>260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</row>
    <row r="393" spans="1:10" x14ac:dyDescent="0.15">
      <c r="B393" s="1">
        <v>40382</v>
      </c>
      <c r="C393" t="s">
        <v>262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</row>
    <row r="394" spans="1:10" x14ac:dyDescent="0.15">
      <c r="C394" t="s">
        <v>263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</row>
    <row r="395" spans="1:10" x14ac:dyDescent="0.15">
      <c r="C395" t="s">
        <v>250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</row>
    <row r="397" spans="1:10" x14ac:dyDescent="0.15">
      <c r="A397">
        <v>0.2</v>
      </c>
      <c r="B397" t="s">
        <v>508</v>
      </c>
      <c r="C397">
        <v>1</v>
      </c>
      <c r="D397" t="s">
        <v>275</v>
      </c>
    </row>
    <row r="398" spans="1:10" x14ac:dyDescent="0.15">
      <c r="B398" t="s">
        <v>509</v>
      </c>
      <c r="C398" t="s">
        <v>260</v>
      </c>
      <c r="E398">
        <v>8.5278899999999993</v>
      </c>
      <c r="F398">
        <v>0</v>
      </c>
      <c r="G398">
        <v>0</v>
      </c>
      <c r="H398">
        <v>0</v>
      </c>
      <c r="I398">
        <v>0</v>
      </c>
      <c r="J398">
        <v>8.5278899999999993</v>
      </c>
    </row>
    <row r="399" spans="1:10" x14ac:dyDescent="0.15">
      <c r="B399" s="1">
        <v>40382</v>
      </c>
      <c r="C399" t="s">
        <v>262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</row>
    <row r="400" spans="1:10" x14ac:dyDescent="0.15">
      <c r="C400" t="s">
        <v>263</v>
      </c>
      <c r="E400">
        <v>8.5278899999999993</v>
      </c>
      <c r="F400">
        <v>0</v>
      </c>
      <c r="G400">
        <v>0</v>
      </c>
      <c r="H400">
        <v>0</v>
      </c>
      <c r="I400">
        <v>0</v>
      </c>
      <c r="J400">
        <v>8.5278899999999993</v>
      </c>
    </row>
    <row r="401" spans="1:10" x14ac:dyDescent="0.15">
      <c r="C401" t="s">
        <v>250</v>
      </c>
      <c r="E401">
        <v>8.5278899999999993</v>
      </c>
      <c r="F401">
        <v>0</v>
      </c>
      <c r="G401">
        <v>0</v>
      </c>
      <c r="H401">
        <v>0</v>
      </c>
      <c r="I401">
        <v>0</v>
      </c>
      <c r="J401">
        <v>8.5278899999999993</v>
      </c>
    </row>
    <row r="403" spans="1:10" x14ac:dyDescent="0.15">
      <c r="A403" t="s">
        <v>320</v>
      </c>
      <c r="B403" t="s">
        <v>505</v>
      </c>
      <c r="C403">
        <v>0.61699999999999999</v>
      </c>
      <c r="D403" t="s">
        <v>329</v>
      </c>
    </row>
    <row r="404" spans="1:10" x14ac:dyDescent="0.15">
      <c r="B404" t="s">
        <v>507</v>
      </c>
      <c r="C404" t="s">
        <v>260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</row>
    <row r="405" spans="1:10" x14ac:dyDescent="0.15">
      <c r="B405" s="1">
        <v>40382</v>
      </c>
      <c r="C405" t="s">
        <v>262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</row>
    <row r="406" spans="1:10" x14ac:dyDescent="0.15">
      <c r="C406" t="s">
        <v>263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</row>
    <row r="407" spans="1:10" x14ac:dyDescent="0.15">
      <c r="C407" t="s">
        <v>250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</row>
    <row r="409" spans="1:10" x14ac:dyDescent="0.15">
      <c r="A409">
        <v>0.2</v>
      </c>
      <c r="B409" t="s">
        <v>538</v>
      </c>
      <c r="C409">
        <v>1</v>
      </c>
      <c r="D409" t="s">
        <v>265</v>
      </c>
    </row>
    <row r="410" spans="1:10" x14ac:dyDescent="0.15">
      <c r="B410" t="s">
        <v>494</v>
      </c>
      <c r="C410" t="s">
        <v>260</v>
      </c>
      <c r="E410">
        <v>0</v>
      </c>
      <c r="F410">
        <v>1.0649999999999999</v>
      </c>
      <c r="G410">
        <v>7.9859999999999998</v>
      </c>
      <c r="H410">
        <v>0</v>
      </c>
      <c r="I410">
        <v>0</v>
      </c>
      <c r="J410">
        <v>9.0510000000000002</v>
      </c>
    </row>
    <row r="411" spans="1:10" x14ac:dyDescent="0.15">
      <c r="B411" t="s">
        <v>539</v>
      </c>
      <c r="C411" t="s">
        <v>262</v>
      </c>
      <c r="E411">
        <v>7.8903675</v>
      </c>
      <c r="F411">
        <v>0</v>
      </c>
      <c r="G411">
        <v>0</v>
      </c>
      <c r="H411">
        <v>0</v>
      </c>
      <c r="I411">
        <v>0</v>
      </c>
      <c r="J411">
        <v>7.8903675</v>
      </c>
    </row>
    <row r="412" spans="1:10" x14ac:dyDescent="0.15">
      <c r="B412" s="1">
        <v>40382</v>
      </c>
      <c r="C412" t="s">
        <v>263</v>
      </c>
      <c r="E412">
        <v>7.8903675</v>
      </c>
      <c r="F412">
        <v>1.0649999999999999</v>
      </c>
      <c r="G412">
        <v>7.9859999999999998</v>
      </c>
      <c r="H412">
        <v>0</v>
      </c>
      <c r="I412">
        <v>0</v>
      </c>
      <c r="J412">
        <v>16.941367499999998</v>
      </c>
    </row>
    <row r="413" spans="1:10" x14ac:dyDescent="0.15">
      <c r="C413" t="s">
        <v>250</v>
      </c>
      <c r="E413">
        <v>7.8903675</v>
      </c>
      <c r="F413">
        <v>1.0649999999999999</v>
      </c>
      <c r="G413">
        <v>7.9859999999999998</v>
      </c>
      <c r="H413">
        <v>0</v>
      </c>
      <c r="I413">
        <v>0</v>
      </c>
      <c r="J413">
        <v>16.941367499999998</v>
      </c>
    </row>
    <row r="415" spans="1:10" x14ac:dyDescent="0.15">
      <c r="A415" t="s">
        <v>320</v>
      </c>
      <c r="B415" t="s">
        <v>419</v>
      </c>
      <c r="C415">
        <v>2</v>
      </c>
      <c r="D415" t="s">
        <v>265</v>
      </c>
    </row>
    <row r="416" spans="1:10" x14ac:dyDescent="0.15">
      <c r="B416" t="s">
        <v>420</v>
      </c>
      <c r="C416" t="s">
        <v>260</v>
      </c>
      <c r="E416">
        <v>0.16239999999999999</v>
      </c>
      <c r="F416">
        <v>0</v>
      </c>
      <c r="G416">
        <v>0</v>
      </c>
      <c r="H416">
        <v>0</v>
      </c>
      <c r="I416">
        <v>0</v>
      </c>
      <c r="J416">
        <v>0.16239999999999999</v>
      </c>
    </row>
    <row r="417" spans="1:10" x14ac:dyDescent="0.15">
      <c r="B417" s="1">
        <v>40382</v>
      </c>
      <c r="C417" t="s">
        <v>262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</row>
    <row r="418" spans="1:10" x14ac:dyDescent="0.15">
      <c r="C418" t="s">
        <v>263</v>
      </c>
      <c r="E418">
        <v>0.16239999999999999</v>
      </c>
      <c r="F418">
        <v>0</v>
      </c>
      <c r="G418">
        <v>0</v>
      </c>
      <c r="H418">
        <v>0</v>
      </c>
      <c r="I418">
        <v>0</v>
      </c>
      <c r="J418">
        <v>0.16239999999999999</v>
      </c>
    </row>
    <row r="419" spans="1:10" x14ac:dyDescent="0.15">
      <c r="C419" t="s">
        <v>250</v>
      </c>
      <c r="E419">
        <v>0.32479999999999998</v>
      </c>
      <c r="F419">
        <v>0</v>
      </c>
      <c r="G419">
        <v>0</v>
      </c>
      <c r="H419">
        <v>0</v>
      </c>
      <c r="I419">
        <v>0</v>
      </c>
      <c r="J419">
        <v>0.32479999999999998</v>
      </c>
    </row>
    <row r="421" spans="1:10" x14ac:dyDescent="0.15">
      <c r="A421" t="s">
        <v>320</v>
      </c>
      <c r="B421" t="s">
        <v>323</v>
      </c>
      <c r="C421">
        <v>2</v>
      </c>
      <c r="D421" t="s">
        <v>265</v>
      </c>
    </row>
    <row r="422" spans="1:10" x14ac:dyDescent="0.15">
      <c r="B422" t="s">
        <v>325</v>
      </c>
      <c r="C422" t="s">
        <v>260</v>
      </c>
      <c r="E422">
        <v>0.1111</v>
      </c>
      <c r="F422">
        <v>0</v>
      </c>
      <c r="G422">
        <v>0</v>
      </c>
      <c r="H422">
        <v>0</v>
      </c>
      <c r="I422">
        <v>0</v>
      </c>
      <c r="J422">
        <v>0.1111</v>
      </c>
    </row>
    <row r="423" spans="1:10" x14ac:dyDescent="0.15">
      <c r="B423" s="1">
        <v>40382</v>
      </c>
      <c r="C423" t="s">
        <v>262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</row>
    <row r="424" spans="1:10" x14ac:dyDescent="0.15">
      <c r="C424" t="s">
        <v>263</v>
      </c>
      <c r="E424">
        <v>0.1111</v>
      </c>
      <c r="F424">
        <v>0</v>
      </c>
      <c r="G424">
        <v>0</v>
      </c>
      <c r="H424">
        <v>0</v>
      </c>
      <c r="I424">
        <v>0</v>
      </c>
      <c r="J424">
        <v>0.1111</v>
      </c>
    </row>
    <row r="425" spans="1:10" x14ac:dyDescent="0.15">
      <c r="C425" t="s">
        <v>250</v>
      </c>
      <c r="E425">
        <v>0.22220000000000001</v>
      </c>
      <c r="F425">
        <v>0</v>
      </c>
      <c r="G425">
        <v>0</v>
      </c>
      <c r="H425">
        <v>0</v>
      </c>
      <c r="I425">
        <v>0</v>
      </c>
      <c r="J425">
        <v>0.22220000000000001</v>
      </c>
    </row>
    <row r="427" spans="1:10" x14ac:dyDescent="0.15">
      <c r="A427" t="s">
        <v>320</v>
      </c>
      <c r="B427" t="s">
        <v>328</v>
      </c>
      <c r="C427">
        <v>0.33975</v>
      </c>
      <c r="D427" t="s">
        <v>329</v>
      </c>
    </row>
    <row r="428" spans="1:10" x14ac:dyDescent="0.15">
      <c r="B428" t="s">
        <v>330</v>
      </c>
      <c r="C428" t="s">
        <v>260</v>
      </c>
      <c r="E428">
        <v>0</v>
      </c>
      <c r="F428">
        <v>0.78100000000000003</v>
      </c>
      <c r="G428">
        <v>5.8563999999999998</v>
      </c>
      <c r="H428">
        <v>0</v>
      </c>
      <c r="I428">
        <v>0</v>
      </c>
      <c r="J428">
        <v>6.6374000000000004</v>
      </c>
    </row>
    <row r="429" spans="1:10" x14ac:dyDescent="0.15">
      <c r="B429" s="1">
        <v>40382</v>
      </c>
      <c r="C429" t="s">
        <v>262</v>
      </c>
      <c r="E429">
        <v>10.54766785</v>
      </c>
      <c r="F429">
        <v>0</v>
      </c>
      <c r="G429">
        <v>0</v>
      </c>
      <c r="H429">
        <v>0</v>
      </c>
      <c r="I429">
        <v>0</v>
      </c>
      <c r="J429">
        <v>10.54766785</v>
      </c>
    </row>
    <row r="430" spans="1:10" x14ac:dyDescent="0.15">
      <c r="C430" t="s">
        <v>263</v>
      </c>
      <c r="E430">
        <v>10.54766785</v>
      </c>
      <c r="F430">
        <v>0.78100000000000003</v>
      </c>
      <c r="G430">
        <v>5.8563999999999998</v>
      </c>
      <c r="H430">
        <v>0</v>
      </c>
      <c r="I430">
        <v>0</v>
      </c>
      <c r="J430">
        <v>17.185067849999999</v>
      </c>
    </row>
    <row r="431" spans="1:10" x14ac:dyDescent="0.15">
      <c r="C431" t="s">
        <v>250</v>
      </c>
      <c r="E431">
        <v>3.5835701499999999</v>
      </c>
      <c r="F431">
        <v>0.26534475000000002</v>
      </c>
      <c r="G431">
        <v>1.9897119000000001</v>
      </c>
      <c r="H431">
        <v>0</v>
      </c>
      <c r="I431">
        <v>0</v>
      </c>
      <c r="J431">
        <v>5.8386268000000001</v>
      </c>
    </row>
    <row r="433" spans="1:10" x14ac:dyDescent="0.15">
      <c r="A433" t="s">
        <v>331</v>
      </c>
      <c r="B433" t="s">
        <v>332</v>
      </c>
      <c r="C433">
        <v>1.944E-3</v>
      </c>
      <c r="D433" t="s">
        <v>329</v>
      </c>
    </row>
    <row r="434" spans="1:10" x14ac:dyDescent="0.15">
      <c r="B434" t="s">
        <v>333</v>
      </c>
      <c r="C434" t="s">
        <v>260</v>
      </c>
      <c r="E434">
        <v>95.929199999999994</v>
      </c>
      <c r="F434">
        <v>0</v>
      </c>
      <c r="G434">
        <v>0</v>
      </c>
      <c r="H434">
        <v>0</v>
      </c>
      <c r="I434">
        <v>0</v>
      </c>
      <c r="J434">
        <v>95.929199999999994</v>
      </c>
    </row>
    <row r="435" spans="1:10" x14ac:dyDescent="0.15">
      <c r="B435" t="s">
        <v>334</v>
      </c>
      <c r="C435" t="s">
        <v>262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</row>
    <row r="436" spans="1:10" x14ac:dyDescent="0.15">
      <c r="B436" s="1">
        <v>40382</v>
      </c>
      <c r="C436" t="s">
        <v>263</v>
      </c>
      <c r="E436">
        <v>95.929199999999994</v>
      </c>
      <c r="F436">
        <v>0</v>
      </c>
      <c r="G436">
        <v>0</v>
      </c>
      <c r="H436">
        <v>0</v>
      </c>
      <c r="I436">
        <v>0</v>
      </c>
      <c r="J436">
        <v>95.929199999999994</v>
      </c>
    </row>
    <row r="437" spans="1:10" x14ac:dyDescent="0.15">
      <c r="C437" t="s">
        <v>250</v>
      </c>
      <c r="E437">
        <v>0.18648635999999999</v>
      </c>
      <c r="F437">
        <v>0</v>
      </c>
      <c r="G437">
        <v>0</v>
      </c>
      <c r="H437">
        <v>0</v>
      </c>
      <c r="I437">
        <v>0</v>
      </c>
      <c r="J437">
        <v>0.18648635999999999</v>
      </c>
    </row>
    <row r="438" spans="1:10" x14ac:dyDescent="0.15">
      <c r="A438" t="s">
        <v>292</v>
      </c>
      <c r="B438" t="s">
        <v>293</v>
      </c>
      <c r="E438" t="s">
        <v>294</v>
      </c>
      <c r="F438" t="s">
        <v>295</v>
      </c>
      <c r="J438" t="s">
        <v>234</v>
      </c>
    </row>
    <row r="439" spans="1:10" x14ac:dyDescent="0.15">
      <c r="A439" t="s">
        <v>235</v>
      </c>
      <c r="B439">
        <v>9</v>
      </c>
      <c r="E439" t="s">
        <v>236</v>
      </c>
      <c r="F439" t="s">
        <v>237</v>
      </c>
      <c r="J439" t="s">
        <v>529</v>
      </c>
    </row>
    <row r="441" spans="1:10" x14ac:dyDescent="0.15">
      <c r="A441" t="s">
        <v>239</v>
      </c>
      <c r="B441" t="s">
        <v>240</v>
      </c>
    </row>
    <row r="443" spans="1:10" x14ac:dyDescent="0.15">
      <c r="A443" t="s">
        <v>241</v>
      </c>
      <c r="B443" t="s">
        <v>242</v>
      </c>
      <c r="C443" t="s">
        <v>243</v>
      </c>
      <c r="D443" t="s">
        <v>244</v>
      </c>
      <c r="E443" t="s">
        <v>245</v>
      </c>
      <c r="F443" t="s">
        <v>246</v>
      </c>
      <c r="G443" t="s">
        <v>247</v>
      </c>
      <c r="H443" t="s">
        <v>248</v>
      </c>
      <c r="I443" t="s">
        <v>249</v>
      </c>
      <c r="J443" t="s">
        <v>250</v>
      </c>
    </row>
    <row r="444" spans="1:10" x14ac:dyDescent="0.15">
      <c r="A444" t="s">
        <v>251</v>
      </c>
      <c r="B444" t="s">
        <v>252</v>
      </c>
      <c r="C444" t="s">
        <v>253</v>
      </c>
      <c r="D444" t="s">
        <v>254</v>
      </c>
      <c r="E444" t="s">
        <v>255</v>
      </c>
      <c r="F444" t="s">
        <v>257</v>
      </c>
      <c r="G444" t="s">
        <v>257</v>
      </c>
      <c r="H444" t="s">
        <v>257</v>
      </c>
      <c r="I444" t="s">
        <v>257</v>
      </c>
      <c r="J444" t="s">
        <v>257</v>
      </c>
    </row>
    <row r="445" spans="1:10" x14ac:dyDescent="0.15">
      <c r="A445" t="s">
        <v>331</v>
      </c>
      <c r="B445" t="s">
        <v>335</v>
      </c>
      <c r="C445" t="s">
        <v>465</v>
      </c>
      <c r="D445" t="s">
        <v>298</v>
      </c>
      <c r="E445" t="s">
        <v>347</v>
      </c>
    </row>
    <row r="446" spans="1:10" x14ac:dyDescent="0.15">
      <c r="B446" t="s">
        <v>336</v>
      </c>
      <c r="C446" t="s">
        <v>260</v>
      </c>
      <c r="E446">
        <v>57.522100000000002</v>
      </c>
      <c r="F446">
        <v>0</v>
      </c>
      <c r="G446">
        <v>0</v>
      </c>
      <c r="H446">
        <v>0</v>
      </c>
      <c r="I446">
        <v>0</v>
      </c>
      <c r="J446">
        <v>57.522100000000002</v>
      </c>
    </row>
    <row r="447" spans="1:10" x14ac:dyDescent="0.15">
      <c r="B447" t="s">
        <v>337</v>
      </c>
      <c r="C447" t="s">
        <v>262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</row>
    <row r="448" spans="1:10" x14ac:dyDescent="0.15">
      <c r="B448" s="1">
        <v>40382</v>
      </c>
      <c r="C448" t="s">
        <v>263</v>
      </c>
      <c r="E448">
        <v>57.522100000000002</v>
      </c>
      <c r="F448">
        <v>0</v>
      </c>
      <c r="G448">
        <v>0</v>
      </c>
      <c r="H448">
        <v>0</v>
      </c>
      <c r="I448">
        <v>0</v>
      </c>
      <c r="J448">
        <v>57.522100000000002</v>
      </c>
    </row>
    <row r="449" spans="1:10" x14ac:dyDescent="0.15">
      <c r="C449" t="s">
        <v>250</v>
      </c>
      <c r="E449">
        <v>7.4548639999999999E-2</v>
      </c>
      <c r="F449">
        <v>0</v>
      </c>
      <c r="G449">
        <v>0</v>
      </c>
      <c r="H449">
        <v>0</v>
      </c>
      <c r="I449">
        <v>0</v>
      </c>
      <c r="J449">
        <v>7.4548639999999999E-2</v>
      </c>
    </row>
    <row r="451" spans="1:10" x14ac:dyDescent="0.15">
      <c r="A451" t="s">
        <v>331</v>
      </c>
      <c r="B451" t="s">
        <v>338</v>
      </c>
      <c r="C451">
        <v>1.8380000000000001E-2</v>
      </c>
      <c r="D451" t="s">
        <v>329</v>
      </c>
    </row>
    <row r="452" spans="1:10" x14ac:dyDescent="0.15">
      <c r="B452" t="s">
        <v>339</v>
      </c>
      <c r="C452" t="s">
        <v>260</v>
      </c>
      <c r="E452">
        <v>12.804</v>
      </c>
      <c r="F452">
        <v>0</v>
      </c>
      <c r="G452">
        <v>0</v>
      </c>
      <c r="H452">
        <v>0</v>
      </c>
      <c r="I452">
        <v>0</v>
      </c>
      <c r="J452">
        <v>12.804</v>
      </c>
    </row>
    <row r="453" spans="1:10" x14ac:dyDescent="0.15">
      <c r="B453" t="s">
        <v>340</v>
      </c>
      <c r="C453" t="s">
        <v>262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</row>
    <row r="454" spans="1:10" x14ac:dyDescent="0.15">
      <c r="B454" s="1">
        <v>40382</v>
      </c>
      <c r="C454" t="s">
        <v>263</v>
      </c>
      <c r="E454">
        <v>12.804</v>
      </c>
      <c r="F454">
        <v>0</v>
      </c>
      <c r="G454">
        <v>0</v>
      </c>
      <c r="H454">
        <v>0</v>
      </c>
      <c r="I454">
        <v>0</v>
      </c>
      <c r="J454">
        <v>12.804</v>
      </c>
    </row>
    <row r="455" spans="1:10" x14ac:dyDescent="0.15">
      <c r="C455" t="s">
        <v>250</v>
      </c>
      <c r="E455">
        <v>0.23533751999999999</v>
      </c>
      <c r="F455">
        <v>0</v>
      </c>
      <c r="G455">
        <v>0</v>
      </c>
      <c r="H455">
        <v>0</v>
      </c>
      <c r="I455">
        <v>0</v>
      </c>
      <c r="J455">
        <v>0.23533751999999999</v>
      </c>
    </row>
    <row r="457" spans="1:10" x14ac:dyDescent="0.15">
      <c r="A457" t="s">
        <v>331</v>
      </c>
      <c r="B457" t="s">
        <v>341</v>
      </c>
      <c r="C457">
        <v>1.8849000000000001E-2</v>
      </c>
      <c r="D457" t="s">
        <v>329</v>
      </c>
    </row>
    <row r="458" spans="1:10" x14ac:dyDescent="0.15">
      <c r="B458" t="s">
        <v>342</v>
      </c>
      <c r="C458" t="s">
        <v>260</v>
      </c>
      <c r="E458">
        <v>18.469000000000001</v>
      </c>
      <c r="F458">
        <v>0</v>
      </c>
      <c r="G458">
        <v>0</v>
      </c>
      <c r="H458">
        <v>0</v>
      </c>
      <c r="I458">
        <v>0</v>
      </c>
      <c r="J458">
        <v>18.469000000000001</v>
      </c>
    </row>
    <row r="459" spans="1:10" x14ac:dyDescent="0.15">
      <c r="B459" s="1">
        <v>40382</v>
      </c>
      <c r="C459" t="s">
        <v>262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</row>
    <row r="460" spans="1:10" x14ac:dyDescent="0.15">
      <c r="C460" t="s">
        <v>263</v>
      </c>
      <c r="E460">
        <v>18.469000000000001</v>
      </c>
      <c r="F460">
        <v>0</v>
      </c>
      <c r="G460">
        <v>0</v>
      </c>
      <c r="H460">
        <v>0</v>
      </c>
      <c r="I460">
        <v>0</v>
      </c>
      <c r="J460">
        <v>18.469000000000001</v>
      </c>
    </row>
    <row r="461" spans="1:10" x14ac:dyDescent="0.15">
      <c r="C461" t="s">
        <v>250</v>
      </c>
      <c r="E461">
        <v>0.34812218</v>
      </c>
      <c r="F461">
        <v>0</v>
      </c>
      <c r="G461">
        <v>0</v>
      </c>
      <c r="H461">
        <v>0</v>
      </c>
      <c r="I461">
        <v>0</v>
      </c>
      <c r="J461">
        <v>0.34812218</v>
      </c>
    </row>
    <row r="463" spans="1:10" x14ac:dyDescent="0.15">
      <c r="A463" t="s">
        <v>331</v>
      </c>
      <c r="B463" t="s">
        <v>343</v>
      </c>
      <c r="C463">
        <v>0.63322000000000001</v>
      </c>
      <c r="D463" t="s">
        <v>329</v>
      </c>
    </row>
    <row r="464" spans="1:10" x14ac:dyDescent="0.15">
      <c r="B464" t="s">
        <v>344</v>
      </c>
      <c r="C464" t="s">
        <v>260</v>
      </c>
      <c r="E464">
        <v>9.5459999999999994</v>
      </c>
      <c r="F464">
        <v>0</v>
      </c>
      <c r="G464">
        <v>0</v>
      </c>
      <c r="H464">
        <v>0</v>
      </c>
      <c r="I464">
        <v>0</v>
      </c>
      <c r="J464">
        <v>9.5459999999999994</v>
      </c>
    </row>
    <row r="465" spans="1:10" x14ac:dyDescent="0.15">
      <c r="B465" s="1">
        <v>40382</v>
      </c>
      <c r="C465" t="s">
        <v>262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</row>
    <row r="466" spans="1:10" x14ac:dyDescent="0.15">
      <c r="C466" t="s">
        <v>263</v>
      </c>
      <c r="E466">
        <v>9.5459999999999994</v>
      </c>
      <c r="F466">
        <v>0</v>
      </c>
      <c r="G466">
        <v>0</v>
      </c>
      <c r="H466">
        <v>0</v>
      </c>
      <c r="I466">
        <v>0</v>
      </c>
      <c r="J466">
        <v>9.5459999999999994</v>
      </c>
    </row>
    <row r="467" spans="1:10" x14ac:dyDescent="0.15">
      <c r="C467" t="s">
        <v>250</v>
      </c>
      <c r="E467">
        <v>6.0447181199999998</v>
      </c>
      <c r="F467">
        <v>0</v>
      </c>
      <c r="G467">
        <v>0</v>
      </c>
      <c r="H467">
        <v>0</v>
      </c>
      <c r="I467">
        <v>0</v>
      </c>
      <c r="J467">
        <v>6.0447181199999998</v>
      </c>
    </row>
    <row r="469" spans="1:10" x14ac:dyDescent="0.15">
      <c r="A469" t="s">
        <v>331</v>
      </c>
      <c r="B469" t="s">
        <v>345</v>
      </c>
      <c r="C469">
        <v>0.29333599999999999</v>
      </c>
      <c r="D469" t="s">
        <v>329</v>
      </c>
    </row>
    <row r="470" spans="1:10" x14ac:dyDescent="0.15">
      <c r="B470" t="s">
        <v>348</v>
      </c>
      <c r="C470" t="s">
        <v>260</v>
      </c>
      <c r="E470">
        <v>10.6195</v>
      </c>
      <c r="F470">
        <v>0</v>
      </c>
      <c r="G470">
        <v>0</v>
      </c>
      <c r="H470">
        <v>0</v>
      </c>
      <c r="I470">
        <v>0</v>
      </c>
      <c r="J470">
        <v>10.6195</v>
      </c>
    </row>
    <row r="471" spans="1:10" x14ac:dyDescent="0.15">
      <c r="B471" s="1">
        <v>40382</v>
      </c>
      <c r="C471" t="s">
        <v>262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</row>
    <row r="472" spans="1:10" x14ac:dyDescent="0.15">
      <c r="C472" t="s">
        <v>263</v>
      </c>
      <c r="E472">
        <v>10.6195</v>
      </c>
      <c r="F472">
        <v>0</v>
      </c>
      <c r="G472">
        <v>0</v>
      </c>
      <c r="H472">
        <v>0</v>
      </c>
      <c r="I472">
        <v>0</v>
      </c>
      <c r="J472">
        <v>10.6195</v>
      </c>
    </row>
    <row r="473" spans="1:10" x14ac:dyDescent="0.15">
      <c r="C473" t="s">
        <v>250</v>
      </c>
      <c r="E473">
        <v>3.11508165</v>
      </c>
      <c r="F473">
        <v>0</v>
      </c>
      <c r="G473">
        <v>0</v>
      </c>
      <c r="H473">
        <v>0</v>
      </c>
      <c r="I473">
        <v>0</v>
      </c>
      <c r="J473">
        <v>3.11508165</v>
      </c>
    </row>
    <row r="475" spans="1:10" x14ac:dyDescent="0.15">
      <c r="A475" t="s">
        <v>331</v>
      </c>
      <c r="B475" t="s">
        <v>349</v>
      </c>
      <c r="C475">
        <v>2.356E-3</v>
      </c>
      <c r="D475" t="s">
        <v>329</v>
      </c>
    </row>
    <row r="476" spans="1:10" x14ac:dyDescent="0.15">
      <c r="B476" t="s">
        <v>350</v>
      </c>
      <c r="C476" t="s">
        <v>260</v>
      </c>
      <c r="E476">
        <v>111.6814</v>
      </c>
      <c r="F476">
        <v>0</v>
      </c>
      <c r="G476">
        <v>0</v>
      </c>
      <c r="H476">
        <v>0</v>
      </c>
      <c r="I476">
        <v>0</v>
      </c>
      <c r="J476">
        <v>111.6814</v>
      </c>
    </row>
    <row r="477" spans="1:10" x14ac:dyDescent="0.15">
      <c r="B477" t="s">
        <v>351</v>
      </c>
      <c r="C477" t="s">
        <v>262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</row>
    <row r="478" spans="1:10" x14ac:dyDescent="0.15">
      <c r="B478" s="1">
        <v>40382</v>
      </c>
      <c r="C478" t="s">
        <v>263</v>
      </c>
      <c r="E478">
        <v>111.6814</v>
      </c>
      <c r="F478">
        <v>0</v>
      </c>
      <c r="G478">
        <v>0</v>
      </c>
      <c r="H478">
        <v>0</v>
      </c>
      <c r="I478">
        <v>0</v>
      </c>
      <c r="J478">
        <v>111.6814</v>
      </c>
    </row>
    <row r="479" spans="1:10" x14ac:dyDescent="0.15">
      <c r="C479" t="s">
        <v>250</v>
      </c>
      <c r="E479">
        <v>0.26312138000000002</v>
      </c>
      <c r="F479">
        <v>0</v>
      </c>
      <c r="G479">
        <v>0</v>
      </c>
      <c r="H479">
        <v>0</v>
      </c>
      <c r="I479">
        <v>0</v>
      </c>
      <c r="J479">
        <v>0.26312138000000002</v>
      </c>
    </row>
    <row r="481" spans="1:10" x14ac:dyDescent="0.15">
      <c r="A481" t="s">
        <v>331</v>
      </c>
      <c r="B481" t="s">
        <v>352</v>
      </c>
      <c r="C481">
        <v>3.1740000000000002E-3</v>
      </c>
      <c r="D481" t="s">
        <v>329</v>
      </c>
    </row>
    <row r="482" spans="1:10" x14ac:dyDescent="0.15">
      <c r="B482" t="s">
        <v>353</v>
      </c>
      <c r="C482" t="s">
        <v>260</v>
      </c>
      <c r="E482">
        <v>48.791800000000002</v>
      </c>
      <c r="F482">
        <v>0</v>
      </c>
      <c r="G482">
        <v>0</v>
      </c>
      <c r="H482">
        <v>0</v>
      </c>
      <c r="I482">
        <v>0</v>
      </c>
      <c r="J482">
        <v>48.791800000000002</v>
      </c>
    </row>
    <row r="483" spans="1:10" x14ac:dyDescent="0.15">
      <c r="B483" t="s">
        <v>354</v>
      </c>
      <c r="C483" t="s">
        <v>262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</row>
    <row r="484" spans="1:10" x14ac:dyDescent="0.15">
      <c r="B484" s="1">
        <v>40382</v>
      </c>
      <c r="C484" t="s">
        <v>263</v>
      </c>
      <c r="E484">
        <v>48.791800000000002</v>
      </c>
      <c r="F484">
        <v>0</v>
      </c>
      <c r="G484">
        <v>0</v>
      </c>
      <c r="H484">
        <v>0</v>
      </c>
      <c r="I484">
        <v>0</v>
      </c>
      <c r="J484">
        <v>48.791800000000002</v>
      </c>
    </row>
    <row r="485" spans="1:10" x14ac:dyDescent="0.15">
      <c r="C485" t="s">
        <v>250</v>
      </c>
      <c r="E485">
        <v>0.15486517</v>
      </c>
      <c r="F485">
        <v>0</v>
      </c>
      <c r="G485">
        <v>0</v>
      </c>
      <c r="H485">
        <v>0</v>
      </c>
      <c r="I485">
        <v>0</v>
      </c>
      <c r="J485">
        <v>0.15486517</v>
      </c>
    </row>
    <row r="487" spans="1:10" x14ac:dyDescent="0.15">
      <c r="A487" t="s">
        <v>331</v>
      </c>
      <c r="B487" t="s">
        <v>355</v>
      </c>
      <c r="C487">
        <v>2.7100000000000002E-3</v>
      </c>
      <c r="D487" t="s">
        <v>329</v>
      </c>
    </row>
    <row r="488" spans="1:10" x14ac:dyDescent="0.15">
      <c r="B488" t="s">
        <v>356</v>
      </c>
      <c r="C488" t="s">
        <v>260</v>
      </c>
      <c r="E488">
        <v>46.2682</v>
      </c>
      <c r="F488">
        <v>0</v>
      </c>
      <c r="G488">
        <v>0</v>
      </c>
      <c r="H488">
        <v>0</v>
      </c>
      <c r="I488">
        <v>0</v>
      </c>
      <c r="J488">
        <v>46.2682</v>
      </c>
    </row>
    <row r="489" spans="1:10" x14ac:dyDescent="0.15">
      <c r="B489" t="s">
        <v>354</v>
      </c>
      <c r="C489" t="s">
        <v>262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</row>
    <row r="490" spans="1:10" x14ac:dyDescent="0.15">
      <c r="B490" s="1">
        <v>40382</v>
      </c>
      <c r="C490" t="s">
        <v>263</v>
      </c>
      <c r="E490">
        <v>46.2682</v>
      </c>
      <c r="F490">
        <v>0</v>
      </c>
      <c r="G490">
        <v>0</v>
      </c>
      <c r="H490">
        <v>0</v>
      </c>
      <c r="I490">
        <v>0</v>
      </c>
      <c r="J490">
        <v>46.2682</v>
      </c>
    </row>
    <row r="491" spans="1:10" x14ac:dyDescent="0.15">
      <c r="C491" t="s">
        <v>250</v>
      </c>
      <c r="E491">
        <v>0.12538682000000001</v>
      </c>
      <c r="F491">
        <v>0</v>
      </c>
      <c r="G491">
        <v>0</v>
      </c>
      <c r="H491">
        <v>0</v>
      </c>
      <c r="I491">
        <v>0</v>
      </c>
      <c r="J491">
        <v>0.12538682000000001</v>
      </c>
    </row>
    <row r="492" spans="1:10" x14ac:dyDescent="0.15">
      <c r="A492" t="s">
        <v>292</v>
      </c>
      <c r="B492" t="s">
        <v>293</v>
      </c>
      <c r="E492" t="s">
        <v>294</v>
      </c>
      <c r="F492" t="s">
        <v>295</v>
      </c>
      <c r="J492" t="s">
        <v>234</v>
      </c>
    </row>
    <row r="493" spans="1:10" x14ac:dyDescent="0.15">
      <c r="A493" t="s">
        <v>235</v>
      </c>
      <c r="B493">
        <v>10</v>
      </c>
      <c r="E493" t="s">
        <v>236</v>
      </c>
      <c r="F493" t="s">
        <v>237</v>
      </c>
      <c r="J493" t="s">
        <v>529</v>
      </c>
    </row>
    <row r="495" spans="1:10" x14ac:dyDescent="0.15">
      <c r="A495" t="s">
        <v>239</v>
      </c>
      <c r="B495" t="s">
        <v>240</v>
      </c>
    </row>
    <row r="497" spans="1:10" x14ac:dyDescent="0.15">
      <c r="A497" t="s">
        <v>241</v>
      </c>
      <c r="B497" t="s">
        <v>242</v>
      </c>
      <c r="C497" t="s">
        <v>243</v>
      </c>
      <c r="D497" t="s">
        <v>244</v>
      </c>
      <c r="E497" t="s">
        <v>245</v>
      </c>
      <c r="F497" t="s">
        <v>246</v>
      </c>
      <c r="G497" t="s">
        <v>247</v>
      </c>
      <c r="H497" t="s">
        <v>248</v>
      </c>
      <c r="I497" t="s">
        <v>249</v>
      </c>
      <c r="J497" t="s">
        <v>250</v>
      </c>
    </row>
    <row r="498" spans="1:10" x14ac:dyDescent="0.15">
      <c r="A498" t="s">
        <v>251</v>
      </c>
      <c r="B498" t="s">
        <v>252</v>
      </c>
      <c r="C498" t="s">
        <v>253</v>
      </c>
      <c r="D498" t="s">
        <v>254</v>
      </c>
      <c r="E498" t="s">
        <v>255</v>
      </c>
      <c r="F498" t="s">
        <v>257</v>
      </c>
      <c r="G498" t="s">
        <v>257</v>
      </c>
      <c r="H498" t="s">
        <v>257</v>
      </c>
      <c r="I498" t="s">
        <v>257</v>
      </c>
      <c r="J498" t="s">
        <v>257</v>
      </c>
    </row>
    <row r="499" spans="1:10" x14ac:dyDescent="0.15">
      <c r="A499" t="s">
        <v>320</v>
      </c>
      <c r="B499" t="s">
        <v>357</v>
      </c>
      <c r="C499" t="s">
        <v>540</v>
      </c>
      <c r="D499" t="s">
        <v>298</v>
      </c>
      <c r="E499" t="s">
        <v>347</v>
      </c>
    </row>
    <row r="500" spans="1:10" x14ac:dyDescent="0.15">
      <c r="B500" t="s">
        <v>358</v>
      </c>
      <c r="C500" t="s">
        <v>260</v>
      </c>
      <c r="E500">
        <v>16.982299999999999</v>
      </c>
      <c r="F500">
        <v>0</v>
      </c>
      <c r="G500">
        <v>0</v>
      </c>
      <c r="H500">
        <v>0</v>
      </c>
      <c r="I500">
        <v>0</v>
      </c>
      <c r="J500">
        <v>16.982299999999999</v>
      </c>
    </row>
    <row r="501" spans="1:10" x14ac:dyDescent="0.15">
      <c r="B501" t="s">
        <v>359</v>
      </c>
      <c r="C501" t="s">
        <v>262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</row>
    <row r="502" spans="1:10" x14ac:dyDescent="0.15">
      <c r="B502" s="1">
        <v>40382</v>
      </c>
      <c r="C502" t="s">
        <v>263</v>
      </c>
      <c r="E502">
        <v>16.982299999999999</v>
      </c>
      <c r="F502">
        <v>0</v>
      </c>
      <c r="G502">
        <v>0</v>
      </c>
      <c r="H502">
        <v>0</v>
      </c>
      <c r="I502">
        <v>0</v>
      </c>
      <c r="J502">
        <v>16.982299999999999</v>
      </c>
    </row>
    <row r="503" spans="1:10" x14ac:dyDescent="0.15">
      <c r="C503" t="s">
        <v>250</v>
      </c>
      <c r="E503">
        <v>2.71971535</v>
      </c>
      <c r="F503">
        <v>0</v>
      </c>
      <c r="G503">
        <v>0</v>
      </c>
      <c r="H503">
        <v>0</v>
      </c>
      <c r="I503">
        <v>0</v>
      </c>
      <c r="J503">
        <v>2.71971535</v>
      </c>
    </row>
    <row r="505" spans="1:10" x14ac:dyDescent="0.15">
      <c r="A505" t="s">
        <v>320</v>
      </c>
      <c r="B505" t="s">
        <v>360</v>
      </c>
      <c r="C505">
        <v>0.06</v>
      </c>
      <c r="D505" t="s">
        <v>329</v>
      </c>
    </row>
    <row r="506" spans="1:10" x14ac:dyDescent="0.15">
      <c r="B506" t="s">
        <v>361</v>
      </c>
      <c r="C506" t="s">
        <v>260</v>
      </c>
      <c r="E506">
        <v>17.334700000000002</v>
      </c>
      <c r="F506">
        <v>0</v>
      </c>
      <c r="G506">
        <v>0</v>
      </c>
      <c r="H506">
        <v>0</v>
      </c>
      <c r="I506">
        <v>0</v>
      </c>
      <c r="J506">
        <v>17.334700000000002</v>
      </c>
    </row>
    <row r="507" spans="1:10" x14ac:dyDescent="0.15">
      <c r="B507" t="s">
        <v>362</v>
      </c>
      <c r="C507" t="s">
        <v>262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</row>
    <row r="508" spans="1:10" x14ac:dyDescent="0.15">
      <c r="B508" s="1">
        <v>40382</v>
      </c>
      <c r="C508" t="s">
        <v>263</v>
      </c>
      <c r="E508">
        <v>17.334700000000002</v>
      </c>
      <c r="F508">
        <v>0</v>
      </c>
      <c r="G508">
        <v>0</v>
      </c>
      <c r="H508">
        <v>0</v>
      </c>
      <c r="I508">
        <v>0</v>
      </c>
      <c r="J508">
        <v>17.334700000000002</v>
      </c>
    </row>
    <row r="509" spans="1:10" x14ac:dyDescent="0.15">
      <c r="C509" t="s">
        <v>250</v>
      </c>
      <c r="E509">
        <v>1.040082</v>
      </c>
      <c r="F509">
        <v>0</v>
      </c>
      <c r="G509">
        <v>0</v>
      </c>
      <c r="H509">
        <v>0</v>
      </c>
      <c r="I509">
        <v>0</v>
      </c>
      <c r="J509">
        <v>1.040082</v>
      </c>
    </row>
    <row r="511" spans="1:10" x14ac:dyDescent="0.15">
      <c r="A511">
        <v>0.2</v>
      </c>
      <c r="B511" t="s">
        <v>41</v>
      </c>
      <c r="C511">
        <v>1</v>
      </c>
      <c r="D511" t="s">
        <v>265</v>
      </c>
    </row>
    <row r="512" spans="1:10" x14ac:dyDescent="0.15">
      <c r="B512" t="s">
        <v>47</v>
      </c>
      <c r="C512" t="s">
        <v>260</v>
      </c>
      <c r="E512">
        <v>0</v>
      </c>
      <c r="F512">
        <v>11.301600000000001</v>
      </c>
      <c r="G512">
        <v>3.9998800000000001</v>
      </c>
      <c r="H512">
        <v>0</v>
      </c>
      <c r="I512">
        <v>0</v>
      </c>
      <c r="J512">
        <v>15.30148</v>
      </c>
    </row>
    <row r="513" spans="1:10" x14ac:dyDescent="0.15">
      <c r="B513" t="s">
        <v>541</v>
      </c>
      <c r="C513" t="s">
        <v>262</v>
      </c>
      <c r="E513">
        <v>10.839549999999999</v>
      </c>
      <c r="F513">
        <v>0</v>
      </c>
      <c r="G513">
        <v>0</v>
      </c>
      <c r="H513">
        <v>0</v>
      </c>
      <c r="I513">
        <v>0</v>
      </c>
      <c r="J513">
        <v>10.839549999999999</v>
      </c>
    </row>
    <row r="514" spans="1:10" x14ac:dyDescent="0.15">
      <c r="B514" s="1">
        <v>40382</v>
      </c>
      <c r="C514" t="s">
        <v>263</v>
      </c>
      <c r="E514">
        <v>10.839549999999999</v>
      </c>
      <c r="F514">
        <v>11.301600000000001</v>
      </c>
      <c r="G514">
        <v>3.9998800000000001</v>
      </c>
      <c r="H514">
        <v>0</v>
      </c>
      <c r="I514">
        <v>0</v>
      </c>
      <c r="J514">
        <v>26.141030000000001</v>
      </c>
    </row>
    <row r="515" spans="1:10" x14ac:dyDescent="0.15">
      <c r="C515" t="s">
        <v>250</v>
      </c>
      <c r="E515">
        <v>10.839549999999999</v>
      </c>
      <c r="F515">
        <v>11.301600000000001</v>
      </c>
      <c r="G515">
        <v>3.9998800000000001</v>
      </c>
      <c r="H515">
        <v>0</v>
      </c>
      <c r="I515">
        <v>0</v>
      </c>
      <c r="J515">
        <v>26.141030000000001</v>
      </c>
    </row>
    <row r="517" spans="1:10" x14ac:dyDescent="0.15">
      <c r="A517" t="s">
        <v>320</v>
      </c>
      <c r="B517" t="s">
        <v>511</v>
      </c>
      <c r="C517">
        <v>1.1499999999999999</v>
      </c>
      <c r="D517" t="s">
        <v>393</v>
      </c>
    </row>
    <row r="518" spans="1:10" x14ac:dyDescent="0.15">
      <c r="B518" t="s">
        <v>512</v>
      </c>
      <c r="C518" t="s">
        <v>260</v>
      </c>
      <c r="E518">
        <v>9.8799999999999999E-2</v>
      </c>
      <c r="F518">
        <v>0</v>
      </c>
      <c r="G518">
        <v>0</v>
      </c>
      <c r="H518">
        <v>0</v>
      </c>
      <c r="I518">
        <v>0</v>
      </c>
      <c r="J518">
        <v>9.8799999999999999E-2</v>
      </c>
    </row>
    <row r="519" spans="1:10" x14ac:dyDescent="0.15">
      <c r="B519" s="1">
        <v>40382</v>
      </c>
      <c r="C519" t="s">
        <v>262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</row>
    <row r="520" spans="1:10" x14ac:dyDescent="0.15">
      <c r="C520" t="s">
        <v>263</v>
      </c>
      <c r="E520">
        <v>9.8799999999999999E-2</v>
      </c>
      <c r="F520">
        <v>0</v>
      </c>
      <c r="G520">
        <v>0</v>
      </c>
      <c r="H520">
        <v>0</v>
      </c>
      <c r="I520">
        <v>0</v>
      </c>
      <c r="J520">
        <v>9.8799999999999999E-2</v>
      </c>
    </row>
    <row r="521" spans="1:10" x14ac:dyDescent="0.15">
      <c r="C521" t="s">
        <v>250</v>
      </c>
      <c r="E521">
        <v>0.11362</v>
      </c>
      <c r="F521">
        <v>0</v>
      </c>
      <c r="G521">
        <v>0</v>
      </c>
      <c r="H521">
        <v>0</v>
      </c>
      <c r="I521">
        <v>0</v>
      </c>
      <c r="J521">
        <v>0.11362</v>
      </c>
    </row>
    <row r="523" spans="1:10" x14ac:dyDescent="0.15">
      <c r="A523" t="s">
        <v>320</v>
      </c>
      <c r="B523" t="s">
        <v>392</v>
      </c>
      <c r="C523">
        <v>0.26</v>
      </c>
      <c r="D523" t="s">
        <v>393</v>
      </c>
    </row>
    <row r="524" spans="1:10" x14ac:dyDescent="0.15">
      <c r="B524" t="s">
        <v>394</v>
      </c>
      <c r="C524" t="s">
        <v>260</v>
      </c>
      <c r="E524">
        <v>22</v>
      </c>
      <c r="F524">
        <v>0</v>
      </c>
      <c r="G524">
        <v>0</v>
      </c>
      <c r="H524">
        <v>0</v>
      </c>
      <c r="I524">
        <v>0</v>
      </c>
      <c r="J524">
        <v>22</v>
      </c>
    </row>
    <row r="525" spans="1:10" x14ac:dyDescent="0.15">
      <c r="B525" t="s">
        <v>395</v>
      </c>
      <c r="C525" t="s">
        <v>262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</row>
    <row r="526" spans="1:10" x14ac:dyDescent="0.15">
      <c r="B526" s="1">
        <v>40382</v>
      </c>
      <c r="C526" t="s">
        <v>263</v>
      </c>
      <c r="E526">
        <v>22</v>
      </c>
      <c r="F526">
        <v>0</v>
      </c>
      <c r="G526">
        <v>0</v>
      </c>
      <c r="H526">
        <v>0</v>
      </c>
      <c r="I526">
        <v>0</v>
      </c>
      <c r="J526">
        <v>22</v>
      </c>
    </row>
    <row r="527" spans="1:10" x14ac:dyDescent="0.15">
      <c r="C527" t="s">
        <v>250</v>
      </c>
      <c r="E527">
        <v>5.72</v>
      </c>
      <c r="F527">
        <v>0</v>
      </c>
      <c r="G527">
        <v>0</v>
      </c>
      <c r="H527">
        <v>0</v>
      </c>
      <c r="I527">
        <v>0</v>
      </c>
      <c r="J527">
        <v>5.72</v>
      </c>
    </row>
    <row r="529" spans="1:10" x14ac:dyDescent="0.15">
      <c r="A529" t="s">
        <v>320</v>
      </c>
      <c r="B529" t="s">
        <v>396</v>
      </c>
      <c r="C529">
        <v>0.2</v>
      </c>
      <c r="D529" t="s">
        <v>393</v>
      </c>
    </row>
    <row r="530" spans="1:10" x14ac:dyDescent="0.15">
      <c r="B530" t="s">
        <v>397</v>
      </c>
      <c r="C530" t="s">
        <v>260</v>
      </c>
      <c r="E530">
        <v>24.5</v>
      </c>
      <c r="F530">
        <v>0</v>
      </c>
      <c r="G530">
        <v>0</v>
      </c>
      <c r="H530">
        <v>0</v>
      </c>
      <c r="I530">
        <v>0</v>
      </c>
      <c r="J530">
        <v>24.5</v>
      </c>
    </row>
    <row r="531" spans="1:10" x14ac:dyDescent="0.15">
      <c r="B531" t="s">
        <v>382</v>
      </c>
      <c r="C531" t="s">
        <v>262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</row>
    <row r="532" spans="1:10" x14ac:dyDescent="0.15">
      <c r="B532" s="1">
        <v>40382</v>
      </c>
      <c r="C532" t="s">
        <v>263</v>
      </c>
      <c r="E532">
        <v>24.5</v>
      </c>
      <c r="F532">
        <v>0</v>
      </c>
      <c r="G532">
        <v>0</v>
      </c>
      <c r="H532">
        <v>0</v>
      </c>
      <c r="I532">
        <v>0</v>
      </c>
      <c r="J532">
        <v>24.5</v>
      </c>
    </row>
    <row r="533" spans="1:10" x14ac:dyDescent="0.15">
      <c r="C533" t="s">
        <v>250</v>
      </c>
      <c r="E533">
        <v>4.9000000000000004</v>
      </c>
      <c r="F533">
        <v>0</v>
      </c>
      <c r="G533">
        <v>0</v>
      </c>
      <c r="H533">
        <v>0</v>
      </c>
      <c r="I533">
        <v>0</v>
      </c>
      <c r="J533">
        <v>4.9000000000000004</v>
      </c>
    </row>
    <row r="535" spans="1:10" x14ac:dyDescent="0.15">
      <c r="A535" t="s">
        <v>320</v>
      </c>
      <c r="B535" t="s">
        <v>227</v>
      </c>
      <c r="C535">
        <v>1</v>
      </c>
      <c r="D535" t="s">
        <v>265</v>
      </c>
    </row>
    <row r="536" spans="1:10" x14ac:dyDescent="0.15">
      <c r="B536" t="s">
        <v>398</v>
      </c>
      <c r="C536" t="s">
        <v>260</v>
      </c>
      <c r="E536">
        <v>2.9100000000000001E-2</v>
      </c>
      <c r="F536">
        <v>0</v>
      </c>
      <c r="G536">
        <v>0</v>
      </c>
      <c r="H536">
        <v>0</v>
      </c>
      <c r="I536">
        <v>0</v>
      </c>
      <c r="J536">
        <v>2.9100000000000001E-2</v>
      </c>
    </row>
    <row r="537" spans="1:10" x14ac:dyDescent="0.15">
      <c r="B537" s="1">
        <v>40382</v>
      </c>
      <c r="C537" t="s">
        <v>262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</row>
    <row r="538" spans="1:10" x14ac:dyDescent="0.15">
      <c r="C538" t="s">
        <v>263</v>
      </c>
      <c r="E538">
        <v>2.9100000000000001E-2</v>
      </c>
      <c r="F538">
        <v>0</v>
      </c>
      <c r="G538">
        <v>0</v>
      </c>
      <c r="H538">
        <v>0</v>
      </c>
      <c r="I538">
        <v>0</v>
      </c>
      <c r="J538">
        <v>2.9100000000000001E-2</v>
      </c>
    </row>
    <row r="539" spans="1:10" x14ac:dyDescent="0.15">
      <c r="C539" t="s">
        <v>250</v>
      </c>
      <c r="E539">
        <v>2.9100000000000001E-2</v>
      </c>
      <c r="F539">
        <v>0</v>
      </c>
      <c r="G539">
        <v>0</v>
      </c>
      <c r="H539">
        <v>0</v>
      </c>
      <c r="I539">
        <v>0</v>
      </c>
      <c r="J539">
        <v>2.9100000000000001E-2</v>
      </c>
    </row>
    <row r="541" spans="1:10" x14ac:dyDescent="0.15">
      <c r="A541" t="s">
        <v>320</v>
      </c>
      <c r="B541" t="s">
        <v>399</v>
      </c>
      <c r="C541">
        <v>22.3</v>
      </c>
      <c r="D541" t="s">
        <v>393</v>
      </c>
    </row>
    <row r="542" spans="1:10" x14ac:dyDescent="0.15">
      <c r="B542" t="s">
        <v>400</v>
      </c>
      <c r="C542" t="s">
        <v>260</v>
      </c>
      <c r="E542">
        <v>3.0999999999999999E-3</v>
      </c>
      <c r="F542">
        <v>0</v>
      </c>
      <c r="G542">
        <v>0</v>
      </c>
      <c r="H542">
        <v>0</v>
      </c>
      <c r="I542">
        <v>0</v>
      </c>
      <c r="J542">
        <v>3.0999999999999999E-3</v>
      </c>
    </row>
    <row r="543" spans="1:10" x14ac:dyDescent="0.15">
      <c r="B543" s="1">
        <v>40382</v>
      </c>
      <c r="C543" t="s">
        <v>262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</row>
    <row r="544" spans="1:10" x14ac:dyDescent="0.15">
      <c r="C544" t="s">
        <v>263</v>
      </c>
      <c r="E544">
        <v>3.0999999999999999E-3</v>
      </c>
      <c r="F544">
        <v>0</v>
      </c>
      <c r="G544">
        <v>0</v>
      </c>
      <c r="H544">
        <v>0</v>
      </c>
      <c r="I544">
        <v>0</v>
      </c>
      <c r="J544">
        <v>3.0999999999999999E-3</v>
      </c>
    </row>
    <row r="545" spans="1:10" x14ac:dyDescent="0.15">
      <c r="C545" t="s">
        <v>250</v>
      </c>
      <c r="E545">
        <v>6.9129999999999997E-2</v>
      </c>
      <c r="F545">
        <v>0</v>
      </c>
      <c r="G545">
        <v>0</v>
      </c>
      <c r="H545">
        <v>0</v>
      </c>
      <c r="I545">
        <v>0</v>
      </c>
      <c r="J545">
        <v>6.9129999999999997E-2</v>
      </c>
    </row>
    <row r="546" spans="1:10" x14ac:dyDescent="0.15">
      <c r="A546" t="s">
        <v>292</v>
      </c>
      <c r="B546" t="s">
        <v>293</v>
      </c>
      <c r="E546" t="s">
        <v>294</v>
      </c>
      <c r="F546" t="s">
        <v>295</v>
      </c>
      <c r="J546" t="s">
        <v>234</v>
      </c>
    </row>
    <row r="547" spans="1:10" x14ac:dyDescent="0.15">
      <c r="A547" t="s">
        <v>235</v>
      </c>
      <c r="B547">
        <v>11</v>
      </c>
      <c r="E547" t="s">
        <v>236</v>
      </c>
      <c r="F547" t="s">
        <v>237</v>
      </c>
      <c r="J547" t="s">
        <v>529</v>
      </c>
    </row>
    <row r="549" spans="1:10" x14ac:dyDescent="0.15">
      <c r="A549" t="s">
        <v>239</v>
      </c>
      <c r="B549" t="s">
        <v>240</v>
      </c>
    </row>
    <row r="551" spans="1:10" x14ac:dyDescent="0.15">
      <c r="A551" t="s">
        <v>241</v>
      </c>
      <c r="B551" t="s">
        <v>242</v>
      </c>
      <c r="C551" t="s">
        <v>243</v>
      </c>
      <c r="D551" t="s">
        <v>244</v>
      </c>
      <c r="E551" t="s">
        <v>245</v>
      </c>
      <c r="F551" t="s">
        <v>246</v>
      </c>
      <c r="G551" t="s">
        <v>247</v>
      </c>
      <c r="H551" t="s">
        <v>248</v>
      </c>
      <c r="I551" t="s">
        <v>249</v>
      </c>
      <c r="J551" t="s">
        <v>250</v>
      </c>
    </row>
    <row r="552" spans="1:10" x14ac:dyDescent="0.15">
      <c r="A552" t="s">
        <v>251</v>
      </c>
      <c r="B552" t="s">
        <v>252</v>
      </c>
      <c r="C552" t="s">
        <v>253</v>
      </c>
      <c r="D552" t="s">
        <v>254</v>
      </c>
      <c r="E552" t="s">
        <v>255</v>
      </c>
      <c r="F552" t="s">
        <v>257</v>
      </c>
      <c r="G552" t="s">
        <v>257</v>
      </c>
      <c r="H552" t="s">
        <v>257</v>
      </c>
      <c r="I552" t="s">
        <v>257</v>
      </c>
      <c r="J552" t="s">
        <v>257</v>
      </c>
    </row>
    <row r="553" spans="1:10" x14ac:dyDescent="0.15">
      <c r="A553" t="s">
        <v>320</v>
      </c>
      <c r="B553" t="s">
        <v>222</v>
      </c>
      <c r="C553" t="s">
        <v>369</v>
      </c>
      <c r="D553" t="s">
        <v>298</v>
      </c>
      <c r="E553" t="s">
        <v>299</v>
      </c>
    </row>
    <row r="554" spans="1:10" x14ac:dyDescent="0.15">
      <c r="B554" t="s">
        <v>401</v>
      </c>
      <c r="C554" t="s">
        <v>260</v>
      </c>
      <c r="E554">
        <v>7.7000000000000002E-3</v>
      </c>
      <c r="F554">
        <v>0</v>
      </c>
      <c r="G554">
        <v>0</v>
      </c>
      <c r="H554">
        <v>0</v>
      </c>
      <c r="I554">
        <v>0</v>
      </c>
      <c r="J554">
        <v>7.7000000000000002E-3</v>
      </c>
    </row>
    <row r="555" spans="1:10" x14ac:dyDescent="0.15">
      <c r="B555" t="s">
        <v>402</v>
      </c>
      <c r="C555" t="s">
        <v>262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</row>
    <row r="556" spans="1:10" x14ac:dyDescent="0.15">
      <c r="B556" s="1">
        <v>40382</v>
      </c>
      <c r="C556" t="s">
        <v>263</v>
      </c>
      <c r="E556">
        <v>7.7000000000000002E-3</v>
      </c>
      <c r="F556">
        <v>0</v>
      </c>
      <c r="G556">
        <v>0</v>
      </c>
      <c r="H556">
        <v>0</v>
      </c>
      <c r="I556">
        <v>0</v>
      </c>
      <c r="J556">
        <v>7.7000000000000002E-3</v>
      </c>
    </row>
    <row r="557" spans="1:10" x14ac:dyDescent="0.15">
      <c r="C557" t="s">
        <v>250</v>
      </c>
      <c r="E557">
        <v>7.7000000000000002E-3</v>
      </c>
      <c r="F557">
        <v>0</v>
      </c>
      <c r="G557">
        <v>0</v>
      </c>
      <c r="H557">
        <v>0</v>
      </c>
      <c r="I557">
        <v>0</v>
      </c>
      <c r="J557">
        <v>7.7000000000000002E-3</v>
      </c>
    </row>
    <row r="559" spans="1:10" x14ac:dyDescent="0.15">
      <c r="A559">
        <v>0.2</v>
      </c>
      <c r="B559" t="s">
        <v>542</v>
      </c>
      <c r="C559">
        <v>1</v>
      </c>
      <c r="D559" t="s">
        <v>265</v>
      </c>
    </row>
    <row r="560" spans="1:10" x14ac:dyDescent="0.15">
      <c r="B560" t="s">
        <v>543</v>
      </c>
      <c r="C560" t="s">
        <v>260</v>
      </c>
      <c r="E560">
        <v>13.12</v>
      </c>
      <c r="F560">
        <v>0</v>
      </c>
      <c r="G560">
        <v>0</v>
      </c>
      <c r="H560">
        <v>0</v>
      </c>
      <c r="I560">
        <v>0</v>
      </c>
      <c r="J560">
        <v>13.12</v>
      </c>
    </row>
    <row r="561" spans="1:10" x14ac:dyDescent="0.15">
      <c r="B561" t="s">
        <v>367</v>
      </c>
      <c r="C561" t="s">
        <v>262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</row>
    <row r="562" spans="1:10" x14ac:dyDescent="0.15">
      <c r="B562" s="1">
        <v>40382</v>
      </c>
      <c r="C562" t="s">
        <v>263</v>
      </c>
      <c r="E562">
        <v>13.12</v>
      </c>
      <c r="F562">
        <v>0</v>
      </c>
      <c r="G562">
        <v>0</v>
      </c>
      <c r="H562">
        <v>0</v>
      </c>
      <c r="I562">
        <v>0</v>
      </c>
      <c r="J562">
        <v>13.12</v>
      </c>
    </row>
    <row r="563" spans="1:10" x14ac:dyDescent="0.15">
      <c r="C563" t="s">
        <v>250</v>
      </c>
      <c r="E563">
        <v>13.12</v>
      </c>
      <c r="F563">
        <v>0</v>
      </c>
      <c r="G563">
        <v>0</v>
      </c>
      <c r="H563">
        <v>0</v>
      </c>
      <c r="I563">
        <v>0</v>
      </c>
      <c r="J563">
        <v>13.12</v>
      </c>
    </row>
    <row r="565" spans="1:10" x14ac:dyDescent="0.15">
      <c r="A565">
        <v>1</v>
      </c>
      <c r="B565" t="s">
        <v>544</v>
      </c>
      <c r="C565">
        <v>1</v>
      </c>
      <c r="D565" t="s">
        <v>265</v>
      </c>
      <c r="E565" t="s">
        <v>266</v>
      </c>
    </row>
    <row r="566" spans="1:10" x14ac:dyDescent="0.15">
      <c r="B566" t="s">
        <v>545</v>
      </c>
      <c r="C566" t="s">
        <v>260</v>
      </c>
      <c r="E566">
        <v>0</v>
      </c>
      <c r="F566">
        <v>5.8163222000000001</v>
      </c>
      <c r="G566">
        <v>0</v>
      </c>
      <c r="H566">
        <v>0</v>
      </c>
      <c r="I566">
        <v>0</v>
      </c>
      <c r="J566">
        <v>5.8163222000000001</v>
      </c>
    </row>
    <row r="567" spans="1:10" x14ac:dyDescent="0.15">
      <c r="B567" t="s">
        <v>546</v>
      </c>
      <c r="C567" t="s">
        <v>262</v>
      </c>
      <c r="E567">
        <v>84.24501918</v>
      </c>
      <c r="F567">
        <v>12.568335599999999</v>
      </c>
      <c r="G567">
        <v>12.05727858</v>
      </c>
      <c r="H567">
        <v>0</v>
      </c>
      <c r="I567">
        <v>0</v>
      </c>
      <c r="J567">
        <v>108.8706334</v>
      </c>
    </row>
    <row r="568" spans="1:10" x14ac:dyDescent="0.15">
      <c r="B568" s="1">
        <v>40382</v>
      </c>
      <c r="C568" t="s">
        <v>263</v>
      </c>
      <c r="E568">
        <v>84.24501918</v>
      </c>
      <c r="F568">
        <v>18.384657799999999</v>
      </c>
      <c r="G568">
        <v>12.05727858</v>
      </c>
      <c r="H568">
        <v>0</v>
      </c>
      <c r="I568">
        <v>0</v>
      </c>
      <c r="J568">
        <v>114.6869556</v>
      </c>
    </row>
    <row r="569" spans="1:10" x14ac:dyDescent="0.15">
      <c r="C569" t="s">
        <v>250</v>
      </c>
      <c r="E569">
        <v>84.24501918</v>
      </c>
      <c r="F569">
        <v>18.384657799999999</v>
      </c>
      <c r="G569">
        <v>12.05727858</v>
      </c>
      <c r="H569">
        <v>0</v>
      </c>
      <c r="I569">
        <v>0</v>
      </c>
      <c r="J569">
        <v>114.6869556</v>
      </c>
    </row>
    <row r="571" spans="1:10" x14ac:dyDescent="0.15">
      <c r="A571">
        <v>0.2</v>
      </c>
      <c r="B571" t="s">
        <v>272</v>
      </c>
      <c r="C571">
        <v>48</v>
      </c>
      <c r="D571" t="s">
        <v>265</v>
      </c>
    </row>
    <row r="572" spans="1:10" x14ac:dyDescent="0.15">
      <c r="B572" t="s">
        <v>273</v>
      </c>
      <c r="C572" t="s">
        <v>260</v>
      </c>
      <c r="E572">
        <v>5.7999999999999996E-3</v>
      </c>
      <c r="F572">
        <v>0</v>
      </c>
      <c r="G572">
        <v>0</v>
      </c>
      <c r="H572">
        <v>0</v>
      </c>
      <c r="I572">
        <v>0</v>
      </c>
      <c r="J572">
        <v>5.7999999999999996E-3</v>
      </c>
    </row>
    <row r="573" spans="1:10" x14ac:dyDescent="0.15">
      <c r="B573" s="1">
        <v>40382</v>
      </c>
      <c r="C573" t="s">
        <v>262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</row>
    <row r="574" spans="1:10" x14ac:dyDescent="0.15">
      <c r="C574" t="s">
        <v>263</v>
      </c>
      <c r="E574">
        <v>5.7999999999999996E-3</v>
      </c>
      <c r="F574">
        <v>0</v>
      </c>
      <c r="G574">
        <v>0</v>
      </c>
      <c r="H574">
        <v>0</v>
      </c>
      <c r="I574">
        <v>0</v>
      </c>
      <c r="J574">
        <v>5.7999999999999996E-3</v>
      </c>
    </row>
    <row r="575" spans="1:10" x14ac:dyDescent="0.15">
      <c r="C575" t="s">
        <v>250</v>
      </c>
      <c r="E575">
        <v>0.27839999999999998</v>
      </c>
      <c r="F575">
        <v>0</v>
      </c>
      <c r="G575">
        <v>0</v>
      </c>
      <c r="H575">
        <v>0</v>
      </c>
      <c r="I575">
        <v>0</v>
      </c>
      <c r="J575">
        <v>0.27839999999999998</v>
      </c>
    </row>
    <row r="577" spans="1:10" x14ac:dyDescent="0.15">
      <c r="A577">
        <v>0.2</v>
      </c>
      <c r="B577" t="s">
        <v>518</v>
      </c>
      <c r="C577">
        <v>1</v>
      </c>
      <c r="D577" t="s">
        <v>265</v>
      </c>
    </row>
    <row r="578" spans="1:10" x14ac:dyDescent="0.15">
      <c r="B578" t="s">
        <v>519</v>
      </c>
      <c r="C578" t="s">
        <v>260</v>
      </c>
      <c r="E578">
        <v>1.32</v>
      </c>
      <c r="F578">
        <v>0</v>
      </c>
      <c r="G578">
        <v>0</v>
      </c>
      <c r="H578">
        <v>0</v>
      </c>
      <c r="I578">
        <v>0</v>
      </c>
      <c r="J578">
        <v>1.32</v>
      </c>
    </row>
    <row r="579" spans="1:10" x14ac:dyDescent="0.15">
      <c r="B579" t="s">
        <v>319</v>
      </c>
      <c r="C579" t="s">
        <v>262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</row>
    <row r="580" spans="1:10" x14ac:dyDescent="0.15">
      <c r="B580" s="1">
        <v>40382</v>
      </c>
      <c r="C580" t="s">
        <v>263</v>
      </c>
      <c r="E580">
        <v>1.32</v>
      </c>
      <c r="F580">
        <v>0</v>
      </c>
      <c r="G580">
        <v>0</v>
      </c>
      <c r="H580">
        <v>0</v>
      </c>
      <c r="I580">
        <v>0</v>
      </c>
      <c r="J580">
        <v>1.32</v>
      </c>
    </row>
    <row r="581" spans="1:10" x14ac:dyDescent="0.15">
      <c r="C581" t="s">
        <v>250</v>
      </c>
      <c r="E581">
        <v>1.32</v>
      </c>
      <c r="F581">
        <v>0</v>
      </c>
      <c r="G581">
        <v>0</v>
      </c>
      <c r="H581">
        <v>0</v>
      </c>
      <c r="I581">
        <v>0</v>
      </c>
      <c r="J581">
        <v>1.32</v>
      </c>
    </row>
    <row r="583" spans="1:10" x14ac:dyDescent="0.15">
      <c r="A583">
        <v>0.2</v>
      </c>
      <c r="B583" t="s">
        <v>379</v>
      </c>
      <c r="C583">
        <v>2</v>
      </c>
      <c r="D583" t="s">
        <v>265</v>
      </c>
    </row>
    <row r="584" spans="1:10" x14ac:dyDescent="0.15">
      <c r="B584" t="s">
        <v>380</v>
      </c>
      <c r="C584" t="s">
        <v>260</v>
      </c>
      <c r="E584">
        <v>0.23930000000000001</v>
      </c>
      <c r="F584">
        <v>0</v>
      </c>
      <c r="G584">
        <v>0</v>
      </c>
      <c r="H584">
        <v>0</v>
      </c>
      <c r="I584">
        <v>0</v>
      </c>
      <c r="J584">
        <v>0.23930000000000001</v>
      </c>
    </row>
    <row r="585" spans="1:10" x14ac:dyDescent="0.15">
      <c r="B585" t="s">
        <v>381</v>
      </c>
      <c r="C585" t="s">
        <v>262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</row>
    <row r="586" spans="1:10" x14ac:dyDescent="0.15">
      <c r="B586" s="1">
        <v>40382</v>
      </c>
      <c r="C586" t="s">
        <v>263</v>
      </c>
      <c r="E586">
        <v>0.23930000000000001</v>
      </c>
      <c r="F586">
        <v>0</v>
      </c>
      <c r="G586">
        <v>0</v>
      </c>
      <c r="H586">
        <v>0</v>
      </c>
      <c r="I586">
        <v>0</v>
      </c>
      <c r="J586">
        <v>0.23930000000000001</v>
      </c>
    </row>
    <row r="587" spans="1:10" x14ac:dyDescent="0.15">
      <c r="C587" t="s">
        <v>250</v>
      </c>
      <c r="E587">
        <v>0.47860000000000003</v>
      </c>
      <c r="F587">
        <v>0</v>
      </c>
      <c r="G587">
        <v>0</v>
      </c>
      <c r="H587">
        <v>0</v>
      </c>
      <c r="I587">
        <v>0</v>
      </c>
      <c r="J587">
        <v>0.47860000000000003</v>
      </c>
    </row>
    <row r="589" spans="1:10" x14ac:dyDescent="0.15">
      <c r="A589">
        <v>0.2</v>
      </c>
      <c r="B589" t="s">
        <v>547</v>
      </c>
      <c r="C589">
        <v>1</v>
      </c>
      <c r="D589" t="s">
        <v>265</v>
      </c>
    </row>
    <row r="590" spans="1:10" x14ac:dyDescent="0.15">
      <c r="B590" t="s">
        <v>521</v>
      </c>
      <c r="C590" t="s">
        <v>260</v>
      </c>
      <c r="E590">
        <v>0</v>
      </c>
      <c r="F590">
        <v>1.0649999999999999</v>
      </c>
      <c r="G590">
        <v>7.9859999999999998</v>
      </c>
      <c r="H590">
        <v>0</v>
      </c>
      <c r="I590">
        <v>0</v>
      </c>
      <c r="J590">
        <v>9.0510000000000002</v>
      </c>
    </row>
    <row r="591" spans="1:10" x14ac:dyDescent="0.15">
      <c r="B591" t="s">
        <v>539</v>
      </c>
      <c r="C591" t="s">
        <v>262</v>
      </c>
      <c r="E591">
        <v>57.85949918</v>
      </c>
      <c r="F591">
        <v>0</v>
      </c>
      <c r="G591">
        <v>0</v>
      </c>
      <c r="H591">
        <v>0</v>
      </c>
      <c r="I591">
        <v>0</v>
      </c>
      <c r="J591">
        <v>57.85949918</v>
      </c>
    </row>
    <row r="592" spans="1:10" x14ac:dyDescent="0.15">
      <c r="B592" s="1">
        <v>40382</v>
      </c>
      <c r="C592" t="s">
        <v>263</v>
      </c>
      <c r="E592">
        <v>57.85949918</v>
      </c>
      <c r="F592">
        <v>1.0649999999999999</v>
      </c>
      <c r="G592">
        <v>7.9859999999999998</v>
      </c>
      <c r="H592">
        <v>0</v>
      </c>
      <c r="I592">
        <v>0</v>
      </c>
      <c r="J592">
        <v>66.910499180000002</v>
      </c>
    </row>
    <row r="593" spans="1:10" x14ac:dyDescent="0.15">
      <c r="C593" t="s">
        <v>250</v>
      </c>
      <c r="E593">
        <v>57.85949918</v>
      </c>
      <c r="F593">
        <v>1.0649999999999999</v>
      </c>
      <c r="G593">
        <v>7.9859999999999998</v>
      </c>
      <c r="H593">
        <v>0</v>
      </c>
      <c r="I593">
        <v>0</v>
      </c>
      <c r="J593">
        <v>66.910499180000002</v>
      </c>
    </row>
    <row r="595" spans="1:10" x14ac:dyDescent="0.15">
      <c r="A595" t="s">
        <v>320</v>
      </c>
      <c r="B595" t="s">
        <v>419</v>
      </c>
      <c r="C595">
        <v>1</v>
      </c>
      <c r="D595" t="s">
        <v>265</v>
      </c>
    </row>
    <row r="596" spans="1:10" x14ac:dyDescent="0.15">
      <c r="B596" t="s">
        <v>420</v>
      </c>
      <c r="C596" t="s">
        <v>260</v>
      </c>
      <c r="E596">
        <v>0.16239999999999999</v>
      </c>
      <c r="F596">
        <v>0</v>
      </c>
      <c r="G596">
        <v>0</v>
      </c>
      <c r="H596">
        <v>0</v>
      </c>
      <c r="I596">
        <v>0</v>
      </c>
      <c r="J596">
        <v>0.16239999999999999</v>
      </c>
    </row>
    <row r="597" spans="1:10" x14ac:dyDescent="0.15">
      <c r="B597" s="1">
        <v>40382</v>
      </c>
      <c r="C597" t="s">
        <v>262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</row>
    <row r="598" spans="1:10" x14ac:dyDescent="0.15">
      <c r="C598" t="s">
        <v>263</v>
      </c>
      <c r="E598">
        <v>0.16239999999999999</v>
      </c>
      <c r="F598">
        <v>0</v>
      </c>
      <c r="G598">
        <v>0</v>
      </c>
      <c r="H598">
        <v>0</v>
      </c>
      <c r="I598">
        <v>0</v>
      </c>
      <c r="J598">
        <v>0.16239999999999999</v>
      </c>
    </row>
    <row r="599" spans="1:10" x14ac:dyDescent="0.15">
      <c r="C599" t="s">
        <v>250</v>
      </c>
      <c r="E599">
        <v>0.16239999999999999</v>
      </c>
      <c r="F599">
        <v>0</v>
      </c>
      <c r="G599">
        <v>0</v>
      </c>
      <c r="H599">
        <v>0</v>
      </c>
      <c r="I599">
        <v>0</v>
      </c>
      <c r="J599">
        <v>0.16239999999999999</v>
      </c>
    </row>
    <row r="600" spans="1:10" x14ac:dyDescent="0.15">
      <c r="A600" t="s">
        <v>292</v>
      </c>
      <c r="B600" t="s">
        <v>293</v>
      </c>
      <c r="E600" t="s">
        <v>294</v>
      </c>
      <c r="F600" t="s">
        <v>295</v>
      </c>
      <c r="J600" t="s">
        <v>234</v>
      </c>
    </row>
    <row r="601" spans="1:10" x14ac:dyDescent="0.15">
      <c r="A601" t="s">
        <v>235</v>
      </c>
      <c r="B601">
        <v>12</v>
      </c>
      <c r="E601" t="s">
        <v>236</v>
      </c>
      <c r="F601" t="s">
        <v>237</v>
      </c>
      <c r="J601" t="s">
        <v>529</v>
      </c>
    </row>
    <row r="603" spans="1:10" x14ac:dyDescent="0.15">
      <c r="A603" t="s">
        <v>239</v>
      </c>
      <c r="B603" t="s">
        <v>240</v>
      </c>
    </row>
    <row r="605" spans="1:10" x14ac:dyDescent="0.15">
      <c r="A605" t="s">
        <v>241</v>
      </c>
      <c r="B605" t="s">
        <v>242</v>
      </c>
      <c r="C605" t="s">
        <v>243</v>
      </c>
      <c r="D605" t="s">
        <v>244</v>
      </c>
      <c r="E605" t="s">
        <v>245</v>
      </c>
      <c r="F605" t="s">
        <v>246</v>
      </c>
      <c r="G605" t="s">
        <v>247</v>
      </c>
      <c r="H605" t="s">
        <v>248</v>
      </c>
      <c r="I605" t="s">
        <v>249</v>
      </c>
      <c r="J605" t="s">
        <v>250</v>
      </c>
    </row>
    <row r="606" spans="1:10" x14ac:dyDescent="0.15">
      <c r="A606" t="s">
        <v>251</v>
      </c>
      <c r="B606" t="s">
        <v>252</v>
      </c>
      <c r="C606" t="s">
        <v>253</v>
      </c>
      <c r="D606" t="s">
        <v>254</v>
      </c>
      <c r="E606" t="s">
        <v>255</v>
      </c>
      <c r="F606" t="s">
        <v>257</v>
      </c>
      <c r="G606" t="s">
        <v>257</v>
      </c>
      <c r="H606" t="s">
        <v>257</v>
      </c>
      <c r="I606" t="s">
        <v>257</v>
      </c>
      <c r="J606" t="s">
        <v>257</v>
      </c>
    </row>
    <row r="607" spans="1:10" x14ac:dyDescent="0.15">
      <c r="A607" t="s">
        <v>320</v>
      </c>
      <c r="B607" t="s">
        <v>321</v>
      </c>
      <c r="C607" t="s">
        <v>324</v>
      </c>
      <c r="D607" t="s">
        <v>298</v>
      </c>
      <c r="E607" t="s">
        <v>299</v>
      </c>
    </row>
    <row r="608" spans="1:10" x14ac:dyDescent="0.15">
      <c r="B608" t="s">
        <v>322</v>
      </c>
      <c r="C608" t="s">
        <v>260</v>
      </c>
      <c r="E608">
        <v>9.4E-2</v>
      </c>
      <c r="F608">
        <v>0</v>
      </c>
      <c r="G608">
        <v>0</v>
      </c>
      <c r="H608">
        <v>0</v>
      </c>
      <c r="I608">
        <v>0</v>
      </c>
      <c r="J608">
        <v>9.4E-2</v>
      </c>
    </row>
    <row r="609" spans="1:10" x14ac:dyDescent="0.15">
      <c r="B609" s="1">
        <v>40382</v>
      </c>
      <c r="C609" t="s">
        <v>262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</row>
    <row r="610" spans="1:10" x14ac:dyDescent="0.15">
      <c r="C610" t="s">
        <v>263</v>
      </c>
      <c r="E610">
        <v>9.4E-2</v>
      </c>
      <c r="F610">
        <v>0</v>
      </c>
      <c r="G610">
        <v>0</v>
      </c>
      <c r="H610">
        <v>0</v>
      </c>
      <c r="I610">
        <v>0</v>
      </c>
      <c r="J610">
        <v>9.4E-2</v>
      </c>
    </row>
    <row r="611" spans="1:10" x14ac:dyDescent="0.15">
      <c r="C611" t="s">
        <v>250</v>
      </c>
      <c r="E611">
        <v>0.188</v>
      </c>
      <c r="F611">
        <v>0</v>
      </c>
      <c r="G611">
        <v>0</v>
      </c>
      <c r="H611">
        <v>0</v>
      </c>
      <c r="I611">
        <v>0</v>
      </c>
      <c r="J611">
        <v>0.188</v>
      </c>
    </row>
    <row r="613" spans="1:10" x14ac:dyDescent="0.15">
      <c r="A613" t="s">
        <v>320</v>
      </c>
      <c r="B613" t="s">
        <v>323</v>
      </c>
      <c r="C613">
        <v>1</v>
      </c>
      <c r="D613" t="s">
        <v>265</v>
      </c>
    </row>
    <row r="614" spans="1:10" x14ac:dyDescent="0.15">
      <c r="B614" t="s">
        <v>325</v>
      </c>
      <c r="C614" t="s">
        <v>260</v>
      </c>
      <c r="E614">
        <v>0.1111</v>
      </c>
      <c r="F614">
        <v>0</v>
      </c>
      <c r="G614">
        <v>0</v>
      </c>
      <c r="H614">
        <v>0</v>
      </c>
      <c r="I614">
        <v>0</v>
      </c>
      <c r="J614">
        <v>0.1111</v>
      </c>
    </row>
    <row r="615" spans="1:10" x14ac:dyDescent="0.15">
      <c r="B615" s="1">
        <v>40382</v>
      </c>
      <c r="C615" t="s">
        <v>262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</row>
    <row r="616" spans="1:10" x14ac:dyDescent="0.15">
      <c r="C616" t="s">
        <v>263</v>
      </c>
      <c r="E616">
        <v>0.1111</v>
      </c>
      <c r="F616">
        <v>0</v>
      </c>
      <c r="G616">
        <v>0</v>
      </c>
      <c r="H616">
        <v>0</v>
      </c>
      <c r="I616">
        <v>0</v>
      </c>
      <c r="J616">
        <v>0.1111</v>
      </c>
    </row>
    <row r="617" spans="1:10" x14ac:dyDescent="0.15">
      <c r="C617" t="s">
        <v>250</v>
      </c>
      <c r="E617">
        <v>0.1111</v>
      </c>
      <c r="F617">
        <v>0</v>
      </c>
      <c r="G617">
        <v>0</v>
      </c>
      <c r="H617">
        <v>0</v>
      </c>
      <c r="I617">
        <v>0</v>
      </c>
      <c r="J617">
        <v>0.1111</v>
      </c>
    </row>
    <row r="619" spans="1:10" x14ac:dyDescent="0.15">
      <c r="A619" t="s">
        <v>320</v>
      </c>
      <c r="B619" t="s">
        <v>522</v>
      </c>
      <c r="C619">
        <v>1</v>
      </c>
      <c r="D619" t="s">
        <v>265</v>
      </c>
    </row>
    <row r="620" spans="1:10" x14ac:dyDescent="0.15">
      <c r="B620" t="s">
        <v>523</v>
      </c>
      <c r="C620" t="s">
        <v>260</v>
      </c>
      <c r="E620">
        <v>0.188</v>
      </c>
      <c r="F620">
        <v>0</v>
      </c>
      <c r="G620">
        <v>0</v>
      </c>
      <c r="H620">
        <v>0</v>
      </c>
      <c r="I620">
        <v>0</v>
      </c>
      <c r="J620">
        <v>0.188</v>
      </c>
    </row>
    <row r="621" spans="1:10" x14ac:dyDescent="0.15">
      <c r="B621" s="1">
        <v>40382</v>
      </c>
      <c r="C621" t="s">
        <v>262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</row>
    <row r="622" spans="1:10" x14ac:dyDescent="0.15">
      <c r="C622" t="s">
        <v>263</v>
      </c>
      <c r="E622">
        <v>0.188</v>
      </c>
      <c r="F622">
        <v>0</v>
      </c>
      <c r="G622">
        <v>0</v>
      </c>
      <c r="H622">
        <v>0</v>
      </c>
      <c r="I622">
        <v>0</v>
      </c>
      <c r="J622">
        <v>0.188</v>
      </c>
    </row>
    <row r="623" spans="1:10" x14ac:dyDescent="0.15">
      <c r="C623" t="s">
        <v>250</v>
      </c>
      <c r="E623">
        <v>0.188</v>
      </c>
      <c r="F623">
        <v>0</v>
      </c>
      <c r="G623">
        <v>0</v>
      </c>
      <c r="H623">
        <v>0</v>
      </c>
      <c r="I623">
        <v>0</v>
      </c>
      <c r="J623">
        <v>0.188</v>
      </c>
    </row>
    <row r="625" spans="1:10" x14ac:dyDescent="0.15">
      <c r="A625" t="s">
        <v>320</v>
      </c>
      <c r="B625" t="s">
        <v>526</v>
      </c>
      <c r="C625">
        <v>1</v>
      </c>
      <c r="D625" t="s">
        <v>265</v>
      </c>
    </row>
    <row r="626" spans="1:10" x14ac:dyDescent="0.15">
      <c r="B626" t="s">
        <v>527</v>
      </c>
      <c r="C626" t="s">
        <v>260</v>
      </c>
      <c r="E626">
        <v>2.5743</v>
      </c>
      <c r="F626">
        <v>0</v>
      </c>
      <c r="G626">
        <v>0</v>
      </c>
      <c r="H626">
        <v>0</v>
      </c>
      <c r="I626">
        <v>0</v>
      </c>
      <c r="J626">
        <v>2.5743</v>
      </c>
    </row>
    <row r="627" spans="1:10" x14ac:dyDescent="0.15">
      <c r="B627" t="s">
        <v>319</v>
      </c>
      <c r="C627" t="s">
        <v>262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</row>
    <row r="628" spans="1:10" x14ac:dyDescent="0.15">
      <c r="B628" s="1">
        <v>40382</v>
      </c>
      <c r="C628" t="s">
        <v>263</v>
      </c>
      <c r="E628">
        <v>2.5743</v>
      </c>
      <c r="F628">
        <v>0</v>
      </c>
      <c r="G628">
        <v>0</v>
      </c>
      <c r="H628">
        <v>0</v>
      </c>
      <c r="I628">
        <v>0</v>
      </c>
      <c r="J628">
        <v>2.5743</v>
      </c>
    </row>
    <row r="629" spans="1:10" x14ac:dyDescent="0.15">
      <c r="C629" t="s">
        <v>250</v>
      </c>
      <c r="E629">
        <v>2.5743</v>
      </c>
      <c r="F629">
        <v>0</v>
      </c>
      <c r="G629">
        <v>0</v>
      </c>
      <c r="H629">
        <v>0</v>
      </c>
      <c r="I629">
        <v>0</v>
      </c>
      <c r="J629">
        <v>2.5743</v>
      </c>
    </row>
    <row r="631" spans="1:10" x14ac:dyDescent="0.15">
      <c r="A631" t="s">
        <v>320</v>
      </c>
      <c r="B631" t="s">
        <v>548</v>
      </c>
      <c r="C631">
        <v>1</v>
      </c>
      <c r="D631" t="s">
        <v>265</v>
      </c>
    </row>
    <row r="632" spans="1:10" x14ac:dyDescent="0.15">
      <c r="B632" t="s">
        <v>525</v>
      </c>
      <c r="C632" t="s">
        <v>260</v>
      </c>
      <c r="E632">
        <v>13.8889</v>
      </c>
      <c r="F632">
        <v>0</v>
      </c>
      <c r="G632">
        <v>0</v>
      </c>
      <c r="H632">
        <v>0</v>
      </c>
      <c r="I632">
        <v>0</v>
      </c>
      <c r="J632">
        <v>13.8889</v>
      </c>
    </row>
    <row r="633" spans="1:10" x14ac:dyDescent="0.15">
      <c r="B633" t="s">
        <v>539</v>
      </c>
      <c r="C633" t="s">
        <v>262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</row>
    <row r="634" spans="1:10" x14ac:dyDescent="0.15">
      <c r="B634" s="1">
        <v>40382</v>
      </c>
      <c r="C634" t="s">
        <v>263</v>
      </c>
      <c r="E634">
        <v>13.8889</v>
      </c>
      <c r="F634">
        <v>0</v>
      </c>
      <c r="G634">
        <v>0</v>
      </c>
      <c r="H634">
        <v>0</v>
      </c>
      <c r="I634">
        <v>0</v>
      </c>
      <c r="J634">
        <v>13.8889</v>
      </c>
    </row>
    <row r="635" spans="1:10" x14ac:dyDescent="0.15">
      <c r="C635" t="s">
        <v>250</v>
      </c>
      <c r="E635">
        <v>13.8889</v>
      </c>
      <c r="F635">
        <v>0</v>
      </c>
      <c r="G635">
        <v>0</v>
      </c>
      <c r="H635">
        <v>0</v>
      </c>
      <c r="I635">
        <v>0</v>
      </c>
      <c r="J635">
        <v>13.8889</v>
      </c>
    </row>
    <row r="637" spans="1:10" x14ac:dyDescent="0.15">
      <c r="A637" t="s">
        <v>320</v>
      </c>
      <c r="B637" t="s">
        <v>328</v>
      </c>
      <c r="C637">
        <v>2.0091100000000002</v>
      </c>
      <c r="D637" t="s">
        <v>329</v>
      </c>
    </row>
    <row r="638" spans="1:10" x14ac:dyDescent="0.15">
      <c r="B638" t="s">
        <v>330</v>
      </c>
      <c r="C638" t="s">
        <v>260</v>
      </c>
      <c r="E638">
        <v>0</v>
      </c>
      <c r="F638">
        <v>0.78100000000000003</v>
      </c>
      <c r="G638">
        <v>5.8563999999999998</v>
      </c>
      <c r="H638">
        <v>0</v>
      </c>
      <c r="I638">
        <v>0</v>
      </c>
      <c r="J638">
        <v>6.6374000000000004</v>
      </c>
    </row>
    <row r="639" spans="1:10" x14ac:dyDescent="0.15">
      <c r="B639" s="1">
        <v>40382</v>
      </c>
      <c r="C639" t="s">
        <v>262</v>
      </c>
      <c r="E639">
        <v>10.54766785</v>
      </c>
      <c r="F639">
        <v>0</v>
      </c>
      <c r="G639">
        <v>0</v>
      </c>
      <c r="H639">
        <v>0</v>
      </c>
      <c r="I639">
        <v>0</v>
      </c>
      <c r="J639">
        <v>10.54766785</v>
      </c>
    </row>
    <row r="640" spans="1:10" x14ac:dyDescent="0.15">
      <c r="C640" t="s">
        <v>263</v>
      </c>
      <c r="E640">
        <v>10.54766785</v>
      </c>
      <c r="F640">
        <v>0.78100000000000003</v>
      </c>
      <c r="G640">
        <v>5.8563999999999998</v>
      </c>
      <c r="H640">
        <v>0</v>
      </c>
      <c r="I640">
        <v>0</v>
      </c>
      <c r="J640">
        <v>17.185067849999999</v>
      </c>
    </row>
    <row r="641" spans="1:10" x14ac:dyDescent="0.15">
      <c r="C641" t="s">
        <v>250</v>
      </c>
      <c r="E641">
        <v>21.191424959999999</v>
      </c>
      <c r="F641">
        <v>1.5691149099999999</v>
      </c>
      <c r="G641">
        <v>11.766151799999999</v>
      </c>
      <c r="H641">
        <v>0</v>
      </c>
      <c r="I641">
        <v>0</v>
      </c>
      <c r="J641">
        <v>34.526691669999998</v>
      </c>
    </row>
    <row r="643" spans="1:10" x14ac:dyDescent="0.15">
      <c r="A643" t="s">
        <v>331</v>
      </c>
      <c r="B643" t="s">
        <v>332</v>
      </c>
      <c r="C643">
        <v>1.944E-3</v>
      </c>
      <c r="D643" t="s">
        <v>329</v>
      </c>
    </row>
    <row r="644" spans="1:10" x14ac:dyDescent="0.15">
      <c r="B644" t="s">
        <v>333</v>
      </c>
      <c r="C644" t="s">
        <v>260</v>
      </c>
      <c r="E644">
        <v>95.929199999999994</v>
      </c>
      <c r="F644">
        <v>0</v>
      </c>
      <c r="G644">
        <v>0</v>
      </c>
      <c r="H644">
        <v>0</v>
      </c>
      <c r="I644">
        <v>0</v>
      </c>
      <c r="J644">
        <v>95.929199999999994</v>
      </c>
    </row>
    <row r="645" spans="1:10" x14ac:dyDescent="0.15">
      <c r="B645" t="s">
        <v>334</v>
      </c>
      <c r="C645" t="s">
        <v>262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</row>
    <row r="646" spans="1:10" x14ac:dyDescent="0.15">
      <c r="B646" s="1">
        <v>40382</v>
      </c>
      <c r="C646" t="s">
        <v>263</v>
      </c>
      <c r="E646">
        <v>95.929199999999994</v>
      </c>
      <c r="F646">
        <v>0</v>
      </c>
      <c r="G646">
        <v>0</v>
      </c>
      <c r="H646">
        <v>0</v>
      </c>
      <c r="I646">
        <v>0</v>
      </c>
      <c r="J646">
        <v>95.929199999999994</v>
      </c>
    </row>
    <row r="647" spans="1:10" x14ac:dyDescent="0.15">
      <c r="C647" t="s">
        <v>250</v>
      </c>
      <c r="E647">
        <v>0.18648635999999999</v>
      </c>
      <c r="F647">
        <v>0</v>
      </c>
      <c r="G647">
        <v>0</v>
      </c>
      <c r="H647">
        <v>0</v>
      </c>
      <c r="I647">
        <v>0</v>
      </c>
      <c r="J647">
        <v>0.18648635999999999</v>
      </c>
    </row>
    <row r="649" spans="1:10" x14ac:dyDescent="0.15">
      <c r="A649" t="s">
        <v>331</v>
      </c>
      <c r="B649" t="s">
        <v>335</v>
      </c>
      <c r="C649">
        <v>1.2960000000000001E-3</v>
      </c>
      <c r="D649" t="s">
        <v>329</v>
      </c>
    </row>
    <row r="650" spans="1:10" x14ac:dyDescent="0.15">
      <c r="B650" t="s">
        <v>336</v>
      </c>
      <c r="C650" t="s">
        <v>260</v>
      </c>
      <c r="E650">
        <v>57.522100000000002</v>
      </c>
      <c r="F650">
        <v>0</v>
      </c>
      <c r="G650">
        <v>0</v>
      </c>
      <c r="H650">
        <v>0</v>
      </c>
      <c r="I650">
        <v>0</v>
      </c>
      <c r="J650">
        <v>57.522100000000002</v>
      </c>
    </row>
    <row r="651" spans="1:10" x14ac:dyDescent="0.15">
      <c r="B651" t="s">
        <v>337</v>
      </c>
      <c r="C651" t="s">
        <v>262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</row>
    <row r="652" spans="1:10" x14ac:dyDescent="0.15">
      <c r="B652" s="1">
        <v>40382</v>
      </c>
      <c r="C652" t="s">
        <v>263</v>
      </c>
      <c r="E652">
        <v>57.522100000000002</v>
      </c>
      <c r="F652">
        <v>0</v>
      </c>
      <c r="G652">
        <v>0</v>
      </c>
      <c r="H652">
        <v>0</v>
      </c>
      <c r="I652">
        <v>0</v>
      </c>
      <c r="J652">
        <v>57.522100000000002</v>
      </c>
    </row>
    <row r="653" spans="1:10" x14ac:dyDescent="0.15">
      <c r="C653" t="s">
        <v>250</v>
      </c>
      <c r="E653">
        <v>7.4548639999999999E-2</v>
      </c>
      <c r="F653">
        <v>0</v>
      </c>
      <c r="G653">
        <v>0</v>
      </c>
      <c r="H653">
        <v>0</v>
      </c>
      <c r="I653">
        <v>0</v>
      </c>
      <c r="J653">
        <v>7.4548639999999999E-2</v>
      </c>
    </row>
    <row r="654" spans="1:10" x14ac:dyDescent="0.15">
      <c r="A654" t="s">
        <v>292</v>
      </c>
      <c r="B654" t="s">
        <v>293</v>
      </c>
      <c r="E654" t="s">
        <v>294</v>
      </c>
      <c r="F654" t="s">
        <v>295</v>
      </c>
      <c r="J654" t="s">
        <v>234</v>
      </c>
    </row>
    <row r="655" spans="1:10" x14ac:dyDescent="0.15">
      <c r="A655" t="s">
        <v>235</v>
      </c>
      <c r="B655">
        <v>13</v>
      </c>
      <c r="E655" t="s">
        <v>236</v>
      </c>
      <c r="F655" t="s">
        <v>237</v>
      </c>
      <c r="J655" t="s">
        <v>529</v>
      </c>
    </row>
    <row r="657" spans="1:10" x14ac:dyDescent="0.15">
      <c r="A657" t="s">
        <v>239</v>
      </c>
      <c r="B657" t="s">
        <v>240</v>
      </c>
    </row>
    <row r="659" spans="1:10" x14ac:dyDescent="0.15">
      <c r="A659" t="s">
        <v>241</v>
      </c>
      <c r="B659" t="s">
        <v>242</v>
      </c>
      <c r="C659" t="s">
        <v>243</v>
      </c>
      <c r="D659" t="s">
        <v>244</v>
      </c>
      <c r="E659" t="s">
        <v>245</v>
      </c>
      <c r="F659" t="s">
        <v>246</v>
      </c>
      <c r="G659" t="s">
        <v>247</v>
      </c>
      <c r="H659" t="s">
        <v>248</v>
      </c>
      <c r="I659" t="s">
        <v>249</v>
      </c>
      <c r="J659" t="s">
        <v>250</v>
      </c>
    </row>
    <row r="660" spans="1:10" x14ac:dyDescent="0.15">
      <c r="A660" t="s">
        <v>251</v>
      </c>
      <c r="B660" t="s">
        <v>252</v>
      </c>
      <c r="C660" t="s">
        <v>253</v>
      </c>
      <c r="D660" t="s">
        <v>254</v>
      </c>
      <c r="E660" t="s">
        <v>255</v>
      </c>
      <c r="F660" t="s">
        <v>257</v>
      </c>
      <c r="G660" t="s">
        <v>257</v>
      </c>
      <c r="H660" t="s">
        <v>257</v>
      </c>
      <c r="I660" t="s">
        <v>257</v>
      </c>
      <c r="J660" t="s">
        <v>257</v>
      </c>
    </row>
    <row r="661" spans="1:10" x14ac:dyDescent="0.15">
      <c r="A661" t="s">
        <v>331</v>
      </c>
      <c r="B661" t="s">
        <v>338</v>
      </c>
      <c r="C661" t="s">
        <v>549</v>
      </c>
      <c r="D661" t="s">
        <v>298</v>
      </c>
      <c r="E661" t="s">
        <v>347</v>
      </c>
    </row>
    <row r="662" spans="1:10" x14ac:dyDescent="0.15">
      <c r="B662" t="s">
        <v>339</v>
      </c>
      <c r="C662" t="s">
        <v>260</v>
      </c>
      <c r="E662">
        <v>12.804</v>
      </c>
      <c r="F662">
        <v>0</v>
      </c>
      <c r="G662">
        <v>0</v>
      </c>
      <c r="H662">
        <v>0</v>
      </c>
      <c r="I662">
        <v>0</v>
      </c>
      <c r="J662">
        <v>12.804</v>
      </c>
    </row>
    <row r="663" spans="1:10" x14ac:dyDescent="0.15">
      <c r="B663" t="s">
        <v>340</v>
      </c>
      <c r="C663" t="s">
        <v>262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</row>
    <row r="664" spans="1:10" x14ac:dyDescent="0.15">
      <c r="B664" s="1">
        <v>40382</v>
      </c>
      <c r="C664" t="s">
        <v>263</v>
      </c>
      <c r="E664">
        <v>12.804</v>
      </c>
      <c r="F664">
        <v>0</v>
      </c>
      <c r="G664">
        <v>0</v>
      </c>
      <c r="H664">
        <v>0</v>
      </c>
      <c r="I664">
        <v>0</v>
      </c>
      <c r="J664">
        <v>12.804</v>
      </c>
    </row>
    <row r="665" spans="1:10" x14ac:dyDescent="0.15">
      <c r="C665" t="s">
        <v>250</v>
      </c>
      <c r="E665">
        <v>0.23533751999999999</v>
      </c>
      <c r="F665">
        <v>0</v>
      </c>
      <c r="G665">
        <v>0</v>
      </c>
      <c r="H665">
        <v>0</v>
      </c>
      <c r="I665">
        <v>0</v>
      </c>
      <c r="J665">
        <v>0.23533751999999999</v>
      </c>
    </row>
    <row r="667" spans="1:10" x14ac:dyDescent="0.15">
      <c r="A667" t="s">
        <v>331</v>
      </c>
      <c r="B667" t="s">
        <v>341</v>
      </c>
      <c r="C667">
        <v>1.8849000000000001E-2</v>
      </c>
      <c r="D667" t="s">
        <v>329</v>
      </c>
    </row>
    <row r="668" spans="1:10" x14ac:dyDescent="0.15">
      <c r="B668" t="s">
        <v>342</v>
      </c>
      <c r="C668" t="s">
        <v>260</v>
      </c>
      <c r="E668">
        <v>18.469000000000001</v>
      </c>
      <c r="F668">
        <v>0</v>
      </c>
      <c r="G668">
        <v>0</v>
      </c>
      <c r="H668">
        <v>0</v>
      </c>
      <c r="I668">
        <v>0</v>
      </c>
      <c r="J668">
        <v>18.469000000000001</v>
      </c>
    </row>
    <row r="669" spans="1:10" x14ac:dyDescent="0.15">
      <c r="B669" s="1">
        <v>40382</v>
      </c>
      <c r="C669" t="s">
        <v>262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</row>
    <row r="670" spans="1:10" x14ac:dyDescent="0.15">
      <c r="C670" t="s">
        <v>263</v>
      </c>
      <c r="E670">
        <v>18.469000000000001</v>
      </c>
      <c r="F670">
        <v>0</v>
      </c>
      <c r="G670">
        <v>0</v>
      </c>
      <c r="H670">
        <v>0</v>
      </c>
      <c r="I670">
        <v>0</v>
      </c>
      <c r="J670">
        <v>18.469000000000001</v>
      </c>
    </row>
    <row r="671" spans="1:10" x14ac:dyDescent="0.15">
      <c r="C671" t="s">
        <v>250</v>
      </c>
      <c r="E671">
        <v>0.34812218</v>
      </c>
      <c r="F671">
        <v>0</v>
      </c>
      <c r="G671">
        <v>0</v>
      </c>
      <c r="H671">
        <v>0</v>
      </c>
      <c r="I671">
        <v>0</v>
      </c>
      <c r="J671">
        <v>0.34812218</v>
      </c>
    </row>
    <row r="673" spans="1:10" x14ac:dyDescent="0.15">
      <c r="A673" t="s">
        <v>331</v>
      </c>
      <c r="B673" t="s">
        <v>343</v>
      </c>
      <c r="C673">
        <v>0.63322000000000001</v>
      </c>
      <c r="D673" t="s">
        <v>329</v>
      </c>
    </row>
    <row r="674" spans="1:10" x14ac:dyDescent="0.15">
      <c r="B674" t="s">
        <v>344</v>
      </c>
      <c r="C674" t="s">
        <v>260</v>
      </c>
      <c r="E674">
        <v>9.5459999999999994</v>
      </c>
      <c r="F674">
        <v>0</v>
      </c>
      <c r="G674">
        <v>0</v>
      </c>
      <c r="H674">
        <v>0</v>
      </c>
      <c r="I674">
        <v>0</v>
      </c>
      <c r="J674">
        <v>9.5459999999999994</v>
      </c>
    </row>
    <row r="675" spans="1:10" x14ac:dyDescent="0.15">
      <c r="B675" s="1">
        <v>40382</v>
      </c>
      <c r="C675" t="s">
        <v>262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</row>
    <row r="676" spans="1:10" x14ac:dyDescent="0.15">
      <c r="C676" t="s">
        <v>263</v>
      </c>
      <c r="E676">
        <v>9.5459999999999994</v>
      </c>
      <c r="F676">
        <v>0</v>
      </c>
      <c r="G676">
        <v>0</v>
      </c>
      <c r="H676">
        <v>0</v>
      </c>
      <c r="I676">
        <v>0</v>
      </c>
      <c r="J676">
        <v>9.5459999999999994</v>
      </c>
    </row>
    <row r="677" spans="1:10" x14ac:dyDescent="0.15">
      <c r="C677" t="s">
        <v>250</v>
      </c>
      <c r="E677">
        <v>6.0447181199999998</v>
      </c>
      <c r="F677">
        <v>0</v>
      </c>
      <c r="G677">
        <v>0</v>
      </c>
      <c r="H677">
        <v>0</v>
      </c>
      <c r="I677">
        <v>0</v>
      </c>
      <c r="J677">
        <v>6.0447181199999998</v>
      </c>
    </row>
    <row r="679" spans="1:10" x14ac:dyDescent="0.15">
      <c r="A679" t="s">
        <v>331</v>
      </c>
      <c r="B679" t="s">
        <v>345</v>
      </c>
      <c r="C679">
        <v>0.29333599999999999</v>
      </c>
      <c r="D679" t="s">
        <v>329</v>
      </c>
    </row>
    <row r="680" spans="1:10" x14ac:dyDescent="0.15">
      <c r="B680" t="s">
        <v>348</v>
      </c>
      <c r="C680" t="s">
        <v>260</v>
      </c>
      <c r="E680">
        <v>10.6195</v>
      </c>
      <c r="F680">
        <v>0</v>
      </c>
      <c r="G680">
        <v>0</v>
      </c>
      <c r="H680">
        <v>0</v>
      </c>
      <c r="I680">
        <v>0</v>
      </c>
      <c r="J680">
        <v>10.6195</v>
      </c>
    </row>
    <row r="681" spans="1:10" x14ac:dyDescent="0.15">
      <c r="B681" s="1">
        <v>40382</v>
      </c>
      <c r="C681" t="s">
        <v>262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</row>
    <row r="682" spans="1:10" x14ac:dyDescent="0.15">
      <c r="C682" t="s">
        <v>263</v>
      </c>
      <c r="E682">
        <v>10.6195</v>
      </c>
      <c r="F682">
        <v>0</v>
      </c>
      <c r="G682">
        <v>0</v>
      </c>
      <c r="H682">
        <v>0</v>
      </c>
      <c r="I682">
        <v>0</v>
      </c>
      <c r="J682">
        <v>10.6195</v>
      </c>
    </row>
    <row r="683" spans="1:10" x14ac:dyDescent="0.15">
      <c r="C683" t="s">
        <v>250</v>
      </c>
      <c r="E683">
        <v>3.11508165</v>
      </c>
      <c r="F683">
        <v>0</v>
      </c>
      <c r="G683">
        <v>0</v>
      </c>
      <c r="H683">
        <v>0</v>
      </c>
      <c r="I683">
        <v>0</v>
      </c>
      <c r="J683">
        <v>3.11508165</v>
      </c>
    </row>
    <row r="685" spans="1:10" x14ac:dyDescent="0.15">
      <c r="A685" t="s">
        <v>331</v>
      </c>
      <c r="B685" t="s">
        <v>349</v>
      </c>
      <c r="C685">
        <v>2.356E-3</v>
      </c>
      <c r="D685" t="s">
        <v>329</v>
      </c>
    </row>
    <row r="686" spans="1:10" x14ac:dyDescent="0.15">
      <c r="B686" t="s">
        <v>350</v>
      </c>
      <c r="C686" t="s">
        <v>260</v>
      </c>
      <c r="E686">
        <v>111.6814</v>
      </c>
      <c r="F686">
        <v>0</v>
      </c>
      <c r="G686">
        <v>0</v>
      </c>
      <c r="H686">
        <v>0</v>
      </c>
      <c r="I686">
        <v>0</v>
      </c>
      <c r="J686">
        <v>111.6814</v>
      </c>
    </row>
    <row r="687" spans="1:10" x14ac:dyDescent="0.15">
      <c r="B687" t="s">
        <v>351</v>
      </c>
      <c r="C687" t="s">
        <v>262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</row>
    <row r="688" spans="1:10" x14ac:dyDescent="0.15">
      <c r="B688" s="1">
        <v>40382</v>
      </c>
      <c r="C688" t="s">
        <v>263</v>
      </c>
      <c r="E688">
        <v>111.6814</v>
      </c>
      <c r="F688">
        <v>0</v>
      </c>
      <c r="G688">
        <v>0</v>
      </c>
      <c r="H688">
        <v>0</v>
      </c>
      <c r="I688">
        <v>0</v>
      </c>
      <c r="J688">
        <v>111.6814</v>
      </c>
    </row>
    <row r="689" spans="1:10" x14ac:dyDescent="0.15">
      <c r="C689" t="s">
        <v>250</v>
      </c>
      <c r="E689">
        <v>0.26312138000000002</v>
      </c>
      <c r="F689">
        <v>0</v>
      </c>
      <c r="G689">
        <v>0</v>
      </c>
      <c r="H689">
        <v>0</v>
      </c>
      <c r="I689">
        <v>0</v>
      </c>
      <c r="J689">
        <v>0.26312138000000002</v>
      </c>
    </row>
    <row r="691" spans="1:10" x14ac:dyDescent="0.15">
      <c r="A691" t="s">
        <v>331</v>
      </c>
      <c r="B691" t="s">
        <v>352</v>
      </c>
      <c r="C691">
        <v>3.1740000000000002E-3</v>
      </c>
      <c r="D691" t="s">
        <v>329</v>
      </c>
    </row>
    <row r="692" spans="1:10" x14ac:dyDescent="0.15">
      <c r="B692" t="s">
        <v>353</v>
      </c>
      <c r="C692" t="s">
        <v>260</v>
      </c>
      <c r="E692">
        <v>48.791800000000002</v>
      </c>
      <c r="F692">
        <v>0</v>
      </c>
      <c r="G692">
        <v>0</v>
      </c>
      <c r="H692">
        <v>0</v>
      </c>
      <c r="I692">
        <v>0</v>
      </c>
      <c r="J692">
        <v>48.791800000000002</v>
      </c>
    </row>
    <row r="693" spans="1:10" x14ac:dyDescent="0.15">
      <c r="B693" t="s">
        <v>354</v>
      </c>
      <c r="C693" t="s">
        <v>262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</row>
    <row r="694" spans="1:10" x14ac:dyDescent="0.15">
      <c r="B694" s="1">
        <v>40382</v>
      </c>
      <c r="C694" t="s">
        <v>263</v>
      </c>
      <c r="E694">
        <v>48.791800000000002</v>
      </c>
      <c r="F694">
        <v>0</v>
      </c>
      <c r="G694">
        <v>0</v>
      </c>
      <c r="H694">
        <v>0</v>
      </c>
      <c r="I694">
        <v>0</v>
      </c>
      <c r="J694">
        <v>48.791800000000002</v>
      </c>
    </row>
    <row r="695" spans="1:10" x14ac:dyDescent="0.15">
      <c r="C695" t="s">
        <v>250</v>
      </c>
      <c r="E695">
        <v>0.15486517</v>
      </c>
      <c r="F695">
        <v>0</v>
      </c>
      <c r="G695">
        <v>0</v>
      </c>
      <c r="H695">
        <v>0</v>
      </c>
      <c r="I695">
        <v>0</v>
      </c>
      <c r="J695">
        <v>0.15486517</v>
      </c>
    </row>
    <row r="697" spans="1:10" x14ac:dyDescent="0.15">
      <c r="A697" t="s">
        <v>331</v>
      </c>
      <c r="B697" t="s">
        <v>355</v>
      </c>
      <c r="C697">
        <v>2.7100000000000002E-3</v>
      </c>
      <c r="D697" t="s">
        <v>329</v>
      </c>
    </row>
    <row r="698" spans="1:10" x14ac:dyDescent="0.15">
      <c r="B698" t="s">
        <v>356</v>
      </c>
      <c r="C698" t="s">
        <v>260</v>
      </c>
      <c r="E698">
        <v>46.2682</v>
      </c>
      <c r="F698">
        <v>0</v>
      </c>
      <c r="G698">
        <v>0</v>
      </c>
      <c r="H698">
        <v>0</v>
      </c>
      <c r="I698">
        <v>0</v>
      </c>
      <c r="J698">
        <v>46.2682</v>
      </c>
    </row>
    <row r="699" spans="1:10" x14ac:dyDescent="0.15">
      <c r="B699" t="s">
        <v>354</v>
      </c>
      <c r="C699" t="s">
        <v>262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</row>
    <row r="700" spans="1:10" x14ac:dyDescent="0.15">
      <c r="B700" s="1">
        <v>40382</v>
      </c>
      <c r="C700" t="s">
        <v>263</v>
      </c>
      <c r="E700">
        <v>46.2682</v>
      </c>
      <c r="F700">
        <v>0</v>
      </c>
      <c r="G700">
        <v>0</v>
      </c>
      <c r="H700">
        <v>0</v>
      </c>
      <c r="I700">
        <v>0</v>
      </c>
      <c r="J700">
        <v>46.2682</v>
      </c>
    </row>
    <row r="701" spans="1:10" x14ac:dyDescent="0.15">
      <c r="C701" t="s">
        <v>250</v>
      </c>
      <c r="E701">
        <v>0.12538682000000001</v>
      </c>
      <c r="F701">
        <v>0</v>
      </c>
      <c r="G701">
        <v>0</v>
      </c>
      <c r="H701">
        <v>0</v>
      </c>
      <c r="I701">
        <v>0</v>
      </c>
      <c r="J701">
        <v>0.12538682000000001</v>
      </c>
    </row>
    <row r="703" spans="1:10" x14ac:dyDescent="0.15">
      <c r="A703" t="s">
        <v>320</v>
      </c>
      <c r="B703" t="s">
        <v>357</v>
      </c>
      <c r="C703">
        <v>1.0902700000000001</v>
      </c>
      <c r="D703" t="s">
        <v>329</v>
      </c>
    </row>
    <row r="704" spans="1:10" x14ac:dyDescent="0.15">
      <c r="B704" t="s">
        <v>358</v>
      </c>
      <c r="C704" t="s">
        <v>260</v>
      </c>
      <c r="E704">
        <v>16.982299999999999</v>
      </c>
      <c r="F704">
        <v>0</v>
      </c>
      <c r="G704">
        <v>0</v>
      </c>
      <c r="H704">
        <v>0</v>
      </c>
      <c r="I704">
        <v>0</v>
      </c>
      <c r="J704">
        <v>16.982299999999999</v>
      </c>
    </row>
    <row r="705" spans="1:10" x14ac:dyDescent="0.15">
      <c r="B705" t="s">
        <v>359</v>
      </c>
      <c r="C705" t="s">
        <v>262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</row>
    <row r="706" spans="1:10" x14ac:dyDescent="0.15">
      <c r="B706" s="1">
        <v>40382</v>
      </c>
      <c r="C706" t="s">
        <v>263</v>
      </c>
      <c r="E706">
        <v>16.982299999999999</v>
      </c>
      <c r="F706">
        <v>0</v>
      </c>
      <c r="G706">
        <v>0</v>
      </c>
      <c r="H706">
        <v>0</v>
      </c>
      <c r="I706">
        <v>0</v>
      </c>
      <c r="J706">
        <v>16.982299999999999</v>
      </c>
    </row>
    <row r="707" spans="1:10" x14ac:dyDescent="0.15">
      <c r="C707" t="s">
        <v>250</v>
      </c>
      <c r="E707">
        <v>18.515292219999999</v>
      </c>
      <c r="F707">
        <v>0</v>
      </c>
      <c r="G707">
        <v>0</v>
      </c>
      <c r="H707">
        <v>0</v>
      </c>
      <c r="I707">
        <v>0</v>
      </c>
      <c r="J707">
        <v>18.515292219999999</v>
      </c>
    </row>
    <row r="708" spans="1:10" x14ac:dyDescent="0.15">
      <c r="A708" t="s">
        <v>292</v>
      </c>
      <c r="B708" t="s">
        <v>293</v>
      </c>
      <c r="E708" t="s">
        <v>294</v>
      </c>
      <c r="F708" t="s">
        <v>295</v>
      </c>
      <c r="J708" t="s">
        <v>234</v>
      </c>
    </row>
    <row r="709" spans="1:10" x14ac:dyDescent="0.15">
      <c r="A709" t="s">
        <v>235</v>
      </c>
      <c r="B709">
        <v>14</v>
      </c>
      <c r="E709" t="s">
        <v>236</v>
      </c>
      <c r="F709" t="s">
        <v>237</v>
      </c>
      <c r="J709" t="s">
        <v>529</v>
      </c>
    </row>
    <row r="711" spans="1:10" x14ac:dyDescent="0.15">
      <c r="A711" t="s">
        <v>239</v>
      </c>
      <c r="B711" t="s">
        <v>240</v>
      </c>
    </row>
    <row r="713" spans="1:10" x14ac:dyDescent="0.15">
      <c r="A713" t="s">
        <v>241</v>
      </c>
      <c r="B713" t="s">
        <v>242</v>
      </c>
      <c r="C713" t="s">
        <v>243</v>
      </c>
      <c r="D713" t="s">
        <v>244</v>
      </c>
      <c r="E713" t="s">
        <v>245</v>
      </c>
      <c r="F713" t="s">
        <v>246</v>
      </c>
      <c r="G713" t="s">
        <v>247</v>
      </c>
      <c r="H713" t="s">
        <v>248</v>
      </c>
      <c r="I713" t="s">
        <v>249</v>
      </c>
      <c r="J713" t="s">
        <v>250</v>
      </c>
    </row>
    <row r="714" spans="1:10" x14ac:dyDescent="0.15">
      <c r="A714" t="s">
        <v>251</v>
      </c>
      <c r="B714" t="s">
        <v>252</v>
      </c>
      <c r="C714" t="s">
        <v>253</v>
      </c>
      <c r="D714" t="s">
        <v>254</v>
      </c>
      <c r="E714" t="s">
        <v>255</v>
      </c>
      <c r="F714" t="s">
        <v>257</v>
      </c>
      <c r="G714" t="s">
        <v>257</v>
      </c>
      <c r="H714" t="s">
        <v>257</v>
      </c>
      <c r="I714" t="s">
        <v>257</v>
      </c>
      <c r="J714" t="s">
        <v>257</v>
      </c>
    </row>
    <row r="715" spans="1:10" x14ac:dyDescent="0.15">
      <c r="A715" t="s">
        <v>320</v>
      </c>
      <c r="B715" t="s">
        <v>360</v>
      </c>
      <c r="C715" t="s">
        <v>550</v>
      </c>
      <c r="D715" t="s">
        <v>298</v>
      </c>
      <c r="E715" t="s">
        <v>347</v>
      </c>
    </row>
    <row r="716" spans="1:10" x14ac:dyDescent="0.15">
      <c r="B716" t="s">
        <v>361</v>
      </c>
      <c r="C716" t="s">
        <v>260</v>
      </c>
      <c r="E716">
        <v>17.334700000000002</v>
      </c>
      <c r="F716">
        <v>0</v>
      </c>
      <c r="G716">
        <v>0</v>
      </c>
      <c r="H716">
        <v>0</v>
      </c>
      <c r="I716">
        <v>0</v>
      </c>
      <c r="J716">
        <v>17.334700000000002</v>
      </c>
    </row>
    <row r="717" spans="1:10" x14ac:dyDescent="0.15">
      <c r="B717" t="s">
        <v>362</v>
      </c>
      <c r="C717" t="s">
        <v>262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</row>
    <row r="718" spans="1:10" x14ac:dyDescent="0.15">
      <c r="B718" s="1">
        <v>40382</v>
      </c>
      <c r="C718" t="s">
        <v>263</v>
      </c>
      <c r="E718">
        <v>17.334700000000002</v>
      </c>
      <c r="F718">
        <v>0</v>
      </c>
      <c r="G718">
        <v>0</v>
      </c>
      <c r="H718">
        <v>0</v>
      </c>
      <c r="I718">
        <v>0</v>
      </c>
      <c r="J718">
        <v>17.334700000000002</v>
      </c>
    </row>
    <row r="719" spans="1:10" x14ac:dyDescent="0.15">
      <c r="C719" t="s">
        <v>250</v>
      </c>
      <c r="E719">
        <v>1.040082</v>
      </c>
      <c r="F719">
        <v>0</v>
      </c>
      <c r="G719">
        <v>0</v>
      </c>
      <c r="H719">
        <v>0</v>
      </c>
      <c r="I719">
        <v>0</v>
      </c>
      <c r="J719">
        <v>1.040082</v>
      </c>
    </row>
    <row r="721" spans="1:10" x14ac:dyDescent="0.15">
      <c r="A721">
        <v>0.2</v>
      </c>
      <c r="B721" t="s">
        <v>43</v>
      </c>
      <c r="C721">
        <v>1</v>
      </c>
      <c r="D721" t="s">
        <v>265</v>
      </c>
    </row>
    <row r="722" spans="1:10" x14ac:dyDescent="0.15">
      <c r="B722" t="s">
        <v>48</v>
      </c>
      <c r="C722" t="s">
        <v>260</v>
      </c>
      <c r="E722">
        <v>0</v>
      </c>
      <c r="F722">
        <v>11.5033356</v>
      </c>
      <c r="G722">
        <v>4.0712785800000004</v>
      </c>
      <c r="H722">
        <v>0</v>
      </c>
      <c r="I722">
        <v>0</v>
      </c>
      <c r="J722">
        <v>15.574614179999999</v>
      </c>
    </row>
    <row r="723" spans="1:10" x14ac:dyDescent="0.15">
      <c r="B723" t="s">
        <v>541</v>
      </c>
      <c r="C723" t="s">
        <v>262</v>
      </c>
      <c r="E723">
        <v>24.308520000000001</v>
      </c>
      <c r="F723">
        <v>0</v>
      </c>
      <c r="G723">
        <v>0</v>
      </c>
      <c r="H723">
        <v>0</v>
      </c>
      <c r="I723">
        <v>0</v>
      </c>
      <c r="J723">
        <v>24.308520000000001</v>
      </c>
    </row>
    <row r="724" spans="1:10" x14ac:dyDescent="0.15">
      <c r="B724" s="1">
        <v>40382</v>
      </c>
      <c r="C724" t="s">
        <v>263</v>
      </c>
      <c r="E724">
        <v>24.308520000000001</v>
      </c>
      <c r="F724">
        <v>11.5033356</v>
      </c>
      <c r="G724">
        <v>4.0712785800000004</v>
      </c>
      <c r="H724">
        <v>0</v>
      </c>
      <c r="I724">
        <v>0</v>
      </c>
      <c r="J724">
        <v>39.883134179999999</v>
      </c>
    </row>
    <row r="725" spans="1:10" x14ac:dyDescent="0.15">
      <c r="C725" t="s">
        <v>250</v>
      </c>
      <c r="E725">
        <v>24.308520000000001</v>
      </c>
      <c r="F725">
        <v>11.5033356</v>
      </c>
      <c r="G725">
        <v>4.0712785800000004</v>
      </c>
      <c r="H725">
        <v>0</v>
      </c>
      <c r="I725">
        <v>0</v>
      </c>
      <c r="J725">
        <v>39.883134179999999</v>
      </c>
    </row>
    <row r="727" spans="1:10" x14ac:dyDescent="0.15">
      <c r="A727" t="s">
        <v>320</v>
      </c>
      <c r="B727" t="s">
        <v>511</v>
      </c>
      <c r="C727">
        <v>2.4</v>
      </c>
      <c r="D727" t="s">
        <v>393</v>
      </c>
    </row>
    <row r="728" spans="1:10" x14ac:dyDescent="0.15">
      <c r="B728" t="s">
        <v>512</v>
      </c>
      <c r="C728" t="s">
        <v>260</v>
      </c>
      <c r="E728">
        <v>9.8799999999999999E-2</v>
      </c>
      <c r="F728">
        <v>0</v>
      </c>
      <c r="G728">
        <v>0</v>
      </c>
      <c r="H728">
        <v>0</v>
      </c>
      <c r="I728">
        <v>0</v>
      </c>
      <c r="J728">
        <v>9.8799999999999999E-2</v>
      </c>
    </row>
    <row r="729" spans="1:10" x14ac:dyDescent="0.15">
      <c r="B729" s="1">
        <v>40382</v>
      </c>
      <c r="C729" t="s">
        <v>262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</row>
    <row r="730" spans="1:10" x14ac:dyDescent="0.15">
      <c r="C730" t="s">
        <v>263</v>
      </c>
      <c r="E730">
        <v>9.8799999999999999E-2</v>
      </c>
      <c r="F730">
        <v>0</v>
      </c>
      <c r="G730">
        <v>0</v>
      </c>
      <c r="H730">
        <v>0</v>
      </c>
      <c r="I730">
        <v>0</v>
      </c>
      <c r="J730">
        <v>9.8799999999999999E-2</v>
      </c>
    </row>
    <row r="731" spans="1:10" x14ac:dyDescent="0.15">
      <c r="C731" t="s">
        <v>250</v>
      </c>
      <c r="E731">
        <v>0.23712</v>
      </c>
      <c r="F731">
        <v>0</v>
      </c>
      <c r="G731">
        <v>0</v>
      </c>
      <c r="H731">
        <v>0</v>
      </c>
      <c r="I731">
        <v>0</v>
      </c>
      <c r="J731">
        <v>0.23712</v>
      </c>
    </row>
    <row r="733" spans="1:10" x14ac:dyDescent="0.15">
      <c r="A733" t="s">
        <v>320</v>
      </c>
      <c r="B733" t="s">
        <v>392</v>
      </c>
      <c r="C733">
        <v>0.79</v>
      </c>
      <c r="D733" t="s">
        <v>393</v>
      </c>
    </row>
    <row r="734" spans="1:10" x14ac:dyDescent="0.15">
      <c r="B734" t="s">
        <v>394</v>
      </c>
      <c r="C734" t="s">
        <v>260</v>
      </c>
      <c r="E734">
        <v>22</v>
      </c>
      <c r="F734">
        <v>0</v>
      </c>
      <c r="G734">
        <v>0</v>
      </c>
      <c r="H734">
        <v>0</v>
      </c>
      <c r="I734">
        <v>0</v>
      </c>
      <c r="J734">
        <v>22</v>
      </c>
    </row>
    <row r="735" spans="1:10" x14ac:dyDescent="0.15">
      <c r="B735" t="s">
        <v>395</v>
      </c>
      <c r="C735" t="s">
        <v>262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</row>
    <row r="736" spans="1:10" x14ac:dyDescent="0.15">
      <c r="B736" s="1">
        <v>40382</v>
      </c>
      <c r="C736" t="s">
        <v>263</v>
      </c>
      <c r="E736">
        <v>22</v>
      </c>
      <c r="F736">
        <v>0</v>
      </c>
      <c r="G736">
        <v>0</v>
      </c>
      <c r="H736">
        <v>0</v>
      </c>
      <c r="I736">
        <v>0</v>
      </c>
      <c r="J736">
        <v>22</v>
      </c>
    </row>
    <row r="737" spans="1:10" x14ac:dyDescent="0.15">
      <c r="C737" t="s">
        <v>250</v>
      </c>
      <c r="E737">
        <v>17.38</v>
      </c>
      <c r="F737">
        <v>0</v>
      </c>
      <c r="G737">
        <v>0</v>
      </c>
      <c r="H737">
        <v>0</v>
      </c>
      <c r="I737">
        <v>0</v>
      </c>
      <c r="J737">
        <v>17.38</v>
      </c>
    </row>
    <row r="739" spans="1:10" x14ac:dyDescent="0.15">
      <c r="A739" t="s">
        <v>320</v>
      </c>
      <c r="B739" t="s">
        <v>396</v>
      </c>
      <c r="C739">
        <v>0.25</v>
      </c>
      <c r="D739" t="s">
        <v>393</v>
      </c>
    </row>
    <row r="740" spans="1:10" x14ac:dyDescent="0.15">
      <c r="B740" t="s">
        <v>397</v>
      </c>
      <c r="C740" t="s">
        <v>260</v>
      </c>
      <c r="E740">
        <v>24.5</v>
      </c>
      <c r="F740">
        <v>0</v>
      </c>
      <c r="G740">
        <v>0</v>
      </c>
      <c r="H740">
        <v>0</v>
      </c>
      <c r="I740">
        <v>0</v>
      </c>
      <c r="J740">
        <v>24.5</v>
      </c>
    </row>
    <row r="741" spans="1:10" x14ac:dyDescent="0.15">
      <c r="B741" t="s">
        <v>382</v>
      </c>
      <c r="C741" t="s">
        <v>262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</row>
    <row r="742" spans="1:10" x14ac:dyDescent="0.15">
      <c r="B742" s="1">
        <v>40382</v>
      </c>
      <c r="C742" t="s">
        <v>263</v>
      </c>
      <c r="E742">
        <v>24.5</v>
      </c>
      <c r="F742">
        <v>0</v>
      </c>
      <c r="G742">
        <v>0</v>
      </c>
      <c r="H742">
        <v>0</v>
      </c>
      <c r="I742">
        <v>0</v>
      </c>
      <c r="J742">
        <v>24.5</v>
      </c>
    </row>
    <row r="743" spans="1:10" x14ac:dyDescent="0.15">
      <c r="C743" t="s">
        <v>250</v>
      </c>
      <c r="E743">
        <v>6.125</v>
      </c>
      <c r="F743">
        <v>0</v>
      </c>
      <c r="G743">
        <v>0</v>
      </c>
      <c r="H743">
        <v>0</v>
      </c>
      <c r="I743">
        <v>0</v>
      </c>
      <c r="J743">
        <v>6.125</v>
      </c>
    </row>
    <row r="745" spans="1:10" x14ac:dyDescent="0.15">
      <c r="A745" t="s">
        <v>320</v>
      </c>
      <c r="B745" t="s">
        <v>227</v>
      </c>
      <c r="C745">
        <v>1</v>
      </c>
      <c r="D745" t="s">
        <v>265</v>
      </c>
    </row>
    <row r="746" spans="1:10" x14ac:dyDescent="0.15">
      <c r="B746" t="s">
        <v>398</v>
      </c>
      <c r="C746" t="s">
        <v>260</v>
      </c>
      <c r="E746">
        <v>2.9100000000000001E-2</v>
      </c>
      <c r="F746">
        <v>0</v>
      </c>
      <c r="G746">
        <v>0</v>
      </c>
      <c r="H746">
        <v>0</v>
      </c>
      <c r="I746">
        <v>0</v>
      </c>
      <c r="J746">
        <v>2.9100000000000001E-2</v>
      </c>
    </row>
    <row r="747" spans="1:10" x14ac:dyDescent="0.15">
      <c r="B747" s="1">
        <v>40382</v>
      </c>
      <c r="C747" t="s">
        <v>262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</row>
    <row r="748" spans="1:10" x14ac:dyDescent="0.15">
      <c r="C748" t="s">
        <v>263</v>
      </c>
      <c r="E748">
        <v>2.9100000000000001E-2</v>
      </c>
      <c r="F748">
        <v>0</v>
      </c>
      <c r="G748">
        <v>0</v>
      </c>
      <c r="H748">
        <v>0</v>
      </c>
      <c r="I748">
        <v>0</v>
      </c>
      <c r="J748">
        <v>2.9100000000000001E-2</v>
      </c>
    </row>
    <row r="749" spans="1:10" x14ac:dyDescent="0.15">
      <c r="C749" t="s">
        <v>250</v>
      </c>
      <c r="E749">
        <v>2.9100000000000001E-2</v>
      </c>
      <c r="F749">
        <v>0</v>
      </c>
      <c r="G749">
        <v>0</v>
      </c>
      <c r="H749">
        <v>0</v>
      </c>
      <c r="I749">
        <v>0</v>
      </c>
      <c r="J749">
        <v>2.9100000000000001E-2</v>
      </c>
    </row>
    <row r="751" spans="1:10" x14ac:dyDescent="0.15">
      <c r="A751" t="s">
        <v>320</v>
      </c>
      <c r="B751" t="s">
        <v>399</v>
      </c>
      <c r="C751">
        <v>66</v>
      </c>
      <c r="D751" t="s">
        <v>393</v>
      </c>
    </row>
    <row r="752" spans="1:10" x14ac:dyDescent="0.15">
      <c r="B752" t="s">
        <v>400</v>
      </c>
      <c r="C752" t="s">
        <v>260</v>
      </c>
      <c r="E752">
        <v>3.0999999999999999E-3</v>
      </c>
      <c r="F752">
        <v>0</v>
      </c>
      <c r="G752">
        <v>0</v>
      </c>
      <c r="H752">
        <v>0</v>
      </c>
      <c r="I752">
        <v>0</v>
      </c>
      <c r="J752">
        <v>3.0999999999999999E-3</v>
      </c>
    </row>
    <row r="753" spans="1:10" x14ac:dyDescent="0.15">
      <c r="B753" s="1">
        <v>40382</v>
      </c>
      <c r="C753" t="s">
        <v>262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</row>
    <row r="754" spans="1:10" x14ac:dyDescent="0.15">
      <c r="C754" t="s">
        <v>263</v>
      </c>
      <c r="E754">
        <v>3.0999999999999999E-3</v>
      </c>
      <c r="F754">
        <v>0</v>
      </c>
      <c r="G754">
        <v>0</v>
      </c>
      <c r="H754">
        <v>0</v>
      </c>
      <c r="I754">
        <v>0</v>
      </c>
      <c r="J754">
        <v>3.0999999999999999E-3</v>
      </c>
    </row>
    <row r="755" spans="1:10" x14ac:dyDescent="0.15">
      <c r="C755" t="s">
        <v>250</v>
      </c>
      <c r="E755">
        <v>0.2046</v>
      </c>
      <c r="F755">
        <v>0</v>
      </c>
      <c r="G755">
        <v>0</v>
      </c>
      <c r="H755">
        <v>0</v>
      </c>
      <c r="I755">
        <v>0</v>
      </c>
      <c r="J755">
        <v>0.2046</v>
      </c>
    </row>
    <row r="757" spans="1:10" x14ac:dyDescent="0.15">
      <c r="A757" t="s">
        <v>320</v>
      </c>
      <c r="B757" t="s">
        <v>432</v>
      </c>
      <c r="C757">
        <v>1</v>
      </c>
      <c r="D757" t="s">
        <v>265</v>
      </c>
    </row>
    <row r="758" spans="1:10" x14ac:dyDescent="0.15">
      <c r="B758" t="s">
        <v>433</v>
      </c>
      <c r="C758" t="s">
        <v>260</v>
      </c>
      <c r="E758">
        <v>0.3327</v>
      </c>
      <c r="F758">
        <v>0</v>
      </c>
      <c r="G758">
        <v>0</v>
      </c>
      <c r="H758">
        <v>0</v>
      </c>
      <c r="I758">
        <v>0</v>
      </c>
      <c r="J758">
        <v>0.3327</v>
      </c>
    </row>
    <row r="759" spans="1:10" x14ac:dyDescent="0.15">
      <c r="B759" t="s">
        <v>434</v>
      </c>
      <c r="C759" t="s">
        <v>262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</row>
    <row r="760" spans="1:10" x14ac:dyDescent="0.15">
      <c r="B760" s="1">
        <v>40382</v>
      </c>
      <c r="C760" t="s">
        <v>263</v>
      </c>
      <c r="E760">
        <v>0.3327</v>
      </c>
      <c r="F760">
        <v>0</v>
      </c>
      <c r="G760">
        <v>0</v>
      </c>
      <c r="H760">
        <v>0</v>
      </c>
      <c r="I760">
        <v>0</v>
      </c>
      <c r="J760">
        <v>0.3327</v>
      </c>
    </row>
    <row r="761" spans="1:10" x14ac:dyDescent="0.15">
      <c r="C761" t="s">
        <v>250</v>
      </c>
      <c r="E761">
        <v>0.3327</v>
      </c>
      <c r="F761">
        <v>0</v>
      </c>
      <c r="G761">
        <v>0</v>
      </c>
      <c r="H761">
        <v>0</v>
      </c>
      <c r="I761">
        <v>0</v>
      </c>
      <c r="J761">
        <v>0.3327</v>
      </c>
    </row>
  </sheetData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成本对比</vt:lpstr>
      <vt:lpstr>面套</vt:lpstr>
      <vt:lpstr>老主驾成本结构表</vt:lpstr>
      <vt:lpstr>老2060成本结构表</vt:lpstr>
      <vt:lpstr>老1880成本结构表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zzf</cp:lastModifiedBy>
  <dcterms:created xsi:type="dcterms:W3CDTF">2023-05-12T11:15:00Z</dcterms:created>
  <dcterms:modified xsi:type="dcterms:W3CDTF">2023-11-07T07:34:04Z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