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90"/>
  </bookViews>
  <sheets>
    <sheet name="报价" sheetId="7" r:id="rId1"/>
    <sheet name="SHT0016288" sheetId="2" r:id="rId2"/>
    <sheet name="SHT0016289" sheetId="3" r:id="rId3"/>
    <sheet name="SHT0016290" sheetId="4" r:id="rId4"/>
    <sheet name="SHT0016291" sheetId="5" r:id="rId5"/>
    <sheet name="SHT0016292" sheetId="6" r:id="rId6"/>
  </sheets>
  <calcPr calcId="144525"/>
</workbook>
</file>

<file path=xl/sharedStrings.xml><?xml version="1.0" encoding="utf-8"?>
<sst xmlns="http://schemas.openxmlformats.org/spreadsheetml/2006/main" count="555" uniqueCount="130">
  <si>
    <t>报 价 单</t>
  </si>
  <si>
    <t>供应商全称：吉林省德邦汽车电子有限公司</t>
  </si>
  <si>
    <t>供应商联系人：王雷</t>
  </si>
  <si>
    <t>供应商统一社会信用代码：</t>
  </si>
  <si>
    <t>供应商电话：18686630220</t>
  </si>
  <si>
    <t>供应商地址：长春市经济技术开发区威海路1958号</t>
  </si>
  <si>
    <t>报价有效期：</t>
  </si>
  <si>
    <t>是否一般纳税人：</t>
  </si>
  <si>
    <t>是     否</t>
  </si>
  <si>
    <t>增值税税率： 13 %</t>
  </si>
  <si>
    <t>金额单位：元</t>
  </si>
  <si>
    <t>序号</t>
  </si>
  <si>
    <t>物料名称</t>
  </si>
  <si>
    <t>物料代码</t>
  </si>
  <si>
    <t>规格/型号</t>
  </si>
  <si>
    <t>计量单位</t>
  </si>
  <si>
    <t>物料单价    （未税）</t>
  </si>
  <si>
    <t>物料单价    （含税）</t>
  </si>
  <si>
    <t>模具费    （未税）</t>
  </si>
  <si>
    <t>模具费   （含税）</t>
  </si>
  <si>
    <t>模具支付方式</t>
  </si>
  <si>
    <t>备注</t>
  </si>
  <si>
    <t>气泵分总成</t>
  </si>
  <si>
    <t>SHT0016288</t>
  </si>
  <si>
    <t>件</t>
  </si>
  <si>
    <t>按摩系统控制分总成</t>
  </si>
  <si>
    <t>SHT0016289</t>
  </si>
  <si>
    <t>五档按摩开关</t>
  </si>
  <si>
    <t>SHT0016290</t>
  </si>
  <si>
    <t>按摩气袋分总成</t>
  </si>
  <si>
    <t>SHT0016291</t>
  </si>
  <si>
    <t>按摩气袋主线束</t>
  </si>
  <si>
    <t>SHT0016292</t>
  </si>
  <si>
    <t>光华荣昌汽车部件有限公司</t>
  </si>
  <si>
    <t>零部件报价单</t>
  </si>
  <si>
    <t>供货单位信息</t>
  </si>
  <si>
    <t>单位名称</t>
  </si>
  <si>
    <t>吉林省德邦汽车电子有限公司</t>
  </si>
  <si>
    <t>地    址</t>
  </si>
  <si>
    <t>吉林省长春市经济技术开发区东南湖大路1958号</t>
  </si>
  <si>
    <t>联 系 人</t>
  </si>
  <si>
    <t>联系电话</t>
  </si>
  <si>
    <t>日    期</t>
  </si>
  <si>
    <t>产品名称</t>
  </si>
  <si>
    <t>产品毛重</t>
  </si>
  <si>
    <t>图    号</t>
  </si>
  <si>
    <t>产品净重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</si>
  <si>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</si>
  <si>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</si>
  <si>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</si>
  <si>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</si>
  <si>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</si>
  <si>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</si>
  <si>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</si>
  <si>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</si>
  <si>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</si>
  <si>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</si>
  <si>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</si>
  <si>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</si>
  <si>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</si>
  <si>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</si>
  <si>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</si>
  <si>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</si>
  <si>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</si>
  <si>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</si>
  <si>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标签</t>
  </si>
  <si>
    <t>电  机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</si>
  <si>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</si>
  <si>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</si>
  <si>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</si>
  <si>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</si>
  <si>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</si>
  <si>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</si>
  <si>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</si>
  <si>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</si>
  <si>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</si>
  <si>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</si>
  <si>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</si>
  <si>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气泵</t>
  </si>
  <si>
    <t>个</t>
  </si>
  <si>
    <t>包装费</t>
  </si>
  <si>
    <t>隔音套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</si>
  <si>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</si>
  <si>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</si>
  <si>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</si>
  <si>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</si>
  <si>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</si>
  <si>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</si>
  <si>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</si>
  <si>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销售费用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</si>
  <si>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</si>
  <si>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</si>
  <si>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</si>
  <si>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</si>
  <si>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</si>
  <si>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</si>
  <si>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</si>
  <si>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</si>
  <si>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气泵焊接</t>
  </si>
  <si>
    <t>利    润</t>
  </si>
  <si>
    <t>主要工序</t>
  </si>
  <si>
    <t>隔音装置</t>
  </si>
  <si>
    <t>不含税价格</t>
  </si>
  <si>
    <t>检测</t>
  </si>
  <si>
    <t>税    金</t>
  </si>
  <si>
    <t>包装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</si>
  <si>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</si>
  <si>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</si>
  <si>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</si>
  <si>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</si>
  <si>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ECU电磁阀总成</t>
  </si>
  <si>
    <t>mm²</t>
  </si>
  <si>
    <t>组装控制盒</t>
  </si>
  <si>
    <t>控制盒插管</t>
  </si>
  <si>
    <t>控制开关</t>
  </si>
  <si>
    <t>只</t>
  </si>
  <si>
    <t>气袋</t>
  </si>
  <si>
    <t>黑色无纺布</t>
  </si>
  <si>
    <t>气管</t>
  </si>
  <si>
    <t>m</t>
  </si>
  <si>
    <t>快接头</t>
  </si>
  <si>
    <t>按摩气袋弹簧</t>
  </si>
  <si>
    <t>下料</t>
  </si>
  <si>
    <t>模切</t>
  </si>
  <si>
    <t>气囊连接</t>
  </si>
  <si>
    <t>组装气袋</t>
  </si>
  <si>
    <t>热缩套管</t>
  </si>
  <si>
    <t>转接线</t>
  </si>
  <si>
    <t>套</t>
  </si>
  <si>
    <t>线束总成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</si>
</sst>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MS UI Gothic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5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1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center" vertical="center" shrinkToFit="1"/>
    </xf>
    <xf numFmtId="0" fontId="4" fillId="0" borderId="4" xfId="49" applyFont="1" applyFill="1" applyBorder="1" applyAlignment="1">
      <alignment horizontal="center" vertical="center" shrinkToFit="1"/>
    </xf>
    <xf numFmtId="0" fontId="4" fillId="0" borderId="0" xfId="49" applyFont="1" applyFill="1" applyBorder="1" applyAlignment="1">
      <alignment horizontal="center" vertical="center" shrinkToFit="1"/>
    </xf>
    <xf numFmtId="0" fontId="4" fillId="0" borderId="5" xfId="49" applyFont="1" applyFill="1" applyBorder="1" applyAlignment="1">
      <alignment horizontal="center" vertical="center" shrinkToFit="1"/>
    </xf>
    <xf numFmtId="0" fontId="4" fillId="0" borderId="6" xfId="49" applyFont="1" applyFill="1" applyBorder="1" applyAlignment="1">
      <alignment horizontal="center" vertical="center" shrinkToFit="1"/>
    </xf>
    <xf numFmtId="0" fontId="4" fillId="0" borderId="7" xfId="49" applyFont="1" applyFill="1" applyBorder="1" applyAlignment="1">
      <alignment horizontal="center" vertical="center" shrinkToFit="1"/>
    </xf>
    <xf numFmtId="0" fontId="4" fillId="0" borderId="8" xfId="49" applyFont="1" applyFill="1" applyBorder="1" applyAlignment="1">
      <alignment horizontal="center" vertical="center" shrinkToFit="1"/>
    </xf>
    <xf numFmtId="0" fontId="5" fillId="0" borderId="9" xfId="51" applyFont="1" applyFill="1" applyBorder="1" applyAlignment="1">
      <alignment horizontal="center" vertical="center"/>
    </xf>
    <xf numFmtId="0" fontId="5" fillId="0" borderId="10" xfId="51" applyFont="1" applyFill="1" applyBorder="1" applyAlignment="1">
      <alignment horizontal="center" vertical="center"/>
    </xf>
    <xf numFmtId="0" fontId="5" fillId="0" borderId="11" xfId="51" applyFont="1" applyFill="1" applyBorder="1" applyAlignment="1">
      <alignment horizontal="center" vertical="center"/>
    </xf>
    <xf numFmtId="0" fontId="5" fillId="0" borderId="12" xfId="51" applyFont="1" applyFill="1" applyBorder="1" applyAlignment="1">
      <alignment horizontal="center" vertical="center"/>
    </xf>
    <xf numFmtId="0" fontId="5" fillId="0" borderId="13" xfId="51" applyFont="1" applyFill="1" applyBorder="1" applyAlignment="1">
      <alignment horizontal="center" vertical="center"/>
    </xf>
    <xf numFmtId="0" fontId="5" fillId="0" borderId="7" xfId="51" applyFont="1" applyFill="1" applyBorder="1" applyAlignment="1">
      <alignment horizontal="center" vertical="center"/>
    </xf>
    <xf numFmtId="0" fontId="5" fillId="0" borderId="14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/>
    </xf>
    <xf numFmtId="176" fontId="5" fillId="0" borderId="9" xfId="51" applyNumberFormat="1" applyFont="1" applyFill="1" applyBorder="1" applyAlignment="1">
      <alignment horizontal="center" vertical="center"/>
    </xf>
    <xf numFmtId="0" fontId="6" fillId="0" borderId="9" xfId="53" applyFont="1" applyFill="1" applyBorder="1" applyAlignment="1">
      <alignment horizontal="center" vertical="center"/>
    </xf>
    <xf numFmtId="0" fontId="5" fillId="0" borderId="9" xfId="53" applyFont="1" applyBorder="1" applyAlignment="1">
      <alignment horizontal="center" vertical="center"/>
    </xf>
    <xf numFmtId="0" fontId="7" fillId="0" borderId="9" xfId="53" applyFont="1" applyBorder="1" applyAlignment="1">
      <alignment horizontal="center" vertical="center"/>
    </xf>
    <xf numFmtId="0" fontId="8" fillId="0" borderId="9" xfId="54" applyFont="1" applyBorder="1" applyAlignment="1">
      <alignment horizontal="center" vertical="center" wrapText="1"/>
    </xf>
    <xf numFmtId="0" fontId="8" fillId="0" borderId="9" xfId="54" applyFont="1" applyBorder="1" applyAlignment="1">
      <alignment horizontal="center" vertical="center"/>
    </xf>
    <xf numFmtId="0" fontId="5" fillId="0" borderId="10" xfId="53" applyFont="1" applyFill="1" applyBorder="1" applyAlignment="1">
      <alignment horizontal="center" vertical="center"/>
    </xf>
    <xf numFmtId="2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9" xfId="54" applyNumberFormat="1" applyFont="1" applyBorder="1" applyAlignment="1">
      <alignment horizontal="center" vertical="center"/>
    </xf>
    <xf numFmtId="177" fontId="8" fillId="0" borderId="9" xfId="54" applyNumberFormat="1" applyFont="1" applyBorder="1" applyAlignment="1">
      <alignment horizontal="center" vertical="center"/>
    </xf>
    <xf numFmtId="178" fontId="8" fillId="0" borderId="9" xfId="54" applyNumberFormat="1" applyFont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15" xfId="5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5" fillId="0" borderId="9" xfId="51" applyNumberFormat="1" applyFont="1" applyFill="1" applyBorder="1" applyAlignment="1">
      <alignment horizontal="center" vertical="center"/>
    </xf>
    <xf numFmtId="176" fontId="5" fillId="0" borderId="10" xfId="51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5" fillId="0" borderId="0" xfId="51" applyFill="1" applyBorder="1">
      <alignment vertical="center"/>
    </xf>
    <xf numFmtId="0" fontId="5" fillId="0" borderId="0" xfId="5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5" fillId="0" borderId="0" xfId="51" applyFont="1" applyFill="1" applyBorder="1">
      <alignment vertical="center"/>
    </xf>
    <xf numFmtId="0" fontId="5" fillId="0" borderId="4" xfId="51" applyFill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49" applyFont="1" applyFill="1" applyBorder="1" applyAlignment="1">
      <alignment horizontal="center" vertical="center" shrinkToFit="1"/>
    </xf>
    <xf numFmtId="0" fontId="9" fillId="0" borderId="10" xfId="49" applyFont="1" applyFill="1" applyBorder="1" applyAlignment="1">
      <alignment horizontal="center" vertical="center" shrinkToFit="1"/>
    </xf>
    <xf numFmtId="0" fontId="9" fillId="0" borderId="11" xfId="49" applyFont="1" applyFill="1" applyBorder="1" applyAlignment="1">
      <alignment horizontal="center" vertical="center" shrinkToFit="1"/>
    </xf>
    <xf numFmtId="0" fontId="9" fillId="0" borderId="12" xfId="49" applyFont="1" applyFill="1" applyBorder="1" applyAlignment="1">
      <alignment horizontal="center" vertical="center" shrinkToFit="1"/>
    </xf>
    <xf numFmtId="0" fontId="10" fillId="0" borderId="9" xfId="6" applyFont="1" applyFill="1" applyBorder="1" applyAlignment="1" applyProtection="1">
      <alignment horizontal="center" vertical="center" shrinkToFit="1"/>
    </xf>
    <xf numFmtId="0" fontId="10" fillId="0" borderId="10" xfId="6" applyFont="1" applyFill="1" applyBorder="1" applyAlignment="1" applyProtection="1">
      <alignment horizontal="center" vertical="center" shrinkToFit="1"/>
    </xf>
    <xf numFmtId="0" fontId="10" fillId="0" borderId="11" xfId="6" applyFont="1" applyFill="1" applyBorder="1" applyAlignment="1" applyProtection="1">
      <alignment horizontal="center" vertical="center" shrinkToFit="1"/>
    </xf>
    <xf numFmtId="0" fontId="10" fillId="0" borderId="12" xfId="6" applyFont="1" applyFill="1" applyBorder="1" applyAlignment="1" applyProtection="1">
      <alignment horizontal="center" vertical="center" shrinkToFit="1"/>
    </xf>
    <xf numFmtId="14" fontId="5" fillId="0" borderId="10" xfId="51" applyNumberFormat="1" applyFont="1" applyFill="1" applyBorder="1" applyAlignment="1">
      <alignment horizontal="center" vertical="center"/>
    </xf>
    <xf numFmtId="179" fontId="5" fillId="0" borderId="11" xfId="51" applyNumberFormat="1" applyFont="1" applyFill="1" applyBorder="1" applyAlignment="1">
      <alignment horizontal="center" vertical="center"/>
    </xf>
    <xf numFmtId="179" fontId="5" fillId="0" borderId="12" xfId="51" applyNumberFormat="1" applyFont="1" applyFill="1" applyBorder="1" applyAlignment="1">
      <alignment horizontal="center" vertical="center"/>
    </xf>
    <xf numFmtId="178" fontId="5" fillId="0" borderId="9" xfId="53" applyNumberFormat="1" applyFont="1" applyBorder="1" applyAlignment="1">
      <alignment horizontal="center" vertical="center"/>
    </xf>
    <xf numFmtId="176" fontId="5" fillId="0" borderId="0" xfId="51" applyNumberFormat="1" applyFill="1" applyBorder="1">
      <alignment vertical="center"/>
    </xf>
    <xf numFmtId="0" fontId="5" fillId="0" borderId="0" xfId="51" applyFont="1" applyFill="1" applyAlignment="1">
      <alignment horizontal="center" vertical="center"/>
    </xf>
    <xf numFmtId="176" fontId="5" fillId="0" borderId="0" xfId="51" applyNumberFormat="1" applyFill="1">
      <alignment vertical="center"/>
    </xf>
    <xf numFmtId="0" fontId="5" fillId="0" borderId="0" xfId="51" applyFill="1">
      <alignment vertical="center"/>
    </xf>
    <xf numFmtId="0" fontId="5" fillId="0" borderId="0" xfId="51" applyFill="1" applyAlignment="1">
      <alignment horizontal="center" vertical="center"/>
    </xf>
    <xf numFmtId="0" fontId="9" fillId="0" borderId="9" xfId="50" applyNumberFormat="1" applyFont="1" applyFill="1" applyBorder="1" applyAlignment="1">
      <alignment horizontal="center" vertical="center"/>
    </xf>
    <xf numFmtId="177" fontId="9" fillId="0" borderId="9" xfId="5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51" applyFont="1" applyFill="1" applyBorder="1" applyAlignment="1">
      <alignment horizontal="left" vertical="center"/>
    </xf>
    <xf numFmtId="0" fontId="5" fillId="0" borderId="4" xfId="51" applyFont="1" applyFill="1" applyBorder="1" applyAlignment="1">
      <alignment horizontal="left" vertical="center"/>
    </xf>
    <xf numFmtId="176" fontId="5" fillId="0" borderId="0" xfId="51" applyNumberFormat="1" applyFont="1" applyFill="1" applyBorder="1" applyAlignment="1">
      <alignment horizontal="left" vertical="center"/>
    </xf>
    <xf numFmtId="0" fontId="5" fillId="0" borderId="0" xfId="51" applyFont="1" applyFill="1" applyAlignment="1">
      <alignment horizontal="left" vertical="center"/>
    </xf>
    <xf numFmtId="176" fontId="5" fillId="0" borderId="0" xfId="51" applyNumberFormat="1" applyFont="1" applyFill="1" applyAlignment="1">
      <alignment horizontal="left" vertical="center"/>
    </xf>
    <xf numFmtId="0" fontId="5" fillId="0" borderId="9" xfId="51" applyFont="1" applyFill="1" applyBorder="1" applyAlignment="1">
      <alignment vertical="center"/>
    </xf>
    <xf numFmtId="0" fontId="5" fillId="0" borderId="9" xfId="51" applyFont="1" applyFill="1" applyBorder="1">
      <alignment vertical="center"/>
    </xf>
    <xf numFmtId="176" fontId="5" fillId="0" borderId="9" xfId="51" applyNumberFormat="1" applyFont="1" applyFill="1" applyBorder="1">
      <alignment vertical="center"/>
    </xf>
    <xf numFmtId="176" fontId="5" fillId="0" borderId="9" xfId="51" applyNumberFormat="1" applyFont="1" applyFill="1" applyBorder="1" applyAlignment="1">
      <alignment vertical="center"/>
    </xf>
    <xf numFmtId="176" fontId="5" fillId="0" borderId="10" xfId="51" applyNumberFormat="1" applyFont="1" applyFill="1" applyBorder="1">
      <alignment vertical="center"/>
    </xf>
    <xf numFmtId="0" fontId="9" fillId="0" borderId="9" xfId="0" applyFont="1" applyFill="1" applyBorder="1" applyAlignment="1">
      <alignment vertical="center"/>
    </xf>
    <xf numFmtId="0" fontId="5" fillId="0" borderId="4" xfId="51" applyFont="1" applyFill="1" applyBorder="1">
      <alignment vertical="center"/>
    </xf>
    <xf numFmtId="0" fontId="5" fillId="0" borderId="15" xfId="51" applyFont="1" applyFill="1" applyBorder="1">
      <alignment vertical="center"/>
    </xf>
    <xf numFmtId="0" fontId="5" fillId="0" borderId="12" xfId="51" applyFont="1" applyFill="1" applyBorder="1">
      <alignment vertical="center"/>
    </xf>
    <xf numFmtId="0" fontId="5" fillId="0" borderId="15" xfId="51" applyFont="1" applyFill="1" applyBorder="1" applyAlignment="1">
      <alignment vertical="center"/>
    </xf>
    <xf numFmtId="0" fontId="5" fillId="0" borderId="7" xfId="51" applyFont="1" applyFill="1" applyBorder="1" applyAlignment="1">
      <alignment vertical="center"/>
    </xf>
    <xf numFmtId="0" fontId="5" fillId="0" borderId="11" xfId="51" applyFont="1" applyFill="1" applyBorder="1">
      <alignment vertical="center"/>
    </xf>
    <xf numFmtId="0" fontId="5" fillId="0" borderId="9" xfId="51" applyNumberFormat="1" applyFont="1" applyFill="1" applyBorder="1">
      <alignment vertical="center"/>
    </xf>
    <xf numFmtId="176" fontId="5" fillId="0" borderId="0" xfId="51" applyNumberFormat="1" applyFont="1" applyFill="1" applyBorder="1">
      <alignment vertical="center"/>
    </xf>
    <xf numFmtId="176" fontId="5" fillId="0" borderId="0" xfId="51" applyNumberFormat="1" applyFont="1" applyFill="1">
      <alignment vertical="center"/>
    </xf>
    <xf numFmtId="0" fontId="5" fillId="0" borderId="0" xfId="51" applyFont="1" applyFill="1">
      <alignment vertical="center"/>
    </xf>
    <xf numFmtId="0" fontId="11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0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176" fontId="11" fillId="2" borderId="0" xfId="0" applyNumberFormat="1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76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176" fontId="9" fillId="2" borderId="7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55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&#10;mouse.drv=lm" xfId="50"/>
    <cellStyle name="常规_Sheet1" xfId="51"/>
    <cellStyle name="常规 2" xfId="52"/>
    <cellStyle name="常规_比价分析(橡胶)0509" xfId="53"/>
    <cellStyle name="常规 4" xfId="54"/>
    <cellStyle name="_x000a_mouse.drv=lm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762000</xdr:colOff>
          <xdr:row>3</xdr:row>
          <xdr:rowOff>285750</xdr:rowOff>
        </xdr:from>
        <xdr:to>
          <xdr:col>3</xdr:col>
          <xdr:colOff>355600</xdr:colOff>
          <xdr:row>5</xdr:row>
          <xdr:rowOff>38100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53715" y="1485900"/>
              <a:ext cx="5080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184150</xdr:colOff>
          <xdr:row>3</xdr:row>
          <xdr:rowOff>279400</xdr:rowOff>
        </xdr:from>
        <xdr:to>
          <xdr:col>2</xdr:col>
          <xdr:colOff>762000</xdr:colOff>
          <xdr:row>5</xdr:row>
          <xdr:rowOff>31750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475865" y="1479550"/>
              <a:ext cx="57785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16" sqref="L16"/>
    </sheetView>
  </sheetViews>
  <sheetFormatPr defaultColWidth="9" defaultRowHeight="24" customHeight="1"/>
  <cols>
    <col min="1" max="1" width="5.44166666666667" style="93" customWidth="1"/>
    <col min="2" max="2" width="24.6333333333333" style="96" customWidth="1"/>
    <col min="3" max="3" width="12" style="93" customWidth="1"/>
    <col min="4" max="4" width="12.6333333333333" style="93" customWidth="1"/>
    <col min="5" max="5" width="5.725" style="93" customWidth="1"/>
    <col min="6" max="7" width="11" style="97" customWidth="1"/>
    <col min="8" max="9" width="6.625" style="98" customWidth="1"/>
    <col min="10" max="10" width="6.625" style="93" customWidth="1"/>
    <col min="11" max="11" width="10.6333333333333" style="98" customWidth="1"/>
    <col min="12" max="16384" width="9" style="93"/>
  </cols>
  <sheetData>
    <row r="1" s="93" customFormat="1" ht="42" customHeight="1" spans="1:11">
      <c r="A1" s="99" t="s">
        <v>0</v>
      </c>
      <c r="B1" s="100"/>
      <c r="C1" s="99"/>
      <c r="D1" s="99"/>
      <c r="E1" s="99"/>
      <c r="F1" s="101"/>
      <c r="G1" s="101"/>
      <c r="H1" s="99"/>
      <c r="I1" s="99"/>
      <c r="J1" s="99"/>
      <c r="K1" s="99"/>
    </row>
    <row r="2" s="94" customFormat="1" ht="26.25" customHeight="1" spans="1:11">
      <c r="A2" s="102" t="s">
        <v>1</v>
      </c>
      <c r="B2" s="103"/>
      <c r="C2" s="102"/>
      <c r="D2" s="102"/>
      <c r="E2" s="102" t="s">
        <v>2</v>
      </c>
      <c r="F2" s="104"/>
      <c r="G2" s="104"/>
      <c r="H2" s="105"/>
      <c r="I2" s="105"/>
      <c r="J2" s="102"/>
      <c r="K2" s="105"/>
    </row>
    <row r="3" s="94" customFormat="1" ht="26.25" customHeight="1" spans="1:11">
      <c r="A3" s="102" t="s">
        <v>3</v>
      </c>
      <c r="B3" s="103"/>
      <c r="C3" s="102"/>
      <c r="D3" s="102"/>
      <c r="E3" s="102" t="s">
        <v>4</v>
      </c>
      <c r="F3" s="104"/>
      <c r="G3" s="104"/>
      <c r="H3" s="105"/>
      <c r="I3" s="105"/>
      <c r="J3" s="102"/>
      <c r="K3" s="105"/>
    </row>
    <row r="4" s="94" customFormat="1" ht="26.25" customHeight="1" spans="1:11">
      <c r="A4" s="102" t="s">
        <v>5</v>
      </c>
      <c r="B4" s="103"/>
      <c r="C4" s="102"/>
      <c r="D4" s="102"/>
      <c r="E4" s="102" t="s">
        <v>6</v>
      </c>
      <c r="F4" s="104"/>
      <c r="G4" s="104"/>
      <c r="H4" s="105"/>
      <c r="I4" s="105"/>
      <c r="J4" s="102"/>
      <c r="K4" s="105"/>
    </row>
    <row r="5" s="94" customFormat="1" ht="26.25" customHeight="1" spans="1:11">
      <c r="A5" s="94" t="s">
        <v>7</v>
      </c>
      <c r="B5" s="106"/>
      <c r="C5" s="94" t="s">
        <v>8</v>
      </c>
      <c r="E5" s="107" t="s">
        <v>9</v>
      </c>
      <c r="F5" s="108"/>
      <c r="G5" s="108"/>
      <c r="H5" s="109" t="s">
        <v>10</v>
      </c>
      <c r="I5" s="109"/>
      <c r="J5" s="109"/>
      <c r="K5" s="109"/>
    </row>
    <row r="6" s="94" customFormat="1" ht="40" customHeight="1" spans="1:11">
      <c r="A6" s="110" t="s">
        <v>11</v>
      </c>
      <c r="B6" s="111" t="s">
        <v>12</v>
      </c>
      <c r="C6" s="110" t="s">
        <v>13</v>
      </c>
      <c r="D6" s="110" t="s">
        <v>14</v>
      </c>
      <c r="E6" s="111" t="s">
        <v>15</v>
      </c>
      <c r="F6" s="112" t="s">
        <v>16</v>
      </c>
      <c r="G6" s="112" t="s">
        <v>17</v>
      </c>
      <c r="H6" s="111" t="s">
        <v>18</v>
      </c>
      <c r="I6" s="111" t="s">
        <v>19</v>
      </c>
      <c r="J6" s="111" t="s">
        <v>20</v>
      </c>
      <c r="K6" s="110" t="s">
        <v>21</v>
      </c>
    </row>
    <row r="7" s="95" customFormat="1" ht="26.25" customHeight="1" spans="1:11">
      <c r="A7" s="113">
        <v>1</v>
      </c>
      <c r="B7" s="114" t="s">
        <v>22</v>
      </c>
      <c r="C7" s="115"/>
      <c r="D7" s="114" t="s">
        <v>23</v>
      </c>
      <c r="E7" s="113" t="s">
        <v>24</v>
      </c>
      <c r="F7" s="116">
        <v>43.77</v>
      </c>
      <c r="G7" s="116"/>
      <c r="H7" s="113"/>
      <c r="I7" s="113"/>
      <c r="J7" s="118"/>
      <c r="K7" s="113"/>
    </row>
    <row r="8" s="95" customFormat="1" ht="26.25" customHeight="1" spans="1:11">
      <c r="A8" s="113">
        <v>2</v>
      </c>
      <c r="B8" s="114" t="s">
        <v>25</v>
      </c>
      <c r="C8" s="115"/>
      <c r="D8" s="114" t="s">
        <v>26</v>
      </c>
      <c r="E8" s="113" t="s">
        <v>24</v>
      </c>
      <c r="F8" s="116">
        <v>91.84</v>
      </c>
      <c r="G8" s="116"/>
      <c r="H8" s="113"/>
      <c r="I8" s="113"/>
      <c r="J8" s="118"/>
      <c r="K8" s="113"/>
    </row>
    <row r="9" s="95" customFormat="1" ht="26.25" customHeight="1" spans="1:11">
      <c r="A9" s="113">
        <v>3</v>
      </c>
      <c r="B9" s="117" t="s">
        <v>27</v>
      </c>
      <c r="C9" s="115"/>
      <c r="D9" s="114" t="s">
        <v>28</v>
      </c>
      <c r="E9" s="113" t="s">
        <v>24</v>
      </c>
      <c r="F9" s="116">
        <v>21.48</v>
      </c>
      <c r="G9" s="116"/>
      <c r="H9" s="113"/>
      <c r="I9" s="113"/>
      <c r="J9" s="118"/>
      <c r="K9" s="113"/>
    </row>
    <row r="10" s="95" customFormat="1" ht="26.25" customHeight="1" spans="1:11">
      <c r="A10" s="113">
        <v>4</v>
      </c>
      <c r="B10" s="117" t="s">
        <v>29</v>
      </c>
      <c r="C10" s="115"/>
      <c r="D10" s="114" t="s">
        <v>30</v>
      </c>
      <c r="E10" s="113" t="s">
        <v>24</v>
      </c>
      <c r="F10" s="116">
        <v>44.91</v>
      </c>
      <c r="G10" s="116"/>
      <c r="H10" s="113"/>
      <c r="I10" s="113"/>
      <c r="J10" s="118"/>
      <c r="K10" s="113"/>
    </row>
    <row r="11" s="95" customFormat="1" ht="26.25" customHeight="1" spans="1:11">
      <c r="A11" s="113">
        <v>5</v>
      </c>
      <c r="B11" s="114" t="s">
        <v>31</v>
      </c>
      <c r="C11" s="115"/>
      <c r="D11" s="114" t="s">
        <v>32</v>
      </c>
      <c r="E11" s="113" t="s">
        <v>24</v>
      </c>
      <c r="F11" s="116">
        <v>49.06</v>
      </c>
      <c r="G11" s="116"/>
      <c r="H11" s="113"/>
      <c r="I11" s="113"/>
      <c r="J11" s="118"/>
      <c r="K11" s="113"/>
    </row>
  </sheetData>
  <mergeCells count="9">
    <mergeCell ref="A1:K1"/>
    <mergeCell ref="A2:D2"/>
    <mergeCell ref="E2:K2"/>
    <mergeCell ref="A3:D3"/>
    <mergeCell ref="E3:K3"/>
    <mergeCell ref="A4:D4"/>
    <mergeCell ref="E4:K4"/>
    <mergeCell ref="E5:G5"/>
    <mergeCell ref="H5:K5"/>
  </mergeCells>
  <conditionalFormatting sqref="C7:C9">
    <cfRule type="duplicateValues" dxfId="0" priority="1"/>
  </conditionalFormatting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 sizeWithCells="1">
                  <from>
                    <xdr:col>2</xdr:col>
                    <xdr:colOff>762000</xdr:colOff>
                    <xdr:row>3</xdr:row>
                    <xdr:rowOff>285750</xdr:rowOff>
                  </from>
                  <to>
                    <xdr:col>3</xdr:col>
                    <xdr:colOff>355600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 sizeWithCells="1">
                  <from>
                    <xdr:col>2</xdr:col>
                    <xdr:colOff>184150</xdr:colOff>
                    <xdr:row>3</xdr:row>
                    <xdr:rowOff>279400</xdr:rowOff>
                  </from>
                  <to>
                    <xdr:col>2</xdr:col>
                    <xdr:colOff>762000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4" workbookViewId="0">
      <selection activeCell="R37" sqref="R37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6.6666666666667" style="1" customWidth="1"/>
    <col min="6" max="6" width="9" style="3"/>
    <col min="7" max="7" width="12.95" style="1" customWidth="1"/>
    <col min="8" max="8" width="12.625" style="1"/>
    <col min="9" max="9" width="9.66666666666667" style="1"/>
    <col min="10" max="16384" width="9" style="1"/>
  </cols>
  <sheetData>
    <row r="1" s="1" customFormat="1" ht="42" customHeight="1" spans="1:15">
      <c r="A1" s="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34</v>
      </c>
      <c r="B2" s="7"/>
      <c r="C2" s="7"/>
      <c r="D2" s="7"/>
      <c r="E2" s="7"/>
      <c r="F2" s="7"/>
      <c r="G2" s="7"/>
      <c r="H2" s="8"/>
      <c r="I2" s="49" t="s">
        <v>35</v>
      </c>
      <c r="J2" s="50"/>
      <c r="K2" s="50"/>
      <c r="L2" s="50"/>
      <c r="M2" s="50"/>
      <c r="N2" s="50"/>
      <c r="O2" s="51"/>
    </row>
    <row r="3" s="1" customFormat="1" spans="1:15">
      <c r="A3" s="9"/>
      <c r="B3" s="10"/>
      <c r="C3" s="10"/>
      <c r="D3" s="10"/>
      <c r="E3" s="10"/>
      <c r="F3" s="10"/>
      <c r="G3" s="10"/>
      <c r="H3" s="11"/>
      <c r="I3" s="52" t="s">
        <v>36</v>
      </c>
      <c r="J3" s="53" t="s">
        <v>37</v>
      </c>
      <c r="K3" s="54"/>
      <c r="L3" s="54"/>
      <c r="M3" s="54"/>
      <c r="N3" s="54"/>
      <c r="O3" s="55"/>
    </row>
    <row r="4" s="1" customFormat="1" spans="1:15">
      <c r="A4" s="9"/>
      <c r="B4" s="10"/>
      <c r="C4" s="10"/>
      <c r="D4" s="10"/>
      <c r="E4" s="10"/>
      <c r="F4" s="10"/>
      <c r="G4" s="10"/>
      <c r="H4" s="11"/>
      <c r="I4" s="52" t="s">
        <v>38</v>
      </c>
      <c r="J4" s="53" t="s">
        <v>39</v>
      </c>
      <c r="K4" s="54"/>
      <c r="L4" s="54"/>
      <c r="M4" s="54"/>
      <c r="N4" s="54"/>
      <c r="O4" s="55"/>
    </row>
    <row r="5" s="1" customFormat="1" spans="1:15">
      <c r="A5" s="12"/>
      <c r="B5" s="13"/>
      <c r="C5" s="13"/>
      <c r="D5" s="13"/>
      <c r="E5" s="13"/>
      <c r="F5" s="13"/>
      <c r="G5" s="13"/>
      <c r="H5" s="14"/>
      <c r="I5" s="52" t="s">
        <v>40</v>
      </c>
      <c r="J5" s="56"/>
      <c r="K5" s="56"/>
      <c r="L5" s="52" t="s">
        <v>41</v>
      </c>
      <c r="M5" s="57"/>
      <c r="N5" s="58"/>
      <c r="O5" s="59"/>
    </row>
    <row r="6" s="1" customFormat="1" spans="1:15">
      <c r="A6" s="77"/>
      <c r="B6" s="77"/>
      <c r="C6" s="16"/>
      <c r="D6" s="17"/>
      <c r="E6" s="18"/>
      <c r="F6" s="16"/>
      <c r="G6" s="18"/>
      <c r="H6" s="16"/>
      <c r="I6" s="18"/>
      <c r="J6" s="84"/>
      <c r="K6" s="18" t="s">
        <v>42</v>
      </c>
      <c r="L6" s="60"/>
      <c r="M6" s="18"/>
      <c r="N6" s="15" t="s">
        <v>15</v>
      </c>
      <c r="O6" s="78" t="s">
        <v>24</v>
      </c>
    </row>
    <row r="7" s="1" customFormat="1" spans="1:15">
      <c r="A7" s="78"/>
      <c r="B7" s="15"/>
      <c r="C7" s="16"/>
      <c r="D7" s="17"/>
      <c r="E7" s="18"/>
      <c r="F7" s="16"/>
      <c r="G7" s="18"/>
      <c r="H7" s="16"/>
      <c r="I7" s="18"/>
      <c r="J7" s="84"/>
      <c r="K7" s="18" t="s">
        <v>43</v>
      </c>
      <c r="L7" s="16" t="s">
        <v>22</v>
      </c>
      <c r="M7" s="18"/>
      <c r="N7" s="15" t="s">
        <v>44</v>
      </c>
      <c r="O7" s="78"/>
    </row>
    <row r="8" s="1" customFormat="1" spans="1:15">
      <c r="A8" s="78"/>
      <c r="B8" s="15"/>
      <c r="C8" s="16"/>
      <c r="D8" s="17"/>
      <c r="E8" s="18"/>
      <c r="F8" s="16"/>
      <c r="G8" s="18"/>
      <c r="H8" s="16"/>
      <c r="I8" s="18"/>
      <c r="J8" s="84"/>
      <c r="K8" s="15" t="s">
        <v>45</v>
      </c>
      <c r="L8" s="61"/>
      <c r="M8" s="62"/>
      <c r="N8" s="15" t="s">
        <v>46</v>
      </c>
      <c r="O8" s="85"/>
    </row>
    <row r="9" s="1" customFormat="1" spans="1:15">
      <c r="A9" s="15" t="s">
        <v>11</v>
      </c>
      <c r="B9" s="15" t="s">
        <v>47</v>
      </c>
      <c r="C9" s="19" t="s">
        <v>48</v>
      </c>
      <c r="D9" s="19"/>
      <c r="E9" s="19"/>
      <c r="F9" s="16" t="s">
        <v>49</v>
      </c>
      <c r="G9" s="18"/>
      <c r="H9" s="20" t="s">
        <v>50</v>
      </c>
      <c r="I9" s="24"/>
      <c r="J9" s="86"/>
      <c r="K9" s="21" t="s">
        <v>51</v>
      </c>
      <c r="L9" s="16" t="s">
        <v>23</v>
      </c>
      <c r="M9" s="18"/>
      <c r="N9" s="15" t="s">
        <v>52</v>
      </c>
      <c r="O9" s="85"/>
    </row>
    <row r="10" s="1" customFormat="1" spans="1:15">
      <c r="A10" s="17"/>
      <c r="B10" s="17"/>
      <c r="C10" s="17"/>
      <c r="D10" s="17"/>
      <c r="E10" s="17"/>
      <c r="F10" s="20"/>
      <c r="G10" s="20"/>
      <c r="H10" s="20"/>
      <c r="I10" s="17"/>
      <c r="J10" s="87"/>
      <c r="K10" s="17"/>
      <c r="L10" s="17"/>
      <c r="M10" s="17"/>
      <c r="N10" s="17"/>
      <c r="O10" s="88"/>
    </row>
    <row r="11" s="1" customFormat="1" spans="1:15">
      <c r="A11" s="21" t="s">
        <v>11</v>
      </c>
      <c r="B11" s="22" t="s">
        <v>53</v>
      </c>
      <c r="C11" s="23" t="s">
        <v>54</v>
      </c>
      <c r="D11" s="23" t="s">
        <v>11</v>
      </c>
      <c r="E11" s="16" t="s">
        <v>55</v>
      </c>
      <c r="F11" s="17"/>
      <c r="G11" s="17"/>
      <c r="H11" s="17"/>
      <c r="I11" s="18"/>
      <c r="J11" s="23" t="s">
        <v>11</v>
      </c>
      <c r="K11" s="16" t="s">
        <v>56</v>
      </c>
      <c r="L11" s="17"/>
      <c r="M11" s="17"/>
      <c r="N11" s="17"/>
      <c r="O11" s="18"/>
    </row>
    <row r="12" s="1" customFormat="1" spans="1:15">
      <c r="A12" s="19"/>
      <c r="B12" s="24"/>
      <c r="C12" s="24"/>
      <c r="D12" s="24"/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54</v>
      </c>
      <c r="J12" s="19"/>
      <c r="K12" s="15" t="s">
        <v>61</v>
      </c>
      <c r="L12" s="15" t="s">
        <v>62</v>
      </c>
      <c r="M12" s="15" t="s">
        <v>58</v>
      </c>
      <c r="N12" s="15" t="s">
        <v>63</v>
      </c>
      <c r="O12" s="15" t="s">
        <v>54</v>
      </c>
    </row>
    <row r="13" s="1" customFormat="1" spans="1:15">
      <c r="A13" s="15">
        <v>1</v>
      </c>
      <c r="B13" s="15" t="s">
        <v>64</v>
      </c>
      <c r="C13" s="79">
        <f>SUM(I13:I17)</f>
        <v>0.1</v>
      </c>
      <c r="D13" s="15">
        <v>1</v>
      </c>
      <c r="E13" s="31" t="s">
        <v>65</v>
      </c>
      <c r="F13" s="15"/>
      <c r="G13" s="27"/>
      <c r="H13" s="30">
        <v>1</v>
      </c>
      <c r="I13" s="35">
        <v>0.1</v>
      </c>
      <c r="J13" s="15">
        <v>1</v>
      </c>
      <c r="K13" s="15" t="s">
        <v>66</v>
      </c>
      <c r="L13" s="25"/>
      <c r="M13" s="15"/>
      <c r="N13" s="15"/>
      <c r="O13" s="25"/>
    </row>
    <row r="14" s="1" customFormat="1" spans="1:15">
      <c r="A14" s="15">
        <v>2</v>
      </c>
      <c r="B14" s="15" t="s">
        <v>67</v>
      </c>
      <c r="C14" s="79">
        <f>I23</f>
        <v>35</v>
      </c>
      <c r="D14" s="15">
        <v>2</v>
      </c>
      <c r="E14" s="29"/>
      <c r="F14" s="15"/>
      <c r="G14" s="27"/>
      <c r="H14" s="30"/>
      <c r="I14" s="35"/>
      <c r="J14" s="15">
        <v>2</v>
      </c>
      <c r="K14" s="15" t="s">
        <v>68</v>
      </c>
      <c r="L14" s="25"/>
      <c r="M14" s="15"/>
      <c r="N14" s="15"/>
      <c r="O14" s="25"/>
    </row>
    <row r="15" s="1" customFormat="1" spans="1:15">
      <c r="A15" s="15">
        <v>3</v>
      </c>
      <c r="B15" s="15" t="s">
        <v>69</v>
      </c>
      <c r="C15" s="79"/>
      <c r="D15" s="15">
        <v>3</v>
      </c>
      <c r="E15" s="26"/>
      <c r="F15" s="15"/>
      <c r="G15" s="27"/>
      <c r="H15" s="28"/>
      <c r="I15" s="63"/>
      <c r="J15" s="15">
        <v>3</v>
      </c>
      <c r="K15" s="15" t="s">
        <v>70</v>
      </c>
      <c r="L15" s="25"/>
      <c r="M15" s="15"/>
      <c r="N15" s="15"/>
      <c r="O15" s="25"/>
    </row>
    <row r="16" s="1" customFormat="1" spans="1:15">
      <c r="A16" s="15">
        <v>4</v>
      </c>
      <c r="B16" s="15" t="s">
        <v>71</v>
      </c>
      <c r="C16" s="79"/>
      <c r="D16" s="15">
        <v>4</v>
      </c>
      <c r="E16" s="26"/>
      <c r="F16" s="15"/>
      <c r="G16" s="27"/>
      <c r="H16" s="28"/>
      <c r="I16" s="63"/>
      <c r="J16" s="15">
        <v>4</v>
      </c>
      <c r="K16" s="15" t="s">
        <v>72</v>
      </c>
      <c r="L16" s="25"/>
      <c r="M16" s="15"/>
      <c r="N16" s="15"/>
      <c r="O16" s="25"/>
    </row>
    <row r="17" s="1" customFormat="1" spans="1:15">
      <c r="A17" s="15">
        <v>5</v>
      </c>
      <c r="B17" s="15" t="s">
        <v>73</v>
      </c>
      <c r="C17" s="79">
        <f>I43</f>
        <v>2.5</v>
      </c>
      <c r="D17" s="15">
        <v>5</v>
      </c>
      <c r="E17" s="26"/>
      <c r="F17" s="15"/>
      <c r="G17" s="27"/>
      <c r="H17" s="28"/>
      <c r="I17" s="63"/>
      <c r="J17" s="15">
        <v>5</v>
      </c>
      <c r="K17" s="15" t="s">
        <v>74</v>
      </c>
      <c r="L17" s="25"/>
      <c r="M17" s="15"/>
      <c r="N17" s="15"/>
      <c r="O17" s="25"/>
    </row>
    <row r="18" s="1" customFormat="1" spans="1:15">
      <c r="A18" s="15">
        <v>6</v>
      </c>
      <c r="B18" s="15" t="s">
        <v>75</v>
      </c>
      <c r="C18" s="79"/>
      <c r="D18" s="78"/>
      <c r="E18" s="16" t="s">
        <v>76</v>
      </c>
      <c r="F18" s="17"/>
      <c r="G18" s="17"/>
      <c r="H18" s="17"/>
      <c r="I18" s="18"/>
      <c r="J18" s="15">
        <v>6</v>
      </c>
      <c r="K18" s="15"/>
      <c r="L18" s="79"/>
      <c r="M18" s="78"/>
      <c r="N18" s="78"/>
      <c r="O18" s="79"/>
    </row>
    <row r="19" s="1" customFormat="1" spans="1:15">
      <c r="A19" s="15">
        <v>7</v>
      </c>
      <c r="B19" s="15"/>
      <c r="C19" s="79"/>
      <c r="D19" s="78"/>
      <c r="E19" s="15" t="s">
        <v>57</v>
      </c>
      <c r="F19" s="15" t="s">
        <v>58</v>
      </c>
      <c r="G19" s="15" t="s">
        <v>59</v>
      </c>
      <c r="H19" s="15" t="s">
        <v>60</v>
      </c>
      <c r="I19" s="15" t="s">
        <v>54</v>
      </c>
      <c r="J19" s="15">
        <v>7</v>
      </c>
      <c r="K19" s="15"/>
      <c r="L19" s="79"/>
      <c r="M19" s="78"/>
      <c r="N19" s="78"/>
      <c r="O19" s="79"/>
    </row>
    <row r="20" s="1" customFormat="1" spans="1:15">
      <c r="A20" s="15">
        <v>8</v>
      </c>
      <c r="B20" s="15" t="s">
        <v>77</v>
      </c>
      <c r="C20" s="79">
        <f>SUM(C13:C18)</f>
        <v>37.6</v>
      </c>
      <c r="D20" s="15">
        <v>1</v>
      </c>
      <c r="E20" s="32" t="s">
        <v>78</v>
      </c>
      <c r="F20" s="33" t="s">
        <v>79</v>
      </c>
      <c r="G20" s="34">
        <v>1</v>
      </c>
      <c r="H20" s="35">
        <v>33</v>
      </c>
      <c r="I20" s="25">
        <v>33</v>
      </c>
      <c r="J20" s="15">
        <v>8</v>
      </c>
      <c r="K20" s="15"/>
      <c r="L20" s="79"/>
      <c r="M20" s="78"/>
      <c r="N20" s="78"/>
      <c r="O20" s="79"/>
    </row>
    <row r="21" s="1" customFormat="1" spans="1:15">
      <c r="A21" s="15">
        <v>9</v>
      </c>
      <c r="B21" s="15" t="s">
        <v>80</v>
      </c>
      <c r="C21" s="79">
        <v>0.5</v>
      </c>
      <c r="D21" s="15">
        <v>2</v>
      </c>
      <c r="E21" s="32" t="s">
        <v>81</v>
      </c>
      <c r="F21" s="33" t="s">
        <v>79</v>
      </c>
      <c r="G21" s="34">
        <v>1</v>
      </c>
      <c r="H21" s="35">
        <v>2</v>
      </c>
      <c r="I21" s="25">
        <v>2</v>
      </c>
      <c r="J21" s="15">
        <v>9</v>
      </c>
      <c r="K21" s="15"/>
      <c r="L21" s="79"/>
      <c r="M21" s="78"/>
      <c r="N21" s="78"/>
      <c r="O21" s="79"/>
    </row>
    <row r="22" s="1" customFormat="1" spans="1:15">
      <c r="A22" s="15">
        <v>10</v>
      </c>
      <c r="B22" s="15" t="s">
        <v>82</v>
      </c>
      <c r="C22" s="79">
        <v>0.2</v>
      </c>
      <c r="D22" s="15">
        <v>3</v>
      </c>
      <c r="E22" s="32"/>
      <c r="F22" s="33"/>
      <c r="G22" s="34"/>
      <c r="H22" s="35"/>
      <c r="I22" s="25"/>
      <c r="J22" s="15">
        <v>10</v>
      </c>
      <c r="K22" s="15"/>
      <c r="L22" s="79"/>
      <c r="M22" s="78"/>
      <c r="N22" s="78"/>
      <c r="O22" s="79"/>
    </row>
    <row r="23" s="1" customFormat="1" spans="1:15">
      <c r="A23" s="15">
        <v>11</v>
      </c>
      <c r="B23" s="15" t="s">
        <v>83</v>
      </c>
      <c r="C23" s="79">
        <f>C20*0.03</f>
        <v>1.128</v>
      </c>
      <c r="D23" s="78"/>
      <c r="E23" s="15" t="s">
        <v>84</v>
      </c>
      <c r="F23" s="15"/>
      <c r="G23" s="78"/>
      <c r="H23" s="79"/>
      <c r="I23" s="25">
        <f>I20+I21+I22</f>
        <v>35</v>
      </c>
      <c r="J23" s="78"/>
      <c r="K23" s="15" t="s">
        <v>85</v>
      </c>
      <c r="L23" s="79"/>
      <c r="M23" s="78"/>
      <c r="N23" s="78"/>
      <c r="O23" s="79">
        <f>O13</f>
        <v>0</v>
      </c>
    </row>
    <row r="24" s="1" customFormat="1" spans="1:15">
      <c r="A24" s="15">
        <v>12</v>
      </c>
      <c r="B24" s="21" t="s">
        <v>86</v>
      </c>
      <c r="C24" s="79">
        <f>C20*0.03</f>
        <v>1.128</v>
      </c>
      <c r="D24" s="21" t="s">
        <v>11</v>
      </c>
      <c r="E24" s="36" t="s">
        <v>87</v>
      </c>
      <c r="F24" s="20"/>
      <c r="G24" s="20"/>
      <c r="H24" s="20"/>
      <c r="I24" s="24"/>
      <c r="J24" s="21" t="s">
        <v>11</v>
      </c>
      <c r="K24" s="16" t="s">
        <v>88</v>
      </c>
      <c r="L24" s="17"/>
      <c r="M24" s="17"/>
      <c r="N24" s="17"/>
      <c r="O24" s="18"/>
    </row>
    <row r="25" s="1" customFormat="1" spans="1:15">
      <c r="A25" s="15">
        <v>13</v>
      </c>
      <c r="B25" s="37" t="s">
        <v>89</v>
      </c>
      <c r="C25" s="80">
        <f>C20*0.03</f>
        <v>1.128</v>
      </c>
      <c r="D25" s="38"/>
      <c r="E25" s="21" t="s">
        <v>90</v>
      </c>
      <c r="F25" s="21" t="s">
        <v>91</v>
      </c>
      <c r="G25" s="21" t="s">
        <v>92</v>
      </c>
      <c r="H25" s="21" t="s">
        <v>93</v>
      </c>
      <c r="I25" s="21" t="s">
        <v>54</v>
      </c>
      <c r="J25" s="38"/>
      <c r="K25" s="21" t="s">
        <v>94</v>
      </c>
      <c r="L25" s="21" t="s">
        <v>60</v>
      </c>
      <c r="M25" s="21" t="s">
        <v>95</v>
      </c>
      <c r="N25" s="21" t="s">
        <v>54</v>
      </c>
      <c r="O25" s="21" t="s">
        <v>21</v>
      </c>
    </row>
    <row r="26" s="1" customFormat="1" spans="1:15">
      <c r="A26" s="15">
        <v>14</v>
      </c>
      <c r="B26" s="37"/>
      <c r="C26" s="80"/>
      <c r="D26" s="19"/>
      <c r="E26" s="19"/>
      <c r="F26" s="19" t="s">
        <v>96</v>
      </c>
      <c r="G26" s="19"/>
      <c r="H26" s="19"/>
      <c r="I26" s="19"/>
      <c r="J26" s="19"/>
      <c r="K26" s="19"/>
      <c r="L26" s="19"/>
      <c r="M26" s="19"/>
      <c r="N26" s="19"/>
      <c r="O26" s="19"/>
    </row>
    <row r="27" s="1" customFormat="1" spans="1:15">
      <c r="A27" s="15">
        <v>15</v>
      </c>
      <c r="B27" s="15" t="s">
        <v>97</v>
      </c>
      <c r="C27" s="79">
        <f>SUM(C20:C25)</f>
        <v>41.684</v>
      </c>
      <c r="D27" s="15">
        <v>1</v>
      </c>
      <c r="E27" s="39" t="s">
        <v>98</v>
      </c>
      <c r="F27" s="15">
        <v>25</v>
      </c>
      <c r="G27" s="34"/>
      <c r="H27" s="15">
        <v>0.048</v>
      </c>
      <c r="I27" s="35">
        <v>1.2</v>
      </c>
      <c r="J27" s="15">
        <v>1</v>
      </c>
      <c r="K27" s="15"/>
      <c r="L27" s="79"/>
      <c r="M27" s="78"/>
      <c r="N27" s="79"/>
      <c r="O27" s="78"/>
    </row>
    <row r="28" s="1" customFormat="1" spans="1:15">
      <c r="A28" s="15">
        <v>16</v>
      </c>
      <c r="B28" s="15" t="s">
        <v>99</v>
      </c>
      <c r="C28" s="81">
        <f>C27*0.05</f>
        <v>2.0842</v>
      </c>
      <c r="D28" s="42" t="s">
        <v>100</v>
      </c>
      <c r="E28" s="39" t="s">
        <v>101</v>
      </c>
      <c r="F28" s="15">
        <v>25</v>
      </c>
      <c r="G28" s="34"/>
      <c r="H28" s="15">
        <v>0.02</v>
      </c>
      <c r="I28" s="35">
        <v>0.5</v>
      </c>
      <c r="J28" s="15">
        <v>2</v>
      </c>
      <c r="K28" s="15"/>
      <c r="L28" s="89"/>
      <c r="M28" s="78"/>
      <c r="N28" s="79"/>
      <c r="O28" s="78"/>
    </row>
    <row r="29" s="1" customFormat="1" spans="1:15">
      <c r="A29" s="15">
        <v>17</v>
      </c>
      <c r="B29" s="15" t="s">
        <v>102</v>
      </c>
      <c r="C29" s="81">
        <f>SUM(C27:C28)</f>
        <v>43.7682</v>
      </c>
      <c r="D29" s="43"/>
      <c r="E29" s="39" t="s">
        <v>103</v>
      </c>
      <c r="F29" s="15">
        <v>25</v>
      </c>
      <c r="G29" s="34"/>
      <c r="H29" s="15">
        <v>0.012</v>
      </c>
      <c r="I29" s="35">
        <v>0.3</v>
      </c>
      <c r="J29" s="15">
        <v>3</v>
      </c>
      <c r="K29" s="15"/>
      <c r="L29" s="79"/>
      <c r="M29" s="78"/>
      <c r="N29" s="79"/>
      <c r="O29" s="78"/>
    </row>
    <row r="30" s="1" customFormat="1" spans="1:15">
      <c r="A30" s="15">
        <v>18</v>
      </c>
      <c r="B30" s="15" t="s">
        <v>104</v>
      </c>
      <c r="C30" s="81">
        <f>C29*0.13</f>
        <v>5.689866</v>
      </c>
      <c r="D30" s="43"/>
      <c r="E30" s="39" t="s">
        <v>105</v>
      </c>
      <c r="F30" s="15">
        <v>25</v>
      </c>
      <c r="G30" s="34"/>
      <c r="H30" s="15">
        <v>0.012</v>
      </c>
      <c r="I30" s="35">
        <v>0.3</v>
      </c>
      <c r="J30" s="15">
        <v>4</v>
      </c>
      <c r="K30" s="15"/>
      <c r="L30" s="79"/>
      <c r="M30" s="78"/>
      <c r="N30" s="79"/>
      <c r="O30" s="78"/>
    </row>
    <row r="31" s="1" customFormat="1" spans="1:15">
      <c r="A31" s="15">
        <v>19</v>
      </c>
      <c r="B31" s="15" t="s">
        <v>52</v>
      </c>
      <c r="C31" s="81">
        <f>SUM(C29:C30)</f>
        <v>49.458066</v>
      </c>
      <c r="D31" s="43"/>
      <c r="E31" s="39"/>
      <c r="F31" s="15"/>
      <c r="G31" s="34"/>
      <c r="H31" s="15"/>
      <c r="I31" s="35"/>
      <c r="J31" s="78"/>
      <c r="K31" s="15"/>
      <c r="L31" s="79"/>
      <c r="M31" s="78"/>
      <c r="N31" s="79"/>
      <c r="O31" s="78"/>
    </row>
    <row r="32" s="1" customFormat="1" spans="1:15">
      <c r="A32" s="82"/>
      <c r="B32" s="37"/>
      <c r="C32" s="81"/>
      <c r="D32" s="43"/>
      <c r="E32" s="39"/>
      <c r="F32" s="15"/>
      <c r="G32" s="34"/>
      <c r="H32" s="15"/>
      <c r="I32" s="35"/>
      <c r="J32" s="78"/>
      <c r="K32" s="15"/>
      <c r="L32" s="79"/>
      <c r="M32" s="78"/>
      <c r="N32" s="79"/>
      <c r="O32" s="78"/>
    </row>
    <row r="33" s="1" customFormat="1" spans="1:15">
      <c r="A33" s="82"/>
      <c r="B33" s="37"/>
      <c r="C33" s="81"/>
      <c r="D33" s="43"/>
      <c r="E33" s="39"/>
      <c r="F33" s="15"/>
      <c r="G33" s="34"/>
      <c r="H33" s="15"/>
      <c r="I33" s="35"/>
      <c r="J33" s="78"/>
      <c r="K33" s="15"/>
      <c r="L33" s="79"/>
      <c r="M33" s="78"/>
      <c r="N33" s="79"/>
      <c r="O33" s="78"/>
    </row>
    <row r="34" s="1" customFormat="1" spans="1:15">
      <c r="A34" s="82"/>
      <c r="B34" s="37"/>
      <c r="C34" s="81"/>
      <c r="D34" s="43"/>
      <c r="E34" s="39"/>
      <c r="F34" s="15"/>
      <c r="G34" s="34"/>
      <c r="H34" s="15"/>
      <c r="I34" s="35"/>
      <c r="J34" s="78"/>
      <c r="K34" s="15"/>
      <c r="L34" s="79"/>
      <c r="M34" s="78"/>
      <c r="N34" s="79"/>
      <c r="O34" s="78"/>
    </row>
    <row r="35" s="1" customFormat="1" spans="1:15">
      <c r="A35" s="82"/>
      <c r="B35" s="37"/>
      <c r="C35" s="81"/>
      <c r="D35" s="43"/>
      <c r="E35" s="39"/>
      <c r="F35" s="15"/>
      <c r="G35" s="34"/>
      <c r="H35" s="15"/>
      <c r="I35" s="35"/>
      <c r="J35" s="78"/>
      <c r="K35" s="15"/>
      <c r="L35" s="79"/>
      <c r="M35" s="78"/>
      <c r="N35" s="79"/>
      <c r="O35" s="78"/>
    </row>
    <row r="36" s="1" customFormat="1" spans="1:15">
      <c r="A36" s="82"/>
      <c r="B36" s="37"/>
      <c r="C36" s="81"/>
      <c r="D36" s="43"/>
      <c r="E36" s="39"/>
      <c r="F36" s="15"/>
      <c r="G36" s="34"/>
      <c r="H36" s="15"/>
      <c r="I36" s="35"/>
      <c r="J36" s="78"/>
      <c r="K36" s="15"/>
      <c r="L36" s="79"/>
      <c r="M36" s="78"/>
      <c r="N36" s="79"/>
      <c r="O36" s="78"/>
    </row>
    <row r="37" s="1" customFormat="1" spans="1:15">
      <c r="A37" s="82"/>
      <c r="B37" s="37"/>
      <c r="C37" s="81"/>
      <c r="D37" s="43"/>
      <c r="E37" s="39"/>
      <c r="F37" s="15"/>
      <c r="G37" s="34"/>
      <c r="H37" s="15"/>
      <c r="I37" s="35"/>
      <c r="J37" s="78"/>
      <c r="K37" s="15"/>
      <c r="L37" s="79"/>
      <c r="M37" s="78"/>
      <c r="N37" s="79"/>
      <c r="O37" s="78"/>
    </row>
    <row r="38" s="1" customFormat="1" spans="1:15">
      <c r="A38" s="82"/>
      <c r="B38" s="37"/>
      <c r="C38" s="81"/>
      <c r="D38" s="43"/>
      <c r="E38" s="39"/>
      <c r="F38" s="15"/>
      <c r="G38" s="34"/>
      <c r="H38" s="15"/>
      <c r="I38" s="35"/>
      <c r="J38" s="78"/>
      <c r="K38" s="15"/>
      <c r="L38" s="79"/>
      <c r="M38" s="78"/>
      <c r="N38" s="79"/>
      <c r="O38" s="78"/>
    </row>
    <row r="39" s="1" customFormat="1" spans="1:15">
      <c r="A39" s="82"/>
      <c r="B39" s="37"/>
      <c r="C39" s="81"/>
      <c r="D39" s="43"/>
      <c r="E39" s="39"/>
      <c r="F39" s="15"/>
      <c r="G39" s="15"/>
      <c r="H39" s="15"/>
      <c r="I39" s="79"/>
      <c r="J39" s="78"/>
      <c r="K39" s="15"/>
      <c r="L39" s="79"/>
      <c r="M39" s="78"/>
      <c r="N39" s="79"/>
      <c r="O39" s="78"/>
    </row>
    <row r="40" s="1" customFormat="1" spans="1:15">
      <c r="A40" s="82"/>
      <c r="B40" s="37"/>
      <c r="C40" s="81"/>
      <c r="D40" s="43"/>
      <c r="E40" s="18"/>
      <c r="F40" s="15"/>
      <c r="G40" s="15"/>
      <c r="H40" s="15"/>
      <c r="I40" s="79"/>
      <c r="J40" s="78"/>
      <c r="K40" s="15"/>
      <c r="L40" s="79"/>
      <c r="M40" s="78"/>
      <c r="N40" s="79"/>
      <c r="O40" s="78"/>
    </row>
    <row r="41" s="1" customFormat="1" spans="1:15">
      <c r="A41" s="82"/>
      <c r="B41" s="37"/>
      <c r="C41" s="79"/>
      <c r="D41" s="15">
        <v>2</v>
      </c>
      <c r="E41" s="15" t="s">
        <v>73</v>
      </c>
      <c r="F41" s="15">
        <v>20</v>
      </c>
      <c r="G41" s="78"/>
      <c r="H41" s="15">
        <v>0.01</v>
      </c>
      <c r="I41" s="25">
        <f>F41*H41</f>
        <v>0.2</v>
      </c>
      <c r="J41" s="78"/>
      <c r="K41" s="15"/>
      <c r="L41" s="79"/>
      <c r="M41" s="78"/>
      <c r="N41" s="79"/>
      <c r="O41" s="78"/>
    </row>
    <row r="42" s="1" customFormat="1" spans="1:15">
      <c r="A42" s="82"/>
      <c r="B42" s="37"/>
      <c r="C42" s="79"/>
      <c r="D42" s="15">
        <v>3</v>
      </c>
      <c r="E42" s="78"/>
      <c r="F42" s="15"/>
      <c r="G42" s="78"/>
      <c r="H42" s="78"/>
      <c r="I42" s="79"/>
      <c r="J42" s="78"/>
      <c r="K42" s="15"/>
      <c r="L42" s="79"/>
      <c r="M42" s="78"/>
      <c r="N42" s="79"/>
      <c r="O42" s="78"/>
    </row>
    <row r="43" s="1" customFormat="1" spans="1:15">
      <c r="A43" s="78"/>
      <c r="B43" s="15"/>
      <c r="C43" s="78"/>
      <c r="D43" s="78"/>
      <c r="E43" s="15" t="s">
        <v>84</v>
      </c>
      <c r="F43" s="15"/>
      <c r="G43" s="78"/>
      <c r="H43" s="78"/>
      <c r="I43" s="25">
        <f>SUM(I27:I41)</f>
        <v>2.5</v>
      </c>
      <c r="J43" s="78"/>
      <c r="K43" s="15" t="s">
        <v>84</v>
      </c>
      <c r="L43" s="79"/>
      <c r="M43" s="78"/>
      <c r="N43" s="79">
        <f>N27+N28+N29</f>
        <v>0</v>
      </c>
      <c r="O43" s="78"/>
    </row>
    <row r="44" s="1" customFormat="1" spans="1:15">
      <c r="A44" s="47" t="s">
        <v>106</v>
      </c>
      <c r="B44" s="46"/>
      <c r="C44" s="47"/>
      <c r="D44" s="47"/>
      <c r="E44" s="46"/>
      <c r="F44" s="46"/>
      <c r="G44" s="47"/>
      <c r="H44" s="47"/>
      <c r="I44" s="90"/>
      <c r="J44" s="47"/>
      <c r="K44" s="65"/>
      <c r="L44" s="91"/>
      <c r="M44" s="92"/>
      <c r="N44" s="91"/>
      <c r="O44" s="92"/>
    </row>
    <row r="45" s="1" customFormat="1" spans="1:15">
      <c r="A45" s="47" t="s">
        <v>107</v>
      </c>
      <c r="B45" s="46"/>
      <c r="C45" s="47"/>
      <c r="D45" s="47"/>
      <c r="E45" s="47"/>
      <c r="F45" s="46"/>
      <c r="G45" s="47"/>
      <c r="H45" s="47"/>
      <c r="I45" s="47"/>
      <c r="J45" s="47"/>
      <c r="K45" s="65"/>
      <c r="L45" s="92"/>
      <c r="M45" s="92"/>
      <c r="N45" s="92"/>
      <c r="O45" s="92"/>
    </row>
    <row r="46" s="1" customFormat="1" spans="1:15">
      <c r="A46" s="47" t="s">
        <v>108</v>
      </c>
      <c r="B46" s="46"/>
      <c r="C46" s="47"/>
      <c r="D46" s="47"/>
      <c r="E46" s="47"/>
      <c r="F46" s="46"/>
      <c r="G46" s="47"/>
      <c r="H46" s="83"/>
      <c r="I46" s="47"/>
      <c r="J46" s="47"/>
      <c r="K46" s="65"/>
      <c r="L46" s="92"/>
      <c r="M46" s="92"/>
      <c r="N46" s="92"/>
      <c r="O46" s="92"/>
    </row>
    <row r="47" s="1" customFormat="1" spans="1:15">
      <c r="A47" s="47" t="s">
        <v>109</v>
      </c>
      <c r="B47" s="46"/>
      <c r="C47" s="47"/>
      <c r="D47" s="47"/>
      <c r="E47" s="47"/>
      <c r="F47" s="46"/>
      <c r="G47" s="47"/>
      <c r="H47" s="47"/>
      <c r="I47" s="47"/>
      <c r="J47" s="47"/>
      <c r="K47" s="65"/>
      <c r="L47" s="92"/>
      <c r="M47" s="92"/>
      <c r="N47" s="92"/>
      <c r="O47" s="92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22 E27 E28 E31 E39 E20:E21 E29:E30 E32:E33 E34:E38">
      <formula1>1</formula1>
      <formula2>50</formula2>
    </dataValidation>
    <dataValidation type="decimal" operator="notEqual" allowBlank="1" showInputMessage="1" showErrorMessage="1" sqref="G22 G20:G21">
      <formula1>-10000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opLeftCell="A4" workbookViewId="0">
      <selection activeCell="F41" sqref="F41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6.6666666666667" style="1" customWidth="1"/>
    <col min="6" max="6" width="9" style="3"/>
    <col min="7" max="7" width="12.95" style="1" customWidth="1"/>
    <col min="8" max="8" width="9" style="1"/>
    <col min="9" max="9" width="9.66666666666667" style="1"/>
    <col min="10" max="16384" width="9" style="1"/>
  </cols>
  <sheetData>
    <row r="1" s="1" customFormat="1" ht="42" customHeight="1" spans="1:15">
      <c r="A1" s="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34</v>
      </c>
      <c r="B2" s="7"/>
      <c r="C2" s="7"/>
      <c r="D2" s="7"/>
      <c r="E2" s="7"/>
      <c r="F2" s="7"/>
      <c r="G2" s="7"/>
      <c r="H2" s="8"/>
      <c r="I2" s="49" t="s">
        <v>35</v>
      </c>
      <c r="J2" s="50"/>
      <c r="K2" s="50"/>
      <c r="L2" s="50"/>
      <c r="M2" s="50"/>
      <c r="N2" s="50"/>
      <c r="O2" s="51"/>
    </row>
    <row r="3" s="1" customFormat="1" spans="1:15">
      <c r="A3" s="9"/>
      <c r="B3" s="10"/>
      <c r="C3" s="10"/>
      <c r="D3" s="10"/>
      <c r="E3" s="10"/>
      <c r="F3" s="10"/>
      <c r="G3" s="10"/>
      <c r="H3" s="11"/>
      <c r="I3" s="52" t="s">
        <v>36</v>
      </c>
      <c r="J3" s="53" t="s">
        <v>37</v>
      </c>
      <c r="K3" s="54"/>
      <c r="L3" s="54"/>
      <c r="M3" s="54"/>
      <c r="N3" s="54"/>
      <c r="O3" s="55"/>
    </row>
    <row r="4" s="1" customFormat="1" spans="1:15">
      <c r="A4" s="9"/>
      <c r="B4" s="10"/>
      <c r="C4" s="10"/>
      <c r="D4" s="10"/>
      <c r="E4" s="10"/>
      <c r="F4" s="10"/>
      <c r="G4" s="10"/>
      <c r="H4" s="11"/>
      <c r="I4" s="52" t="s">
        <v>38</v>
      </c>
      <c r="J4" s="53" t="s">
        <v>39</v>
      </c>
      <c r="K4" s="54"/>
      <c r="L4" s="54"/>
      <c r="M4" s="54"/>
      <c r="N4" s="54"/>
      <c r="O4" s="55"/>
    </row>
    <row r="5" s="1" customFormat="1" spans="1:15">
      <c r="A5" s="12"/>
      <c r="B5" s="13"/>
      <c r="C5" s="13"/>
      <c r="D5" s="13"/>
      <c r="E5" s="13"/>
      <c r="F5" s="13"/>
      <c r="G5" s="13"/>
      <c r="H5" s="14"/>
      <c r="I5" s="52" t="s">
        <v>40</v>
      </c>
      <c r="J5" s="56"/>
      <c r="K5" s="56"/>
      <c r="L5" s="52" t="s">
        <v>41</v>
      </c>
      <c r="M5" s="57"/>
      <c r="N5" s="58"/>
      <c r="O5" s="59"/>
    </row>
    <row r="6" s="2" customFormat="1" spans="1:15">
      <c r="A6" s="15"/>
      <c r="B6" s="15"/>
      <c r="C6" s="16"/>
      <c r="D6" s="17"/>
      <c r="E6" s="18"/>
      <c r="F6" s="16"/>
      <c r="G6" s="18"/>
      <c r="H6" s="16"/>
      <c r="I6" s="18"/>
      <c r="J6" s="38"/>
      <c r="K6" s="18" t="s">
        <v>42</v>
      </c>
      <c r="L6" s="60"/>
      <c r="M6" s="18"/>
      <c r="N6" s="15" t="s">
        <v>15</v>
      </c>
      <c r="O6" s="15" t="s">
        <v>24</v>
      </c>
    </row>
    <row r="7" s="2" customFormat="1" spans="1:15">
      <c r="A7" s="15"/>
      <c r="B7" s="15"/>
      <c r="C7" s="16"/>
      <c r="D7" s="17"/>
      <c r="E7" s="18"/>
      <c r="F7" s="16"/>
      <c r="G7" s="18"/>
      <c r="H7" s="16"/>
      <c r="I7" s="18"/>
      <c r="J7" s="38"/>
      <c r="K7" s="18" t="s">
        <v>43</v>
      </c>
      <c r="L7" s="16" t="s">
        <v>25</v>
      </c>
      <c r="M7" s="18"/>
      <c r="N7" s="15" t="s">
        <v>44</v>
      </c>
      <c r="O7" s="15"/>
    </row>
    <row r="8" s="2" customFormat="1" spans="1:15">
      <c r="A8" s="15"/>
      <c r="B8" s="15"/>
      <c r="C8" s="16"/>
      <c r="D8" s="17"/>
      <c r="E8" s="18"/>
      <c r="F8" s="16"/>
      <c r="G8" s="18"/>
      <c r="H8" s="16"/>
      <c r="I8" s="18"/>
      <c r="J8" s="38"/>
      <c r="K8" s="15" t="s">
        <v>45</v>
      </c>
      <c r="L8" s="61"/>
      <c r="M8" s="62"/>
      <c r="N8" s="15" t="s">
        <v>46</v>
      </c>
      <c r="O8" s="18"/>
    </row>
    <row r="9" s="2" customFormat="1" spans="1:15">
      <c r="A9" s="15" t="s">
        <v>11</v>
      </c>
      <c r="B9" s="15" t="s">
        <v>47</v>
      </c>
      <c r="C9" s="19" t="s">
        <v>48</v>
      </c>
      <c r="D9" s="19"/>
      <c r="E9" s="19"/>
      <c r="F9" s="16" t="s">
        <v>49</v>
      </c>
      <c r="G9" s="18"/>
      <c r="H9" s="20" t="s">
        <v>50</v>
      </c>
      <c r="I9" s="24"/>
      <c r="J9" s="38"/>
      <c r="K9" s="21" t="s">
        <v>51</v>
      </c>
      <c r="L9" s="16" t="s">
        <v>26</v>
      </c>
      <c r="M9" s="18"/>
      <c r="N9" s="15" t="s">
        <v>52</v>
      </c>
      <c r="O9" s="18"/>
    </row>
    <row r="10" s="2" customFormat="1" spans="1:15">
      <c r="A10" s="17"/>
      <c r="B10" s="17"/>
      <c r="C10" s="17"/>
      <c r="D10" s="17"/>
      <c r="E10" s="17"/>
      <c r="F10" s="20"/>
      <c r="G10" s="20"/>
      <c r="H10" s="20"/>
      <c r="I10" s="17"/>
      <c r="J10" s="20"/>
      <c r="K10" s="17"/>
      <c r="L10" s="17"/>
      <c r="M10" s="17"/>
      <c r="N10" s="17"/>
      <c r="O10" s="17"/>
    </row>
    <row r="11" s="2" customFormat="1" spans="1:15">
      <c r="A11" s="21" t="s">
        <v>11</v>
      </c>
      <c r="B11" s="22" t="s">
        <v>53</v>
      </c>
      <c r="C11" s="23" t="s">
        <v>54</v>
      </c>
      <c r="D11" s="23" t="s">
        <v>11</v>
      </c>
      <c r="E11" s="16" t="s">
        <v>55</v>
      </c>
      <c r="F11" s="17"/>
      <c r="G11" s="17"/>
      <c r="H11" s="17"/>
      <c r="I11" s="18"/>
      <c r="J11" s="23" t="s">
        <v>11</v>
      </c>
      <c r="K11" s="16" t="s">
        <v>56</v>
      </c>
      <c r="L11" s="17"/>
      <c r="M11" s="17"/>
      <c r="N11" s="17"/>
      <c r="O11" s="18"/>
    </row>
    <row r="12" s="2" customFormat="1" spans="1:15">
      <c r="A12" s="19"/>
      <c r="B12" s="24"/>
      <c r="C12" s="24"/>
      <c r="D12" s="24"/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54</v>
      </c>
      <c r="J12" s="19"/>
      <c r="K12" s="15" t="s">
        <v>61</v>
      </c>
      <c r="L12" s="15" t="s">
        <v>62</v>
      </c>
      <c r="M12" s="15" t="s">
        <v>58</v>
      </c>
      <c r="N12" s="15" t="s">
        <v>63</v>
      </c>
      <c r="O12" s="15" t="s">
        <v>54</v>
      </c>
    </row>
    <row r="13" s="2" customFormat="1" spans="1:15">
      <c r="A13" s="15">
        <v>1</v>
      </c>
      <c r="B13" s="15" t="s">
        <v>64</v>
      </c>
      <c r="C13" s="25">
        <f>SUM(I13:I17)</f>
        <v>75.1</v>
      </c>
      <c r="D13" s="15">
        <v>1</v>
      </c>
      <c r="E13" s="31" t="s">
        <v>110</v>
      </c>
      <c r="F13" s="15" t="s">
        <v>111</v>
      </c>
      <c r="G13" s="27">
        <v>1</v>
      </c>
      <c r="H13" s="30">
        <v>75</v>
      </c>
      <c r="I13" s="35">
        <v>75</v>
      </c>
      <c r="J13" s="15">
        <v>1</v>
      </c>
      <c r="K13" s="15" t="s">
        <v>66</v>
      </c>
      <c r="L13" s="25"/>
      <c r="M13" s="15"/>
      <c r="N13" s="15"/>
      <c r="O13" s="25"/>
    </row>
    <row r="14" s="2" customFormat="1" spans="1:15">
      <c r="A14" s="15">
        <v>2</v>
      </c>
      <c r="B14" s="15" t="s">
        <v>67</v>
      </c>
      <c r="C14" s="25">
        <f>I23</f>
        <v>0</v>
      </c>
      <c r="D14" s="15">
        <v>2</v>
      </c>
      <c r="E14" s="31" t="s">
        <v>65</v>
      </c>
      <c r="F14" s="15"/>
      <c r="G14" s="27"/>
      <c r="H14" s="30">
        <v>1</v>
      </c>
      <c r="I14" s="35">
        <v>0.1</v>
      </c>
      <c r="J14" s="15">
        <v>2</v>
      </c>
      <c r="K14" s="15" t="s">
        <v>68</v>
      </c>
      <c r="L14" s="25"/>
      <c r="M14" s="15"/>
      <c r="N14" s="15"/>
      <c r="O14" s="25"/>
    </row>
    <row r="15" s="2" customFormat="1" spans="1:15">
      <c r="A15" s="15">
        <v>3</v>
      </c>
      <c r="B15" s="15" t="s">
        <v>69</v>
      </c>
      <c r="C15" s="25"/>
      <c r="D15" s="15">
        <v>3</v>
      </c>
      <c r="E15" s="26"/>
      <c r="F15" s="15"/>
      <c r="G15" s="27"/>
      <c r="H15" s="28"/>
      <c r="I15" s="63"/>
      <c r="J15" s="15">
        <v>3</v>
      </c>
      <c r="K15" s="15" t="s">
        <v>70</v>
      </c>
      <c r="L15" s="25"/>
      <c r="M15" s="15"/>
      <c r="N15" s="15"/>
      <c r="O15" s="25"/>
    </row>
    <row r="16" s="2" customFormat="1" spans="1:15">
      <c r="A16" s="15">
        <v>4</v>
      </c>
      <c r="B16" s="15" t="s">
        <v>71</v>
      </c>
      <c r="C16" s="25"/>
      <c r="D16" s="15">
        <v>4</v>
      </c>
      <c r="E16" s="26"/>
      <c r="F16" s="15"/>
      <c r="G16" s="27"/>
      <c r="H16" s="28"/>
      <c r="I16" s="63"/>
      <c r="J16" s="15">
        <v>4</v>
      </c>
      <c r="K16" s="15" t="s">
        <v>72</v>
      </c>
      <c r="L16" s="25"/>
      <c r="M16" s="15"/>
      <c r="N16" s="15"/>
      <c r="O16" s="25"/>
    </row>
    <row r="17" s="2" customFormat="1" spans="1:15">
      <c r="A17" s="15">
        <v>5</v>
      </c>
      <c r="B17" s="15" t="s">
        <v>73</v>
      </c>
      <c r="C17" s="25">
        <f>I43</f>
        <v>4.5</v>
      </c>
      <c r="D17" s="15">
        <v>5</v>
      </c>
      <c r="E17" s="26"/>
      <c r="F17" s="15"/>
      <c r="G17" s="27"/>
      <c r="H17" s="28"/>
      <c r="I17" s="63"/>
      <c r="J17" s="15">
        <v>5</v>
      </c>
      <c r="K17" s="15" t="s">
        <v>74</v>
      </c>
      <c r="L17" s="25"/>
      <c r="M17" s="15"/>
      <c r="N17" s="15"/>
      <c r="O17" s="25"/>
    </row>
    <row r="18" s="2" customFormat="1" spans="1:15">
      <c r="A18" s="15">
        <v>6</v>
      </c>
      <c r="B18" s="15" t="s">
        <v>75</v>
      </c>
      <c r="C18" s="25"/>
      <c r="D18" s="15"/>
      <c r="E18" s="16" t="s">
        <v>76</v>
      </c>
      <c r="F18" s="17"/>
      <c r="G18" s="17"/>
      <c r="H18" s="17"/>
      <c r="I18" s="18"/>
      <c r="J18" s="15">
        <v>6</v>
      </c>
      <c r="K18" s="15"/>
      <c r="L18" s="25"/>
      <c r="M18" s="15"/>
      <c r="N18" s="15"/>
      <c r="O18" s="25"/>
    </row>
    <row r="19" s="2" customFormat="1" spans="1:15">
      <c r="A19" s="15">
        <v>7</v>
      </c>
      <c r="B19" s="15"/>
      <c r="C19" s="25"/>
      <c r="D19" s="15"/>
      <c r="E19" s="15" t="s">
        <v>57</v>
      </c>
      <c r="F19" s="15" t="s">
        <v>58</v>
      </c>
      <c r="G19" s="15" t="s">
        <v>59</v>
      </c>
      <c r="H19" s="15" t="s">
        <v>60</v>
      </c>
      <c r="I19" s="15" t="s">
        <v>54</v>
      </c>
      <c r="J19" s="15">
        <v>7</v>
      </c>
      <c r="K19" s="15"/>
      <c r="L19" s="25"/>
      <c r="M19" s="15"/>
      <c r="N19" s="15"/>
      <c r="O19" s="25"/>
    </row>
    <row r="20" s="2" customFormat="1" spans="1:15">
      <c r="A20" s="15">
        <v>8</v>
      </c>
      <c r="B20" s="15" t="s">
        <v>77</v>
      </c>
      <c r="C20" s="25">
        <f>SUM(C13:C18)</f>
        <v>79.6</v>
      </c>
      <c r="D20" s="15">
        <v>1</v>
      </c>
      <c r="E20" s="32"/>
      <c r="F20" s="33"/>
      <c r="G20" s="34"/>
      <c r="H20" s="35"/>
      <c r="I20" s="25"/>
      <c r="J20" s="15">
        <v>8</v>
      </c>
      <c r="K20" s="15"/>
      <c r="L20" s="25"/>
      <c r="M20" s="15"/>
      <c r="N20" s="15"/>
      <c r="O20" s="25"/>
    </row>
    <row r="21" s="2" customFormat="1" spans="1:15">
      <c r="A21" s="15">
        <v>9</v>
      </c>
      <c r="B21" s="15" t="s">
        <v>80</v>
      </c>
      <c r="C21" s="25">
        <v>0.5</v>
      </c>
      <c r="D21" s="15">
        <v>2</v>
      </c>
      <c r="E21" s="32"/>
      <c r="F21" s="33"/>
      <c r="G21" s="34"/>
      <c r="H21" s="35"/>
      <c r="I21" s="25"/>
      <c r="J21" s="15">
        <v>9</v>
      </c>
      <c r="K21" s="15"/>
      <c r="L21" s="25"/>
      <c r="M21" s="15"/>
      <c r="N21" s="15"/>
      <c r="O21" s="25"/>
    </row>
    <row r="22" s="2" customFormat="1" spans="1:15">
      <c r="A22" s="15">
        <v>10</v>
      </c>
      <c r="B22" s="15" t="s">
        <v>82</v>
      </c>
      <c r="C22" s="25">
        <v>0.2</v>
      </c>
      <c r="D22" s="15">
        <v>3</v>
      </c>
      <c r="E22" s="32"/>
      <c r="F22" s="33"/>
      <c r="G22" s="34"/>
      <c r="H22" s="35"/>
      <c r="I22" s="25"/>
      <c r="J22" s="15">
        <v>10</v>
      </c>
      <c r="K22" s="15"/>
      <c r="L22" s="25"/>
      <c r="M22" s="15"/>
      <c r="N22" s="15"/>
      <c r="O22" s="25"/>
    </row>
    <row r="23" s="2" customFormat="1" spans="1:15">
      <c r="A23" s="15">
        <v>11</v>
      </c>
      <c r="B23" s="15" t="s">
        <v>83</v>
      </c>
      <c r="C23" s="25">
        <f>C20*0.03</f>
        <v>2.388</v>
      </c>
      <c r="D23" s="15"/>
      <c r="E23" s="15" t="s">
        <v>84</v>
      </c>
      <c r="F23" s="15"/>
      <c r="G23" s="15"/>
      <c r="H23" s="25"/>
      <c r="I23" s="25">
        <f>I20+I21+I22</f>
        <v>0</v>
      </c>
      <c r="J23" s="15"/>
      <c r="K23" s="15" t="s">
        <v>85</v>
      </c>
      <c r="L23" s="25"/>
      <c r="M23" s="15"/>
      <c r="N23" s="15"/>
      <c r="O23" s="25">
        <f>O13</f>
        <v>0</v>
      </c>
    </row>
    <row r="24" s="2" customFormat="1" spans="1:15">
      <c r="A24" s="15">
        <v>12</v>
      </c>
      <c r="B24" s="21" t="s">
        <v>86</v>
      </c>
      <c r="C24" s="25">
        <f>C20*0.03</f>
        <v>2.388</v>
      </c>
      <c r="D24" s="21" t="s">
        <v>11</v>
      </c>
      <c r="E24" s="36" t="s">
        <v>87</v>
      </c>
      <c r="F24" s="20"/>
      <c r="G24" s="20"/>
      <c r="H24" s="20"/>
      <c r="I24" s="24"/>
      <c r="J24" s="21" t="s">
        <v>11</v>
      </c>
      <c r="K24" s="16" t="s">
        <v>88</v>
      </c>
      <c r="L24" s="17"/>
      <c r="M24" s="17"/>
      <c r="N24" s="17"/>
      <c r="O24" s="18"/>
    </row>
    <row r="25" s="2" customFormat="1" spans="1:15">
      <c r="A25" s="15">
        <v>13</v>
      </c>
      <c r="B25" s="37" t="s">
        <v>89</v>
      </c>
      <c r="C25" s="25">
        <f>C20*0.03</f>
        <v>2.388</v>
      </c>
      <c r="D25" s="38"/>
      <c r="E25" s="21" t="s">
        <v>90</v>
      </c>
      <c r="F25" s="21" t="s">
        <v>91</v>
      </c>
      <c r="G25" s="21" t="s">
        <v>92</v>
      </c>
      <c r="H25" s="21" t="s">
        <v>93</v>
      </c>
      <c r="I25" s="21" t="s">
        <v>54</v>
      </c>
      <c r="J25" s="38"/>
      <c r="K25" s="21" t="s">
        <v>94</v>
      </c>
      <c r="L25" s="21" t="s">
        <v>60</v>
      </c>
      <c r="M25" s="21" t="s">
        <v>95</v>
      </c>
      <c r="N25" s="21" t="s">
        <v>54</v>
      </c>
      <c r="O25" s="21" t="s">
        <v>21</v>
      </c>
    </row>
    <row r="26" s="2" customFormat="1" spans="1:15">
      <c r="A26" s="15">
        <v>14</v>
      </c>
      <c r="B26" s="37"/>
      <c r="C26" s="25"/>
      <c r="D26" s="19"/>
      <c r="E26" s="19"/>
      <c r="F26" s="19" t="s">
        <v>96</v>
      </c>
      <c r="G26" s="19"/>
      <c r="H26" s="19"/>
      <c r="I26" s="19"/>
      <c r="J26" s="19"/>
      <c r="K26" s="19"/>
      <c r="L26" s="19"/>
      <c r="M26" s="19"/>
      <c r="N26" s="19"/>
      <c r="O26" s="19"/>
    </row>
    <row r="27" s="2" customFormat="1" spans="1:15">
      <c r="A27" s="15">
        <v>15</v>
      </c>
      <c r="B27" s="15" t="s">
        <v>97</v>
      </c>
      <c r="C27" s="25">
        <f>SUM(C20:C25)</f>
        <v>87.464</v>
      </c>
      <c r="D27" s="15">
        <v>1</v>
      </c>
      <c r="E27" s="39" t="s">
        <v>112</v>
      </c>
      <c r="F27" s="69">
        <v>25</v>
      </c>
      <c r="G27" s="34"/>
      <c r="H27" s="15">
        <v>0.1</v>
      </c>
      <c r="I27" s="35">
        <v>2.5</v>
      </c>
      <c r="J27" s="15">
        <v>1</v>
      </c>
      <c r="K27" s="15"/>
      <c r="L27" s="25"/>
      <c r="M27" s="15"/>
      <c r="N27" s="25"/>
      <c r="O27" s="15"/>
    </row>
    <row r="28" s="2" customFormat="1" spans="1:15">
      <c r="A28" s="15">
        <v>16</v>
      </c>
      <c r="B28" s="15" t="s">
        <v>99</v>
      </c>
      <c r="C28" s="41">
        <f>C27*0.05</f>
        <v>4.3732</v>
      </c>
      <c r="D28" s="42" t="s">
        <v>100</v>
      </c>
      <c r="E28" s="39" t="s">
        <v>113</v>
      </c>
      <c r="F28" s="40">
        <v>25</v>
      </c>
      <c r="G28" s="34"/>
      <c r="H28" s="15">
        <v>0.048</v>
      </c>
      <c r="I28" s="35">
        <v>1.2</v>
      </c>
      <c r="J28" s="15">
        <v>2</v>
      </c>
      <c r="K28" s="15"/>
      <c r="L28" s="40"/>
      <c r="M28" s="15"/>
      <c r="N28" s="25"/>
      <c r="O28" s="15"/>
    </row>
    <row r="29" s="2" customFormat="1" spans="1:15">
      <c r="A29" s="15">
        <v>17</v>
      </c>
      <c r="B29" s="15" t="s">
        <v>102</v>
      </c>
      <c r="C29" s="41">
        <f>SUM(C27:C28)</f>
        <v>91.8372</v>
      </c>
      <c r="D29" s="43"/>
      <c r="E29" s="39" t="s">
        <v>103</v>
      </c>
      <c r="F29" s="40">
        <v>25</v>
      </c>
      <c r="G29" s="34"/>
      <c r="H29" s="15">
        <v>0.012</v>
      </c>
      <c r="I29" s="35">
        <v>0.3</v>
      </c>
      <c r="J29" s="15">
        <v>3</v>
      </c>
      <c r="K29" s="15"/>
      <c r="L29" s="25"/>
      <c r="M29" s="15"/>
      <c r="N29" s="25"/>
      <c r="O29" s="15"/>
    </row>
    <row r="30" s="2" customFormat="1" spans="1:15">
      <c r="A30" s="15">
        <v>18</v>
      </c>
      <c r="B30" s="15" t="s">
        <v>104</v>
      </c>
      <c r="C30" s="41">
        <f>C29*0.13</f>
        <v>11.938836</v>
      </c>
      <c r="D30" s="43"/>
      <c r="E30" s="39" t="s">
        <v>105</v>
      </c>
      <c r="F30" s="40">
        <v>25</v>
      </c>
      <c r="G30" s="34"/>
      <c r="H30" s="15">
        <v>0.012</v>
      </c>
      <c r="I30" s="35">
        <v>0.3</v>
      </c>
      <c r="J30" s="15">
        <v>4</v>
      </c>
      <c r="K30" s="15"/>
      <c r="L30" s="25"/>
      <c r="M30" s="15"/>
      <c r="N30" s="25"/>
      <c r="O30" s="15"/>
    </row>
    <row r="31" s="2" customFormat="1" spans="1:15">
      <c r="A31" s="15">
        <v>19</v>
      </c>
      <c r="B31" s="15" t="s">
        <v>52</v>
      </c>
      <c r="C31" s="41">
        <f>SUM(C29:C30)</f>
        <v>103.776036</v>
      </c>
      <c r="D31" s="43"/>
      <c r="E31" s="39"/>
      <c r="F31" s="15"/>
      <c r="G31" s="34"/>
      <c r="H31" s="15"/>
      <c r="I31" s="35"/>
      <c r="J31" s="15"/>
      <c r="K31" s="15"/>
      <c r="L31" s="25"/>
      <c r="M31" s="15"/>
      <c r="N31" s="25"/>
      <c r="O31" s="15"/>
    </row>
    <row r="32" s="2" customFormat="1" spans="1:15">
      <c r="A32" s="37"/>
      <c r="B32" s="37"/>
      <c r="C32" s="41"/>
      <c r="D32" s="43"/>
      <c r="E32" s="39"/>
      <c r="F32" s="15"/>
      <c r="G32" s="34"/>
      <c r="H32" s="15"/>
      <c r="I32" s="35"/>
      <c r="J32" s="15"/>
      <c r="K32" s="15"/>
      <c r="L32" s="25"/>
      <c r="M32" s="15"/>
      <c r="N32" s="25"/>
      <c r="O32" s="15"/>
    </row>
    <row r="33" s="2" customFormat="1" spans="1:15">
      <c r="A33" s="37"/>
      <c r="B33" s="37"/>
      <c r="C33" s="41"/>
      <c r="D33" s="43"/>
      <c r="E33" s="39"/>
      <c r="F33" s="15"/>
      <c r="G33" s="34"/>
      <c r="H33" s="15"/>
      <c r="I33" s="35"/>
      <c r="J33" s="15"/>
      <c r="K33" s="15"/>
      <c r="L33" s="25"/>
      <c r="M33" s="15"/>
      <c r="N33" s="25"/>
      <c r="O33" s="15"/>
    </row>
    <row r="34" s="2" customFormat="1" spans="1:15">
      <c r="A34" s="37"/>
      <c r="B34" s="37"/>
      <c r="C34" s="41"/>
      <c r="D34" s="43"/>
      <c r="E34" s="39"/>
      <c r="F34" s="15"/>
      <c r="G34" s="34"/>
      <c r="H34" s="15"/>
      <c r="I34" s="35"/>
      <c r="J34" s="15"/>
      <c r="K34" s="15"/>
      <c r="L34" s="25"/>
      <c r="M34" s="15"/>
      <c r="N34" s="25"/>
      <c r="O34" s="15"/>
    </row>
    <row r="35" s="2" customFormat="1" spans="1:15">
      <c r="A35" s="37"/>
      <c r="B35" s="37"/>
      <c r="C35" s="41"/>
      <c r="D35" s="43"/>
      <c r="E35" s="39"/>
      <c r="F35" s="15"/>
      <c r="G35" s="34"/>
      <c r="H35" s="15"/>
      <c r="I35" s="35"/>
      <c r="J35" s="15"/>
      <c r="K35" s="15"/>
      <c r="L35" s="25"/>
      <c r="M35" s="15"/>
      <c r="N35" s="25"/>
      <c r="O35" s="15"/>
    </row>
    <row r="36" s="2" customFormat="1" spans="1:15">
      <c r="A36" s="37"/>
      <c r="B36" s="37"/>
      <c r="C36" s="41"/>
      <c r="D36" s="43"/>
      <c r="E36" s="39"/>
      <c r="F36" s="15"/>
      <c r="G36" s="34"/>
      <c r="H36" s="15"/>
      <c r="I36" s="35"/>
      <c r="J36" s="15"/>
      <c r="K36" s="15"/>
      <c r="L36" s="25"/>
      <c r="M36" s="15"/>
      <c r="N36" s="25"/>
      <c r="O36" s="15"/>
    </row>
    <row r="37" s="2" customFormat="1" spans="1:15">
      <c r="A37" s="37"/>
      <c r="B37" s="37"/>
      <c r="C37" s="41"/>
      <c r="D37" s="43"/>
      <c r="E37" s="39"/>
      <c r="F37" s="15"/>
      <c r="G37" s="34"/>
      <c r="H37" s="15"/>
      <c r="I37" s="35"/>
      <c r="J37" s="15"/>
      <c r="K37" s="15"/>
      <c r="L37" s="25"/>
      <c r="M37" s="15"/>
      <c r="N37" s="25"/>
      <c r="O37" s="15"/>
    </row>
    <row r="38" s="2" customFormat="1" spans="1:15">
      <c r="A38" s="37"/>
      <c r="B38" s="37"/>
      <c r="C38" s="41"/>
      <c r="D38" s="43"/>
      <c r="E38" s="39"/>
      <c r="F38" s="15"/>
      <c r="G38" s="34"/>
      <c r="H38" s="15"/>
      <c r="I38" s="35"/>
      <c r="J38" s="15"/>
      <c r="K38" s="15"/>
      <c r="L38" s="25"/>
      <c r="M38" s="15"/>
      <c r="N38" s="25"/>
      <c r="O38" s="15"/>
    </row>
    <row r="39" s="2" customFormat="1" spans="1:15">
      <c r="A39" s="37"/>
      <c r="B39" s="37"/>
      <c r="C39" s="41"/>
      <c r="D39" s="43"/>
      <c r="E39" s="39"/>
      <c r="F39" s="15"/>
      <c r="G39" s="15"/>
      <c r="H39" s="15"/>
      <c r="I39" s="25"/>
      <c r="J39" s="15"/>
      <c r="K39" s="15"/>
      <c r="L39" s="25"/>
      <c r="M39" s="15"/>
      <c r="N39" s="25"/>
      <c r="O39" s="15"/>
    </row>
    <row r="40" s="2" customFormat="1" spans="1:15">
      <c r="A40" s="37"/>
      <c r="B40" s="37"/>
      <c r="C40" s="41"/>
      <c r="D40" s="43"/>
      <c r="E40" s="18"/>
      <c r="F40" s="15"/>
      <c r="G40" s="15"/>
      <c r="H40" s="15"/>
      <c r="I40" s="25"/>
      <c r="J40" s="15"/>
      <c r="K40" s="15"/>
      <c r="L40" s="25"/>
      <c r="M40" s="15"/>
      <c r="N40" s="25"/>
      <c r="O40" s="15"/>
    </row>
    <row r="41" s="2" customFormat="1" spans="1:15">
      <c r="A41" s="37"/>
      <c r="B41" s="37"/>
      <c r="C41" s="25"/>
      <c r="D41" s="15">
        <v>2</v>
      </c>
      <c r="E41" s="15" t="s">
        <v>73</v>
      </c>
      <c r="F41" s="15">
        <v>20</v>
      </c>
      <c r="G41" s="15"/>
      <c r="H41" s="15">
        <v>0.01</v>
      </c>
      <c r="I41" s="25">
        <f>F41*H41</f>
        <v>0.2</v>
      </c>
      <c r="J41" s="15"/>
      <c r="K41" s="15"/>
      <c r="L41" s="25"/>
      <c r="M41" s="15"/>
      <c r="N41" s="25"/>
      <c r="O41" s="15"/>
    </row>
    <row r="42" s="2" customFormat="1" spans="1:15">
      <c r="A42" s="37"/>
      <c r="B42" s="37"/>
      <c r="C42" s="25"/>
      <c r="D42" s="15">
        <v>3</v>
      </c>
      <c r="E42" s="15"/>
      <c r="F42" s="15"/>
      <c r="G42" s="15"/>
      <c r="H42" s="15"/>
      <c r="I42" s="25"/>
      <c r="J42" s="15"/>
      <c r="K42" s="15"/>
      <c r="L42" s="25"/>
      <c r="M42" s="15"/>
      <c r="N42" s="25"/>
      <c r="O42" s="15"/>
    </row>
    <row r="43" s="2" customFormat="1" spans="1:15">
      <c r="A43" s="15"/>
      <c r="B43" s="15"/>
      <c r="C43" s="15"/>
      <c r="D43" s="15"/>
      <c r="E43" s="15" t="s">
        <v>84</v>
      </c>
      <c r="F43" s="15"/>
      <c r="G43" s="15"/>
      <c r="H43" s="15"/>
      <c r="I43" s="25">
        <f>SUM(I27:I41)</f>
        <v>4.5</v>
      </c>
      <c r="J43" s="15"/>
      <c r="K43" s="15" t="s">
        <v>84</v>
      </c>
      <c r="L43" s="25"/>
      <c r="M43" s="15"/>
      <c r="N43" s="25">
        <f>N27+N28+N29</f>
        <v>0</v>
      </c>
      <c r="O43" s="15"/>
    </row>
    <row r="44" s="71" customFormat="1" spans="1:15">
      <c r="A44" s="72" t="s">
        <v>106</v>
      </c>
      <c r="B44" s="72"/>
      <c r="C44" s="72"/>
      <c r="D44" s="72"/>
      <c r="E44" s="72"/>
      <c r="F44" s="72"/>
      <c r="G44" s="72"/>
      <c r="H44" s="72"/>
      <c r="I44" s="74"/>
      <c r="J44" s="72"/>
      <c r="K44" s="75"/>
      <c r="L44" s="76"/>
      <c r="M44" s="75"/>
      <c r="N44" s="76"/>
      <c r="O44" s="75"/>
    </row>
    <row r="45" s="71" customFormat="1" spans="1:15">
      <c r="A45" s="72" t="s">
        <v>107</v>
      </c>
      <c r="B45" s="72"/>
      <c r="C45" s="72"/>
      <c r="D45" s="72"/>
      <c r="E45" s="72"/>
      <c r="F45" s="72"/>
      <c r="G45" s="72"/>
      <c r="H45" s="72"/>
      <c r="I45" s="72"/>
      <c r="J45" s="72"/>
      <c r="K45" s="75"/>
      <c r="L45" s="75"/>
      <c r="M45" s="75"/>
      <c r="N45" s="75"/>
      <c r="O45" s="75"/>
    </row>
    <row r="46" s="71" customFormat="1" spans="1:15">
      <c r="A46" s="72" t="s">
        <v>108</v>
      </c>
      <c r="B46" s="72"/>
      <c r="C46" s="72"/>
      <c r="D46" s="72"/>
      <c r="E46" s="72"/>
      <c r="F46" s="72"/>
      <c r="G46" s="72"/>
      <c r="H46" s="73"/>
      <c r="I46" s="72"/>
      <c r="J46" s="72"/>
      <c r="K46" s="75"/>
      <c r="L46" s="75"/>
      <c r="M46" s="75"/>
      <c r="N46" s="75"/>
      <c r="O46" s="75"/>
    </row>
    <row r="47" s="71" customFormat="1" spans="1:15">
      <c r="A47" s="72" t="s">
        <v>109</v>
      </c>
      <c r="B47" s="72"/>
      <c r="C47" s="72"/>
      <c r="D47" s="72"/>
      <c r="E47" s="72"/>
      <c r="F47" s="72"/>
      <c r="G47" s="72"/>
      <c r="H47" s="72"/>
      <c r="I47" s="72"/>
      <c r="J47" s="72"/>
      <c r="K47" s="75"/>
      <c r="L47" s="75"/>
      <c r="M47" s="75"/>
      <c r="N47" s="75"/>
      <c r="O47" s="75"/>
    </row>
    <row r="48" s="71" customFormat="1"/>
    <row r="49" s="2" customFormat="1"/>
    <row r="50" s="2" customFormat="1"/>
    <row r="51" s="2" customFormat="1"/>
    <row r="52" s="2" customFormat="1"/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22 E31 E39 E20:E21 E27:E28 E29:E30 E32:E33 E34:E38">
      <formula1>1</formula1>
      <formula2>50</formula2>
    </dataValidation>
    <dataValidation type="decimal" operator="notEqual" allowBlank="1" showInputMessage="1" showErrorMessage="1" sqref="G22 G20:G21">
      <formula1>-10000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E34" sqref="E34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6.6666666666667" style="1" customWidth="1"/>
    <col min="6" max="6" width="9" style="3"/>
    <col min="7" max="7" width="12.95" style="1" customWidth="1"/>
    <col min="8" max="8" width="9" style="1"/>
    <col min="9" max="9" width="9.66666666666667" style="1"/>
    <col min="10" max="16384" width="9" style="1"/>
  </cols>
  <sheetData>
    <row r="1" s="1" customFormat="1" ht="42" customHeight="1" spans="1:15">
      <c r="A1" s="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34</v>
      </c>
      <c r="B2" s="7"/>
      <c r="C2" s="7"/>
      <c r="D2" s="7"/>
      <c r="E2" s="7"/>
      <c r="F2" s="7"/>
      <c r="G2" s="7"/>
      <c r="H2" s="8"/>
      <c r="I2" s="49" t="s">
        <v>35</v>
      </c>
      <c r="J2" s="50"/>
      <c r="K2" s="50"/>
      <c r="L2" s="50"/>
      <c r="M2" s="50"/>
      <c r="N2" s="50"/>
      <c r="O2" s="51"/>
    </row>
    <row r="3" s="1" customFormat="1" spans="1:15">
      <c r="A3" s="9"/>
      <c r="B3" s="10"/>
      <c r="C3" s="10"/>
      <c r="D3" s="10"/>
      <c r="E3" s="10"/>
      <c r="F3" s="10"/>
      <c r="G3" s="10"/>
      <c r="H3" s="11"/>
      <c r="I3" s="52" t="s">
        <v>36</v>
      </c>
      <c r="J3" s="53" t="s">
        <v>37</v>
      </c>
      <c r="K3" s="54"/>
      <c r="L3" s="54"/>
      <c r="M3" s="54"/>
      <c r="N3" s="54"/>
      <c r="O3" s="55"/>
    </row>
    <row r="4" s="1" customFormat="1" spans="1:15">
      <c r="A4" s="9"/>
      <c r="B4" s="10"/>
      <c r="C4" s="10"/>
      <c r="D4" s="10"/>
      <c r="E4" s="10"/>
      <c r="F4" s="10"/>
      <c r="G4" s="10"/>
      <c r="H4" s="11"/>
      <c r="I4" s="52" t="s">
        <v>38</v>
      </c>
      <c r="J4" s="53" t="s">
        <v>39</v>
      </c>
      <c r="K4" s="54"/>
      <c r="L4" s="54"/>
      <c r="M4" s="54"/>
      <c r="N4" s="54"/>
      <c r="O4" s="55"/>
    </row>
    <row r="5" s="1" customFormat="1" spans="1:15">
      <c r="A5" s="12"/>
      <c r="B5" s="13"/>
      <c r="C5" s="13"/>
      <c r="D5" s="13"/>
      <c r="E5" s="13"/>
      <c r="F5" s="13"/>
      <c r="G5" s="13"/>
      <c r="H5" s="14"/>
      <c r="I5" s="52" t="s">
        <v>40</v>
      </c>
      <c r="J5" s="56"/>
      <c r="K5" s="56"/>
      <c r="L5" s="52" t="s">
        <v>41</v>
      </c>
      <c r="M5" s="57"/>
      <c r="N5" s="58"/>
      <c r="O5" s="59"/>
    </row>
    <row r="6" s="2" customFormat="1" spans="1:15">
      <c r="A6" s="15"/>
      <c r="B6" s="15"/>
      <c r="C6" s="16"/>
      <c r="D6" s="17"/>
      <c r="E6" s="18"/>
      <c r="F6" s="16"/>
      <c r="G6" s="18"/>
      <c r="H6" s="16"/>
      <c r="I6" s="18"/>
      <c r="J6" s="38"/>
      <c r="K6" s="18" t="s">
        <v>42</v>
      </c>
      <c r="L6" s="60"/>
      <c r="M6" s="18"/>
      <c r="N6" s="15" t="s">
        <v>15</v>
      </c>
      <c r="O6" s="15" t="s">
        <v>24</v>
      </c>
    </row>
    <row r="7" s="2" customFormat="1" spans="1:15">
      <c r="A7" s="15"/>
      <c r="B7" s="15"/>
      <c r="C7" s="16"/>
      <c r="D7" s="17"/>
      <c r="E7" s="18"/>
      <c r="F7" s="16"/>
      <c r="G7" s="18"/>
      <c r="H7" s="16"/>
      <c r="I7" s="18"/>
      <c r="J7" s="38"/>
      <c r="K7" s="18" t="s">
        <v>43</v>
      </c>
      <c r="L7" s="16" t="s">
        <v>27</v>
      </c>
      <c r="M7" s="18"/>
      <c r="N7" s="15" t="s">
        <v>44</v>
      </c>
      <c r="O7" s="15"/>
    </row>
    <row r="8" s="2" customFormat="1" spans="1:15">
      <c r="A8" s="15"/>
      <c r="B8" s="15"/>
      <c r="C8" s="16"/>
      <c r="D8" s="17"/>
      <c r="E8" s="18"/>
      <c r="F8" s="16"/>
      <c r="G8" s="18"/>
      <c r="H8" s="16"/>
      <c r="I8" s="18"/>
      <c r="J8" s="38"/>
      <c r="K8" s="15" t="s">
        <v>45</v>
      </c>
      <c r="L8" s="61"/>
      <c r="M8" s="62"/>
      <c r="N8" s="15" t="s">
        <v>46</v>
      </c>
      <c r="O8" s="18"/>
    </row>
    <row r="9" s="2" customFormat="1" spans="1:15">
      <c r="A9" s="15" t="s">
        <v>11</v>
      </c>
      <c r="B9" s="15" t="s">
        <v>47</v>
      </c>
      <c r="C9" s="19" t="s">
        <v>48</v>
      </c>
      <c r="D9" s="19"/>
      <c r="E9" s="19"/>
      <c r="F9" s="16" t="s">
        <v>49</v>
      </c>
      <c r="G9" s="18"/>
      <c r="H9" s="20" t="s">
        <v>50</v>
      </c>
      <c r="I9" s="24"/>
      <c r="J9" s="38"/>
      <c r="K9" s="21" t="s">
        <v>51</v>
      </c>
      <c r="L9" s="16" t="s">
        <v>28</v>
      </c>
      <c r="M9" s="18"/>
      <c r="N9" s="15" t="s">
        <v>52</v>
      </c>
      <c r="O9" s="18"/>
    </row>
    <row r="10" s="2" customFormat="1" spans="1:15">
      <c r="A10" s="17"/>
      <c r="B10" s="17"/>
      <c r="C10" s="17"/>
      <c r="D10" s="17"/>
      <c r="E10" s="17"/>
      <c r="F10" s="20"/>
      <c r="G10" s="20"/>
      <c r="H10" s="20"/>
      <c r="I10" s="17"/>
      <c r="J10" s="20"/>
      <c r="K10" s="17"/>
      <c r="L10" s="17"/>
      <c r="M10" s="17"/>
      <c r="N10" s="17"/>
      <c r="O10" s="17"/>
    </row>
    <row r="11" s="2" customFormat="1" spans="1:15">
      <c r="A11" s="21" t="s">
        <v>11</v>
      </c>
      <c r="B11" s="22" t="s">
        <v>53</v>
      </c>
      <c r="C11" s="23" t="s">
        <v>54</v>
      </c>
      <c r="D11" s="23" t="s">
        <v>11</v>
      </c>
      <c r="E11" s="16" t="s">
        <v>55</v>
      </c>
      <c r="F11" s="17"/>
      <c r="G11" s="17"/>
      <c r="H11" s="17"/>
      <c r="I11" s="18"/>
      <c r="J11" s="23" t="s">
        <v>11</v>
      </c>
      <c r="K11" s="16" t="s">
        <v>56</v>
      </c>
      <c r="L11" s="17"/>
      <c r="M11" s="17"/>
      <c r="N11" s="17"/>
      <c r="O11" s="18"/>
    </row>
    <row r="12" s="2" customFormat="1" spans="1:15">
      <c r="A12" s="19"/>
      <c r="B12" s="24"/>
      <c r="C12" s="24"/>
      <c r="D12" s="24"/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54</v>
      </c>
      <c r="J12" s="19"/>
      <c r="K12" s="15" t="s">
        <v>61</v>
      </c>
      <c r="L12" s="15" t="s">
        <v>62</v>
      </c>
      <c r="M12" s="15" t="s">
        <v>58</v>
      </c>
      <c r="N12" s="15" t="s">
        <v>63</v>
      </c>
      <c r="O12" s="15" t="s">
        <v>54</v>
      </c>
    </row>
    <row r="13" s="2" customFormat="1" spans="1:15">
      <c r="A13" s="15">
        <v>1</v>
      </c>
      <c r="B13" s="15" t="s">
        <v>64</v>
      </c>
      <c r="C13" s="25">
        <f>SUM(I13:I17)</f>
        <v>17.6</v>
      </c>
      <c r="D13" s="15">
        <v>1</v>
      </c>
      <c r="E13" s="32" t="s">
        <v>114</v>
      </c>
      <c r="F13" s="33" t="s">
        <v>115</v>
      </c>
      <c r="G13" s="34">
        <v>1</v>
      </c>
      <c r="H13" s="35">
        <v>17.5</v>
      </c>
      <c r="I13" s="25">
        <f>G13*H13</f>
        <v>17.5</v>
      </c>
      <c r="J13" s="15">
        <v>1</v>
      </c>
      <c r="K13" s="15" t="s">
        <v>66</v>
      </c>
      <c r="L13" s="25"/>
      <c r="M13" s="15"/>
      <c r="N13" s="15"/>
      <c r="O13" s="25"/>
    </row>
    <row r="14" s="2" customFormat="1" spans="1:15">
      <c r="A14" s="15">
        <v>2</v>
      </c>
      <c r="B14" s="15" t="s">
        <v>67</v>
      </c>
      <c r="C14" s="25">
        <f>I23</f>
        <v>0</v>
      </c>
      <c r="D14" s="15">
        <v>2</v>
      </c>
      <c r="E14" s="31" t="s">
        <v>65</v>
      </c>
      <c r="F14" s="15"/>
      <c r="G14" s="27"/>
      <c r="H14" s="30">
        <v>1</v>
      </c>
      <c r="I14" s="35">
        <v>0.1</v>
      </c>
      <c r="J14" s="15">
        <v>2</v>
      </c>
      <c r="K14" s="15" t="s">
        <v>68</v>
      </c>
      <c r="L14" s="25"/>
      <c r="M14" s="15"/>
      <c r="N14" s="15"/>
      <c r="O14" s="25"/>
    </row>
    <row r="15" s="2" customFormat="1" spans="1:15">
      <c r="A15" s="15">
        <v>3</v>
      </c>
      <c r="B15" s="15" t="s">
        <v>69</v>
      </c>
      <c r="C15" s="25"/>
      <c r="D15" s="15">
        <v>3</v>
      </c>
      <c r="E15" s="26"/>
      <c r="F15" s="15"/>
      <c r="G15" s="27"/>
      <c r="H15" s="28"/>
      <c r="I15" s="63"/>
      <c r="J15" s="15">
        <v>3</v>
      </c>
      <c r="K15" s="15" t="s">
        <v>70</v>
      </c>
      <c r="L15" s="25"/>
      <c r="M15" s="15"/>
      <c r="N15" s="15"/>
      <c r="O15" s="25"/>
    </row>
    <row r="16" s="2" customFormat="1" spans="1:15">
      <c r="A16" s="15">
        <v>4</v>
      </c>
      <c r="B16" s="15" t="s">
        <v>71</v>
      </c>
      <c r="C16" s="25"/>
      <c r="D16" s="15">
        <v>4</v>
      </c>
      <c r="E16" s="26"/>
      <c r="F16" s="15"/>
      <c r="G16" s="27"/>
      <c r="H16" s="28"/>
      <c r="I16" s="63"/>
      <c r="J16" s="15">
        <v>4</v>
      </c>
      <c r="K16" s="15" t="s">
        <v>72</v>
      </c>
      <c r="L16" s="25"/>
      <c r="M16" s="15"/>
      <c r="N16" s="15"/>
      <c r="O16" s="25"/>
    </row>
    <row r="17" s="2" customFormat="1" spans="1:15">
      <c r="A17" s="15">
        <v>5</v>
      </c>
      <c r="B17" s="15" t="s">
        <v>73</v>
      </c>
      <c r="C17" s="25">
        <f>I43</f>
        <v>0.8</v>
      </c>
      <c r="D17" s="15">
        <v>5</v>
      </c>
      <c r="E17" s="26"/>
      <c r="F17" s="15"/>
      <c r="G17" s="27"/>
      <c r="H17" s="28"/>
      <c r="I17" s="63"/>
      <c r="J17" s="15">
        <v>5</v>
      </c>
      <c r="K17" s="15" t="s">
        <v>74</v>
      </c>
      <c r="L17" s="25"/>
      <c r="M17" s="15"/>
      <c r="N17" s="15"/>
      <c r="O17" s="25"/>
    </row>
    <row r="18" s="2" customFormat="1" spans="1:15">
      <c r="A18" s="15">
        <v>6</v>
      </c>
      <c r="B18" s="15" t="s">
        <v>75</v>
      </c>
      <c r="C18" s="25"/>
      <c r="D18" s="15"/>
      <c r="E18" s="16" t="s">
        <v>76</v>
      </c>
      <c r="F18" s="17"/>
      <c r="G18" s="17"/>
      <c r="H18" s="17"/>
      <c r="I18" s="18"/>
      <c r="J18" s="15">
        <v>6</v>
      </c>
      <c r="K18" s="15"/>
      <c r="L18" s="25"/>
      <c r="M18" s="15"/>
      <c r="N18" s="15"/>
      <c r="O18" s="25"/>
    </row>
    <row r="19" s="2" customFormat="1" spans="1:15">
      <c r="A19" s="15">
        <v>7</v>
      </c>
      <c r="B19" s="15"/>
      <c r="C19" s="25"/>
      <c r="D19" s="15"/>
      <c r="E19" s="15" t="s">
        <v>57</v>
      </c>
      <c r="F19" s="15" t="s">
        <v>58</v>
      </c>
      <c r="G19" s="15" t="s">
        <v>59</v>
      </c>
      <c r="H19" s="15" t="s">
        <v>60</v>
      </c>
      <c r="I19" s="15" t="s">
        <v>54</v>
      </c>
      <c r="J19" s="15">
        <v>7</v>
      </c>
      <c r="K19" s="15"/>
      <c r="L19" s="25"/>
      <c r="M19" s="15"/>
      <c r="N19" s="15"/>
      <c r="O19" s="25"/>
    </row>
    <row r="20" s="2" customFormat="1" spans="1:15">
      <c r="A20" s="15">
        <v>8</v>
      </c>
      <c r="B20" s="15" t="s">
        <v>77</v>
      </c>
      <c r="C20" s="25">
        <f>SUM(C13:C18)</f>
        <v>18.4</v>
      </c>
      <c r="D20" s="15">
        <v>1</v>
      </c>
      <c r="E20" s="32"/>
      <c r="F20" s="33"/>
      <c r="G20" s="34"/>
      <c r="H20" s="35"/>
      <c r="I20" s="25"/>
      <c r="J20" s="15">
        <v>8</v>
      </c>
      <c r="K20" s="15"/>
      <c r="L20" s="25"/>
      <c r="M20" s="15"/>
      <c r="N20" s="15"/>
      <c r="O20" s="25"/>
    </row>
    <row r="21" s="2" customFormat="1" spans="1:15">
      <c r="A21" s="15">
        <v>9</v>
      </c>
      <c r="B21" s="15" t="s">
        <v>80</v>
      </c>
      <c r="C21" s="25">
        <v>0.2</v>
      </c>
      <c r="D21" s="15">
        <v>2</v>
      </c>
      <c r="E21" s="32"/>
      <c r="F21" s="33"/>
      <c r="G21" s="34"/>
      <c r="H21" s="35"/>
      <c r="I21" s="25"/>
      <c r="J21" s="15">
        <v>9</v>
      </c>
      <c r="K21" s="15"/>
      <c r="L21" s="25"/>
      <c r="M21" s="15"/>
      <c r="N21" s="15"/>
      <c r="O21" s="25"/>
    </row>
    <row r="22" s="2" customFormat="1" spans="1:15">
      <c r="A22" s="15">
        <v>10</v>
      </c>
      <c r="B22" s="15" t="s">
        <v>82</v>
      </c>
      <c r="C22" s="25">
        <v>0.2</v>
      </c>
      <c r="D22" s="15">
        <v>3</v>
      </c>
      <c r="E22" s="32"/>
      <c r="F22" s="33"/>
      <c r="G22" s="34"/>
      <c r="H22" s="35"/>
      <c r="I22" s="25"/>
      <c r="J22" s="15">
        <v>10</v>
      </c>
      <c r="K22" s="15"/>
      <c r="L22" s="25"/>
      <c r="M22" s="15"/>
      <c r="N22" s="15"/>
      <c r="O22" s="25"/>
    </row>
    <row r="23" s="2" customFormat="1" spans="1:15">
      <c r="A23" s="15">
        <v>11</v>
      </c>
      <c r="B23" s="15" t="s">
        <v>83</v>
      </c>
      <c r="C23" s="25">
        <f>C20*0.03</f>
        <v>0.552</v>
      </c>
      <c r="D23" s="15"/>
      <c r="E23" s="15" t="s">
        <v>84</v>
      </c>
      <c r="F23" s="15"/>
      <c r="G23" s="15"/>
      <c r="H23" s="25"/>
      <c r="I23" s="25">
        <f>I20+I21+I22</f>
        <v>0</v>
      </c>
      <c r="J23" s="15"/>
      <c r="K23" s="15" t="s">
        <v>85</v>
      </c>
      <c r="L23" s="25"/>
      <c r="M23" s="15"/>
      <c r="N23" s="15"/>
      <c r="O23" s="25">
        <f>O13</f>
        <v>0</v>
      </c>
    </row>
    <row r="24" s="2" customFormat="1" spans="1:15">
      <c r="A24" s="15">
        <v>12</v>
      </c>
      <c r="B24" s="21" t="s">
        <v>86</v>
      </c>
      <c r="C24" s="25">
        <f>C20*0.03</f>
        <v>0.552</v>
      </c>
      <c r="D24" s="21" t="s">
        <v>11</v>
      </c>
      <c r="E24" s="36" t="s">
        <v>87</v>
      </c>
      <c r="F24" s="20"/>
      <c r="G24" s="20"/>
      <c r="H24" s="20"/>
      <c r="I24" s="24"/>
      <c r="J24" s="21" t="s">
        <v>11</v>
      </c>
      <c r="K24" s="16" t="s">
        <v>88</v>
      </c>
      <c r="L24" s="17"/>
      <c r="M24" s="17"/>
      <c r="N24" s="17"/>
      <c r="O24" s="18"/>
    </row>
    <row r="25" s="2" customFormat="1" spans="1:15">
      <c r="A25" s="15">
        <v>13</v>
      </c>
      <c r="B25" s="37" t="s">
        <v>89</v>
      </c>
      <c r="C25" s="25">
        <f>C20*0.03</f>
        <v>0.552</v>
      </c>
      <c r="D25" s="38"/>
      <c r="E25" s="21" t="s">
        <v>90</v>
      </c>
      <c r="F25" s="21" t="s">
        <v>91</v>
      </c>
      <c r="G25" s="21" t="s">
        <v>92</v>
      </c>
      <c r="H25" s="21" t="s">
        <v>93</v>
      </c>
      <c r="I25" s="21" t="s">
        <v>54</v>
      </c>
      <c r="J25" s="38"/>
      <c r="K25" s="21" t="s">
        <v>94</v>
      </c>
      <c r="L25" s="21" t="s">
        <v>60</v>
      </c>
      <c r="M25" s="21" t="s">
        <v>95</v>
      </c>
      <c r="N25" s="21" t="s">
        <v>54</v>
      </c>
      <c r="O25" s="21" t="s">
        <v>21</v>
      </c>
    </row>
    <row r="26" s="2" customFormat="1" spans="1:15">
      <c r="A26" s="15">
        <v>14</v>
      </c>
      <c r="B26" s="37"/>
      <c r="C26" s="25"/>
      <c r="D26" s="19"/>
      <c r="E26" s="19"/>
      <c r="F26" s="19" t="s">
        <v>96</v>
      </c>
      <c r="G26" s="19"/>
      <c r="H26" s="19"/>
      <c r="I26" s="19"/>
      <c r="J26" s="19"/>
      <c r="K26" s="19"/>
      <c r="L26" s="19"/>
      <c r="M26" s="19"/>
      <c r="N26" s="19"/>
      <c r="O26" s="19"/>
    </row>
    <row r="27" s="2" customFormat="1" spans="1:15">
      <c r="A27" s="15">
        <v>15</v>
      </c>
      <c r="B27" s="15" t="s">
        <v>97</v>
      </c>
      <c r="C27" s="25">
        <f>SUM(C20:C25)</f>
        <v>20.456</v>
      </c>
      <c r="D27" s="15">
        <v>1</v>
      </c>
      <c r="E27" s="39" t="s">
        <v>103</v>
      </c>
      <c r="F27" s="15">
        <v>25</v>
      </c>
      <c r="G27" s="34"/>
      <c r="H27" s="15">
        <v>0.012</v>
      </c>
      <c r="I27" s="35">
        <v>0.3</v>
      </c>
      <c r="J27" s="15">
        <v>1</v>
      </c>
      <c r="K27" s="15"/>
      <c r="L27" s="25"/>
      <c r="M27" s="15"/>
      <c r="N27" s="25"/>
      <c r="O27" s="15"/>
    </row>
    <row r="28" s="2" customFormat="1" spans="1:15">
      <c r="A28" s="15">
        <v>16</v>
      </c>
      <c r="B28" s="15" t="s">
        <v>99</v>
      </c>
      <c r="C28" s="41">
        <f>C27*0.05</f>
        <v>1.0228</v>
      </c>
      <c r="D28" s="42" t="s">
        <v>100</v>
      </c>
      <c r="E28" s="39" t="s">
        <v>105</v>
      </c>
      <c r="F28" s="15">
        <v>25</v>
      </c>
      <c r="G28" s="34"/>
      <c r="H28" s="15">
        <v>0.012</v>
      </c>
      <c r="I28" s="35">
        <v>0.3</v>
      </c>
      <c r="J28" s="15">
        <v>2</v>
      </c>
      <c r="K28" s="15"/>
      <c r="L28" s="40"/>
      <c r="M28" s="15"/>
      <c r="N28" s="25"/>
      <c r="O28" s="15"/>
    </row>
    <row r="29" s="2" customFormat="1" spans="1:15">
      <c r="A29" s="15">
        <v>17</v>
      </c>
      <c r="B29" s="15" t="s">
        <v>102</v>
      </c>
      <c r="C29" s="41">
        <f>SUM(C27:C28)</f>
        <v>21.4788</v>
      </c>
      <c r="D29" s="43"/>
      <c r="E29" s="39"/>
      <c r="F29" s="15"/>
      <c r="G29" s="34"/>
      <c r="H29" s="15"/>
      <c r="I29" s="35"/>
      <c r="J29" s="15">
        <v>3</v>
      </c>
      <c r="K29" s="15"/>
      <c r="L29" s="25"/>
      <c r="M29" s="15"/>
      <c r="N29" s="25"/>
      <c r="O29" s="15"/>
    </row>
    <row r="30" s="2" customFormat="1" spans="1:15">
      <c r="A30" s="15">
        <v>18</v>
      </c>
      <c r="B30" s="15" t="s">
        <v>104</v>
      </c>
      <c r="C30" s="41">
        <f>C29*0.13</f>
        <v>2.792244</v>
      </c>
      <c r="D30" s="43"/>
      <c r="E30" s="39"/>
      <c r="F30" s="70"/>
      <c r="G30" s="34"/>
      <c r="H30" s="15"/>
      <c r="I30" s="35"/>
      <c r="J30" s="15">
        <v>4</v>
      </c>
      <c r="K30" s="15"/>
      <c r="L30" s="25"/>
      <c r="M30" s="15"/>
      <c r="N30" s="25"/>
      <c r="O30" s="15"/>
    </row>
    <row r="31" s="2" customFormat="1" spans="1:15">
      <c r="A31" s="15">
        <v>19</v>
      </c>
      <c r="B31" s="15" t="s">
        <v>52</v>
      </c>
      <c r="C31" s="41">
        <f>SUM(C29:C30)</f>
        <v>24.271044</v>
      </c>
      <c r="D31" s="43"/>
      <c r="E31" s="39"/>
      <c r="F31" s="15"/>
      <c r="G31" s="34"/>
      <c r="H31" s="15"/>
      <c r="I31" s="35"/>
      <c r="J31" s="15"/>
      <c r="K31" s="15"/>
      <c r="L31" s="25"/>
      <c r="M31" s="15"/>
      <c r="N31" s="25"/>
      <c r="O31" s="15"/>
    </row>
    <row r="32" s="2" customFormat="1" spans="1:15">
      <c r="A32" s="37"/>
      <c r="B32" s="37"/>
      <c r="C32" s="41"/>
      <c r="D32" s="43"/>
      <c r="E32" s="39"/>
      <c r="F32" s="15"/>
      <c r="G32" s="34"/>
      <c r="H32" s="15"/>
      <c r="I32" s="35"/>
      <c r="J32" s="15"/>
      <c r="K32" s="15"/>
      <c r="L32" s="25"/>
      <c r="M32" s="15"/>
      <c r="N32" s="25"/>
      <c r="O32" s="15"/>
    </row>
    <row r="33" s="2" customFormat="1" spans="1:15">
      <c r="A33" s="37"/>
      <c r="B33" s="37"/>
      <c r="C33" s="41"/>
      <c r="D33" s="43"/>
      <c r="E33" s="39"/>
      <c r="F33" s="15"/>
      <c r="G33" s="34"/>
      <c r="H33" s="15"/>
      <c r="I33" s="35"/>
      <c r="J33" s="15"/>
      <c r="K33" s="15"/>
      <c r="L33" s="25"/>
      <c r="M33" s="15"/>
      <c r="N33" s="25"/>
      <c r="O33" s="15"/>
    </row>
    <row r="34" s="2" customFormat="1" spans="1:15">
      <c r="A34" s="37"/>
      <c r="B34" s="37"/>
      <c r="C34" s="41"/>
      <c r="D34" s="43"/>
      <c r="E34" s="39"/>
      <c r="F34" s="15"/>
      <c r="G34" s="34"/>
      <c r="H34" s="15"/>
      <c r="I34" s="35"/>
      <c r="J34" s="15"/>
      <c r="K34" s="15"/>
      <c r="L34" s="25"/>
      <c r="M34" s="15"/>
      <c r="N34" s="25"/>
      <c r="O34" s="15"/>
    </row>
    <row r="35" s="2" customFormat="1" spans="1:15">
      <c r="A35" s="37"/>
      <c r="B35" s="37"/>
      <c r="C35" s="41"/>
      <c r="D35" s="43"/>
      <c r="E35" s="39"/>
      <c r="F35" s="15"/>
      <c r="G35" s="34"/>
      <c r="H35" s="15"/>
      <c r="I35" s="35"/>
      <c r="J35" s="15"/>
      <c r="K35" s="15"/>
      <c r="L35" s="25"/>
      <c r="M35" s="15"/>
      <c r="N35" s="25"/>
      <c r="O35" s="15"/>
    </row>
    <row r="36" s="2" customFormat="1" spans="1:15">
      <c r="A36" s="37"/>
      <c r="B36" s="37"/>
      <c r="C36" s="41"/>
      <c r="D36" s="43"/>
      <c r="E36" s="39"/>
      <c r="F36" s="15"/>
      <c r="G36" s="34"/>
      <c r="H36" s="15"/>
      <c r="I36" s="35"/>
      <c r="J36" s="15"/>
      <c r="K36" s="15"/>
      <c r="L36" s="25"/>
      <c r="M36" s="15"/>
      <c r="N36" s="25"/>
      <c r="O36" s="15"/>
    </row>
    <row r="37" s="2" customFormat="1" spans="1:15">
      <c r="A37" s="37"/>
      <c r="B37" s="37"/>
      <c r="C37" s="41"/>
      <c r="D37" s="43"/>
      <c r="E37" s="39"/>
      <c r="F37" s="15"/>
      <c r="G37" s="34"/>
      <c r="H37" s="15"/>
      <c r="I37" s="35"/>
      <c r="J37" s="15"/>
      <c r="K37" s="15"/>
      <c r="L37" s="25"/>
      <c r="M37" s="15"/>
      <c r="N37" s="25"/>
      <c r="O37" s="15"/>
    </row>
    <row r="38" s="2" customFormat="1" spans="1:15">
      <c r="A38" s="37"/>
      <c r="B38" s="37"/>
      <c r="C38" s="41"/>
      <c r="D38" s="43"/>
      <c r="E38" s="39"/>
      <c r="F38" s="15"/>
      <c r="G38" s="34"/>
      <c r="H38" s="15"/>
      <c r="I38" s="35"/>
      <c r="J38" s="15"/>
      <c r="K38" s="15"/>
      <c r="L38" s="25"/>
      <c r="M38" s="15"/>
      <c r="N38" s="25"/>
      <c r="O38" s="15"/>
    </row>
    <row r="39" s="2" customFormat="1" spans="1:15">
      <c r="A39" s="37"/>
      <c r="B39" s="37"/>
      <c r="C39" s="41"/>
      <c r="D39" s="43"/>
      <c r="E39" s="39"/>
      <c r="F39" s="15"/>
      <c r="G39" s="15"/>
      <c r="H39" s="15"/>
      <c r="I39" s="25"/>
      <c r="J39" s="15"/>
      <c r="K39" s="15"/>
      <c r="L39" s="25"/>
      <c r="M39" s="15"/>
      <c r="N39" s="25"/>
      <c r="O39" s="15"/>
    </row>
    <row r="40" s="2" customFormat="1" spans="1:15">
      <c r="A40" s="37"/>
      <c r="B40" s="37"/>
      <c r="C40" s="41"/>
      <c r="D40" s="43"/>
      <c r="E40" s="18"/>
      <c r="F40" s="15"/>
      <c r="G40" s="15"/>
      <c r="H40" s="15"/>
      <c r="I40" s="25"/>
      <c r="J40" s="15"/>
      <c r="K40" s="15"/>
      <c r="L40" s="25"/>
      <c r="M40" s="15"/>
      <c r="N40" s="25"/>
      <c r="O40" s="15"/>
    </row>
    <row r="41" s="2" customFormat="1" spans="1:15">
      <c r="A41" s="37"/>
      <c r="B41" s="37"/>
      <c r="C41" s="25"/>
      <c r="D41" s="15">
        <v>2</v>
      </c>
      <c r="E41" s="15" t="s">
        <v>73</v>
      </c>
      <c r="F41" s="15">
        <v>20</v>
      </c>
      <c r="G41" s="15"/>
      <c r="H41" s="15">
        <v>0.01</v>
      </c>
      <c r="I41" s="25">
        <f>F41*H41</f>
        <v>0.2</v>
      </c>
      <c r="J41" s="15"/>
      <c r="K41" s="15"/>
      <c r="L41" s="25"/>
      <c r="M41" s="15"/>
      <c r="N41" s="25"/>
      <c r="O41" s="15"/>
    </row>
    <row r="42" s="2" customFormat="1" spans="1:15">
      <c r="A42" s="37"/>
      <c r="B42" s="37"/>
      <c r="C42" s="25"/>
      <c r="D42" s="15">
        <v>3</v>
      </c>
      <c r="E42" s="15"/>
      <c r="F42" s="15"/>
      <c r="G42" s="15"/>
      <c r="H42" s="15"/>
      <c r="I42" s="25"/>
      <c r="J42" s="15"/>
      <c r="K42" s="15"/>
      <c r="L42" s="25"/>
      <c r="M42" s="15"/>
      <c r="N42" s="25"/>
      <c r="O42" s="15"/>
    </row>
    <row r="43" s="2" customFormat="1" spans="1:15">
      <c r="A43" s="15"/>
      <c r="B43" s="15"/>
      <c r="C43" s="15"/>
      <c r="D43" s="15"/>
      <c r="E43" s="15" t="s">
        <v>84</v>
      </c>
      <c r="F43" s="15"/>
      <c r="G43" s="15"/>
      <c r="H43" s="15"/>
      <c r="I43" s="25">
        <f>SUM(I27:I41)</f>
        <v>0.8</v>
      </c>
      <c r="J43" s="15"/>
      <c r="K43" s="15" t="s">
        <v>84</v>
      </c>
      <c r="L43" s="25"/>
      <c r="M43" s="15"/>
      <c r="N43" s="25">
        <f>N27+N28+N29</f>
        <v>0</v>
      </c>
      <c r="O43" s="15"/>
    </row>
    <row r="44" s="1" customFormat="1" spans="1:15">
      <c r="A44" s="44" t="s">
        <v>106</v>
      </c>
      <c r="B44" s="45"/>
      <c r="C44" s="44"/>
      <c r="D44" s="44"/>
      <c r="E44" s="46"/>
      <c r="F44" s="45"/>
      <c r="G44" s="44"/>
      <c r="H44" s="44"/>
      <c r="I44" s="64"/>
      <c r="J44" s="44"/>
      <c r="K44" s="65"/>
      <c r="L44" s="66"/>
      <c r="M44" s="67"/>
      <c r="N44" s="66"/>
      <c r="O44" s="67"/>
    </row>
    <row r="45" s="1" customFormat="1" spans="1:15">
      <c r="A45" s="44" t="s">
        <v>107</v>
      </c>
      <c r="B45" s="45"/>
      <c r="C45" s="44"/>
      <c r="D45" s="44"/>
      <c r="E45" s="44"/>
      <c r="F45" s="45"/>
      <c r="G45" s="44"/>
      <c r="H45" s="44"/>
      <c r="I45" s="44"/>
      <c r="J45" s="44"/>
      <c r="K45" s="68"/>
      <c r="L45" s="67"/>
      <c r="M45" s="67"/>
      <c r="N45" s="67"/>
      <c r="O45" s="67"/>
    </row>
    <row r="46" s="1" customFormat="1" spans="1:15">
      <c r="A46" s="47" t="s">
        <v>108</v>
      </c>
      <c r="B46" s="45"/>
      <c r="C46" s="44"/>
      <c r="D46" s="44"/>
      <c r="E46" s="44"/>
      <c r="F46" s="45"/>
      <c r="G46" s="44"/>
      <c r="H46" s="48"/>
      <c r="I46" s="44"/>
      <c r="J46" s="44"/>
      <c r="K46" s="68"/>
      <c r="L46" s="67"/>
      <c r="M46" s="67"/>
      <c r="N46" s="67"/>
      <c r="O46" s="67"/>
    </row>
    <row r="47" s="1" customFormat="1" spans="1:15">
      <c r="A47" s="47" t="s">
        <v>109</v>
      </c>
      <c r="B47" s="45"/>
      <c r="C47" s="44"/>
      <c r="D47" s="44"/>
      <c r="E47" s="44"/>
      <c r="F47" s="45"/>
      <c r="G47" s="44"/>
      <c r="H47" s="44"/>
      <c r="I47" s="44"/>
      <c r="J47" s="44"/>
      <c r="K47" s="68"/>
      <c r="L47" s="67"/>
      <c r="M47" s="67"/>
      <c r="N47" s="67"/>
      <c r="O47" s="67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13 E22 E29 E39 E20:E21 E27:E28 E30:E33 E34:E38">
      <formula1>1</formula1>
      <formula2>50</formula2>
    </dataValidation>
    <dataValidation type="decimal" operator="notEqual" allowBlank="1" showInputMessage="1" showErrorMessage="1" sqref="G13 G22 G20:G21">
      <formula1>-10000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F41" sqref="F41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6.6666666666667" style="1" customWidth="1"/>
    <col min="6" max="6" width="9" style="3"/>
    <col min="7" max="7" width="12.95" style="1" customWidth="1"/>
    <col min="8" max="8" width="9" style="1"/>
    <col min="9" max="9" width="9.66666666666667" style="1"/>
    <col min="10" max="16384" width="9" style="1"/>
  </cols>
  <sheetData>
    <row r="1" s="1" customFormat="1" ht="42" customHeight="1" spans="1:15">
      <c r="A1" s="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34</v>
      </c>
      <c r="B2" s="7"/>
      <c r="C2" s="7"/>
      <c r="D2" s="7"/>
      <c r="E2" s="7"/>
      <c r="F2" s="7"/>
      <c r="G2" s="7"/>
      <c r="H2" s="8"/>
      <c r="I2" s="49" t="s">
        <v>35</v>
      </c>
      <c r="J2" s="50"/>
      <c r="K2" s="50"/>
      <c r="L2" s="50"/>
      <c r="M2" s="50"/>
      <c r="N2" s="50"/>
      <c r="O2" s="51"/>
    </row>
    <row r="3" s="1" customFormat="1" spans="1:15">
      <c r="A3" s="9"/>
      <c r="B3" s="10"/>
      <c r="C3" s="10"/>
      <c r="D3" s="10"/>
      <c r="E3" s="10"/>
      <c r="F3" s="10"/>
      <c r="G3" s="10"/>
      <c r="H3" s="11"/>
      <c r="I3" s="52" t="s">
        <v>36</v>
      </c>
      <c r="J3" s="53" t="s">
        <v>37</v>
      </c>
      <c r="K3" s="54"/>
      <c r="L3" s="54"/>
      <c r="M3" s="54"/>
      <c r="N3" s="54"/>
      <c r="O3" s="55"/>
    </row>
    <row r="4" s="1" customFormat="1" spans="1:15">
      <c r="A4" s="9"/>
      <c r="B4" s="10"/>
      <c r="C4" s="10"/>
      <c r="D4" s="10"/>
      <c r="E4" s="10"/>
      <c r="F4" s="10"/>
      <c r="G4" s="10"/>
      <c r="H4" s="11"/>
      <c r="I4" s="52" t="s">
        <v>38</v>
      </c>
      <c r="J4" s="53" t="s">
        <v>39</v>
      </c>
      <c r="K4" s="54"/>
      <c r="L4" s="54"/>
      <c r="M4" s="54"/>
      <c r="N4" s="54"/>
      <c r="O4" s="55"/>
    </row>
    <row r="5" s="1" customFormat="1" spans="1:15">
      <c r="A5" s="12"/>
      <c r="B5" s="13"/>
      <c r="C5" s="13"/>
      <c r="D5" s="13"/>
      <c r="E5" s="13"/>
      <c r="F5" s="13"/>
      <c r="G5" s="13"/>
      <c r="H5" s="14"/>
      <c r="I5" s="52" t="s">
        <v>40</v>
      </c>
      <c r="J5" s="56"/>
      <c r="K5" s="56"/>
      <c r="L5" s="52" t="s">
        <v>41</v>
      </c>
      <c r="M5" s="57"/>
      <c r="N5" s="58"/>
      <c r="O5" s="59"/>
    </row>
    <row r="6" s="2" customFormat="1" spans="1:15">
      <c r="A6" s="15"/>
      <c r="B6" s="15"/>
      <c r="C6" s="16"/>
      <c r="D6" s="17"/>
      <c r="E6" s="18"/>
      <c r="F6" s="16"/>
      <c r="G6" s="18"/>
      <c r="H6" s="16"/>
      <c r="I6" s="18"/>
      <c r="J6" s="38"/>
      <c r="K6" s="18" t="s">
        <v>42</v>
      </c>
      <c r="L6" s="60"/>
      <c r="M6" s="18"/>
      <c r="N6" s="15" t="s">
        <v>15</v>
      </c>
      <c r="O6" s="15" t="s">
        <v>24</v>
      </c>
    </row>
    <row r="7" s="2" customFormat="1" spans="1:15">
      <c r="A7" s="15"/>
      <c r="B7" s="15"/>
      <c r="C7" s="16"/>
      <c r="D7" s="17"/>
      <c r="E7" s="18"/>
      <c r="F7" s="16"/>
      <c r="G7" s="18"/>
      <c r="H7" s="16"/>
      <c r="I7" s="18"/>
      <c r="J7" s="38"/>
      <c r="K7" s="18" t="s">
        <v>43</v>
      </c>
      <c r="L7" s="16" t="s">
        <v>29</v>
      </c>
      <c r="M7" s="18"/>
      <c r="N7" s="15" t="s">
        <v>44</v>
      </c>
      <c r="O7" s="15"/>
    </row>
    <row r="8" s="2" customFormat="1" spans="1:15">
      <c r="A8" s="15"/>
      <c r="B8" s="15"/>
      <c r="C8" s="16"/>
      <c r="D8" s="17"/>
      <c r="E8" s="18"/>
      <c r="F8" s="16"/>
      <c r="G8" s="18"/>
      <c r="H8" s="16"/>
      <c r="I8" s="18"/>
      <c r="J8" s="38"/>
      <c r="K8" s="15" t="s">
        <v>45</v>
      </c>
      <c r="L8" s="61"/>
      <c r="M8" s="62"/>
      <c r="N8" s="15" t="s">
        <v>46</v>
      </c>
      <c r="O8" s="18"/>
    </row>
    <row r="9" s="2" customFormat="1" spans="1:15">
      <c r="A9" s="15" t="s">
        <v>11</v>
      </c>
      <c r="B9" s="15" t="s">
        <v>47</v>
      </c>
      <c r="C9" s="19" t="s">
        <v>48</v>
      </c>
      <c r="D9" s="19"/>
      <c r="E9" s="19"/>
      <c r="F9" s="16" t="s">
        <v>49</v>
      </c>
      <c r="G9" s="18"/>
      <c r="H9" s="20" t="s">
        <v>50</v>
      </c>
      <c r="I9" s="24"/>
      <c r="J9" s="38"/>
      <c r="K9" s="21" t="s">
        <v>51</v>
      </c>
      <c r="L9" s="16" t="s">
        <v>30</v>
      </c>
      <c r="M9" s="18"/>
      <c r="N9" s="15" t="s">
        <v>52</v>
      </c>
      <c r="O9" s="18"/>
    </row>
    <row r="10" s="2" customFormat="1" spans="1:15">
      <c r="A10" s="17"/>
      <c r="B10" s="17"/>
      <c r="C10" s="17"/>
      <c r="D10" s="17"/>
      <c r="E10" s="17"/>
      <c r="F10" s="20"/>
      <c r="G10" s="20"/>
      <c r="H10" s="20"/>
      <c r="I10" s="17"/>
      <c r="J10" s="20"/>
      <c r="K10" s="17"/>
      <c r="L10" s="17"/>
      <c r="M10" s="17"/>
      <c r="N10" s="17"/>
      <c r="O10" s="17"/>
    </row>
    <row r="11" s="2" customFormat="1" spans="1:15">
      <c r="A11" s="21" t="s">
        <v>11</v>
      </c>
      <c r="B11" s="22" t="s">
        <v>53</v>
      </c>
      <c r="C11" s="23" t="s">
        <v>54</v>
      </c>
      <c r="D11" s="23" t="s">
        <v>11</v>
      </c>
      <c r="E11" s="16" t="s">
        <v>55</v>
      </c>
      <c r="F11" s="17"/>
      <c r="G11" s="17"/>
      <c r="H11" s="17"/>
      <c r="I11" s="18"/>
      <c r="J11" s="23" t="s">
        <v>11</v>
      </c>
      <c r="K11" s="16" t="s">
        <v>56</v>
      </c>
      <c r="L11" s="17"/>
      <c r="M11" s="17"/>
      <c r="N11" s="17"/>
      <c r="O11" s="18"/>
    </row>
    <row r="12" s="2" customFormat="1" spans="1:15">
      <c r="A12" s="19"/>
      <c r="B12" s="24"/>
      <c r="C12" s="24"/>
      <c r="D12" s="24"/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54</v>
      </c>
      <c r="J12" s="19"/>
      <c r="K12" s="15" t="s">
        <v>61</v>
      </c>
      <c r="L12" s="15" t="s">
        <v>62</v>
      </c>
      <c r="M12" s="15" t="s">
        <v>58</v>
      </c>
      <c r="N12" s="15" t="s">
        <v>63</v>
      </c>
      <c r="O12" s="15" t="s">
        <v>54</v>
      </c>
    </row>
    <row r="13" s="2" customFormat="1" spans="1:15">
      <c r="A13" s="15">
        <v>1</v>
      </c>
      <c r="B13" s="15" t="s">
        <v>64</v>
      </c>
      <c r="C13" s="25">
        <f>SUM(I13:I17)</f>
        <v>20.498</v>
      </c>
      <c r="D13" s="15">
        <v>1</v>
      </c>
      <c r="E13" s="26" t="s">
        <v>116</v>
      </c>
      <c r="F13" s="15"/>
      <c r="G13" s="27">
        <v>8</v>
      </c>
      <c r="H13" s="28">
        <v>12</v>
      </c>
      <c r="I13" s="63">
        <v>12</v>
      </c>
      <c r="J13" s="15">
        <v>1</v>
      </c>
      <c r="K13" s="15" t="s">
        <v>66</v>
      </c>
      <c r="L13" s="25"/>
      <c r="M13" s="15"/>
      <c r="N13" s="15"/>
      <c r="O13" s="25"/>
    </row>
    <row r="14" s="2" customFormat="1" spans="1:15">
      <c r="A14" s="15">
        <v>2</v>
      </c>
      <c r="B14" s="15" t="s">
        <v>67</v>
      </c>
      <c r="C14" s="25">
        <f>I23</f>
        <v>10.8</v>
      </c>
      <c r="D14" s="15">
        <v>2</v>
      </c>
      <c r="E14" s="31" t="s">
        <v>117</v>
      </c>
      <c r="F14" s="15"/>
      <c r="G14" s="27">
        <v>1</v>
      </c>
      <c r="H14" s="30">
        <v>0.9</v>
      </c>
      <c r="I14" s="35">
        <v>0.9</v>
      </c>
      <c r="J14" s="15">
        <v>2</v>
      </c>
      <c r="K14" s="15" t="s">
        <v>68</v>
      </c>
      <c r="L14" s="25"/>
      <c r="M14" s="15"/>
      <c r="N14" s="15"/>
      <c r="O14" s="25"/>
    </row>
    <row r="15" s="2" customFormat="1" spans="1:15">
      <c r="A15" s="15">
        <v>3</v>
      </c>
      <c r="B15" s="15" t="s">
        <v>69</v>
      </c>
      <c r="C15" s="25"/>
      <c r="D15" s="15">
        <v>3</v>
      </c>
      <c r="E15" s="31" t="s">
        <v>118</v>
      </c>
      <c r="F15" s="15" t="s">
        <v>119</v>
      </c>
      <c r="G15" s="27">
        <v>1.67</v>
      </c>
      <c r="H15" s="30">
        <v>0.4</v>
      </c>
      <c r="I15" s="35">
        <v>3.498</v>
      </c>
      <c r="J15" s="15">
        <v>3</v>
      </c>
      <c r="K15" s="15" t="s">
        <v>70</v>
      </c>
      <c r="L15" s="25"/>
      <c r="M15" s="15"/>
      <c r="N15" s="15"/>
      <c r="O15" s="25"/>
    </row>
    <row r="16" s="2" customFormat="1" spans="1:15">
      <c r="A16" s="15">
        <v>4</v>
      </c>
      <c r="B16" s="15" t="s">
        <v>71</v>
      </c>
      <c r="C16" s="25"/>
      <c r="D16" s="15">
        <v>4</v>
      </c>
      <c r="E16" s="26" t="s">
        <v>120</v>
      </c>
      <c r="F16" s="15"/>
      <c r="G16" s="27">
        <v>4</v>
      </c>
      <c r="H16" s="28">
        <v>1</v>
      </c>
      <c r="I16" s="63">
        <v>4</v>
      </c>
      <c r="J16" s="15">
        <v>4</v>
      </c>
      <c r="K16" s="15" t="s">
        <v>72</v>
      </c>
      <c r="L16" s="25"/>
      <c r="M16" s="15"/>
      <c r="N16" s="15"/>
      <c r="O16" s="25"/>
    </row>
    <row r="17" s="2" customFormat="1" spans="1:15">
      <c r="A17" s="15">
        <v>5</v>
      </c>
      <c r="B17" s="15" t="s">
        <v>73</v>
      </c>
      <c r="C17" s="25">
        <f>I43</f>
        <v>7.3</v>
      </c>
      <c r="D17" s="15">
        <v>5</v>
      </c>
      <c r="E17" s="31" t="s">
        <v>65</v>
      </c>
      <c r="F17" s="15"/>
      <c r="G17" s="27"/>
      <c r="H17" s="30">
        <v>1</v>
      </c>
      <c r="I17" s="35">
        <v>0.1</v>
      </c>
      <c r="J17" s="15">
        <v>5</v>
      </c>
      <c r="K17" s="15" t="s">
        <v>74</v>
      </c>
      <c r="L17" s="25"/>
      <c r="M17" s="15"/>
      <c r="N17" s="15"/>
      <c r="O17" s="25"/>
    </row>
    <row r="18" s="2" customFormat="1" spans="1:15">
      <c r="A18" s="15">
        <v>6</v>
      </c>
      <c r="B18" s="15" t="s">
        <v>75</v>
      </c>
      <c r="C18" s="25"/>
      <c r="D18" s="15"/>
      <c r="E18" s="16" t="s">
        <v>76</v>
      </c>
      <c r="F18" s="17"/>
      <c r="G18" s="17"/>
      <c r="H18" s="17"/>
      <c r="I18" s="18"/>
      <c r="J18" s="15">
        <v>6</v>
      </c>
      <c r="K18" s="15"/>
      <c r="L18" s="25"/>
      <c r="M18" s="15"/>
      <c r="N18" s="15"/>
      <c r="O18" s="25"/>
    </row>
    <row r="19" s="2" customFormat="1" spans="1:15">
      <c r="A19" s="15">
        <v>7</v>
      </c>
      <c r="B19" s="15"/>
      <c r="C19" s="25"/>
      <c r="D19" s="15"/>
      <c r="E19" s="15" t="s">
        <v>57</v>
      </c>
      <c r="F19" s="15" t="s">
        <v>58</v>
      </c>
      <c r="G19" s="15" t="s">
        <v>59</v>
      </c>
      <c r="H19" s="15" t="s">
        <v>60</v>
      </c>
      <c r="I19" s="15" t="s">
        <v>54</v>
      </c>
      <c r="J19" s="15">
        <v>7</v>
      </c>
      <c r="K19" s="15"/>
      <c r="L19" s="25"/>
      <c r="M19" s="15"/>
      <c r="N19" s="15"/>
      <c r="O19" s="25"/>
    </row>
    <row r="20" s="2" customFormat="1" spans="1:15">
      <c r="A20" s="15">
        <v>8</v>
      </c>
      <c r="B20" s="15" t="s">
        <v>77</v>
      </c>
      <c r="C20" s="25">
        <f>SUM(C13:C18)</f>
        <v>38.598</v>
      </c>
      <c r="D20" s="15">
        <v>1</v>
      </c>
      <c r="E20" s="32" t="s">
        <v>121</v>
      </c>
      <c r="F20" s="33" t="s">
        <v>79</v>
      </c>
      <c r="G20" s="34">
        <v>6</v>
      </c>
      <c r="H20" s="35">
        <v>1.8</v>
      </c>
      <c r="I20" s="25">
        <f>G20*H20</f>
        <v>10.8</v>
      </c>
      <c r="J20" s="15">
        <v>8</v>
      </c>
      <c r="K20" s="15"/>
      <c r="L20" s="25"/>
      <c r="M20" s="15"/>
      <c r="N20" s="15"/>
      <c r="O20" s="25"/>
    </row>
    <row r="21" s="2" customFormat="1" spans="1:15">
      <c r="A21" s="15">
        <v>9</v>
      </c>
      <c r="B21" s="15" t="s">
        <v>80</v>
      </c>
      <c r="C21" s="25">
        <v>0.5</v>
      </c>
      <c r="D21" s="15">
        <v>2</v>
      </c>
      <c r="E21" s="32"/>
      <c r="F21" s="33"/>
      <c r="G21" s="34"/>
      <c r="H21" s="35"/>
      <c r="I21" s="25"/>
      <c r="J21" s="15">
        <v>9</v>
      </c>
      <c r="K21" s="15"/>
      <c r="L21" s="25"/>
      <c r="M21" s="15"/>
      <c r="N21" s="15"/>
      <c r="O21" s="25"/>
    </row>
    <row r="22" s="2" customFormat="1" spans="1:15">
      <c r="A22" s="15">
        <v>10</v>
      </c>
      <c r="B22" s="15" t="s">
        <v>82</v>
      </c>
      <c r="C22" s="25">
        <v>0.2</v>
      </c>
      <c r="D22" s="15">
        <v>3</v>
      </c>
      <c r="E22" s="32"/>
      <c r="F22" s="33"/>
      <c r="G22" s="34"/>
      <c r="H22" s="35"/>
      <c r="I22" s="25"/>
      <c r="J22" s="15">
        <v>10</v>
      </c>
      <c r="K22" s="15"/>
      <c r="L22" s="25"/>
      <c r="M22" s="15"/>
      <c r="N22" s="15"/>
      <c r="O22" s="25"/>
    </row>
    <row r="23" s="2" customFormat="1" spans="1:15">
      <c r="A23" s="15">
        <v>11</v>
      </c>
      <c r="B23" s="15" t="s">
        <v>83</v>
      </c>
      <c r="C23" s="25">
        <f>C20*0.03</f>
        <v>1.15794</v>
      </c>
      <c r="D23" s="15"/>
      <c r="E23" s="15" t="s">
        <v>84</v>
      </c>
      <c r="F23" s="15"/>
      <c r="G23" s="15"/>
      <c r="H23" s="25"/>
      <c r="I23" s="25">
        <f>I20+I21+I22</f>
        <v>10.8</v>
      </c>
      <c r="J23" s="15"/>
      <c r="K23" s="15" t="s">
        <v>85</v>
      </c>
      <c r="L23" s="25"/>
      <c r="M23" s="15"/>
      <c r="N23" s="15"/>
      <c r="O23" s="25">
        <f>O13</f>
        <v>0</v>
      </c>
    </row>
    <row r="24" s="2" customFormat="1" spans="1:15">
      <c r="A24" s="15">
        <v>12</v>
      </c>
      <c r="B24" s="21" t="s">
        <v>86</v>
      </c>
      <c r="C24" s="25">
        <f>C20*0.03</f>
        <v>1.15794</v>
      </c>
      <c r="D24" s="21" t="s">
        <v>11</v>
      </c>
      <c r="E24" s="36" t="s">
        <v>87</v>
      </c>
      <c r="F24" s="20"/>
      <c r="G24" s="20"/>
      <c r="H24" s="20"/>
      <c r="I24" s="24"/>
      <c r="J24" s="21" t="s">
        <v>11</v>
      </c>
      <c r="K24" s="16" t="s">
        <v>88</v>
      </c>
      <c r="L24" s="17"/>
      <c r="M24" s="17"/>
      <c r="N24" s="17"/>
      <c r="O24" s="18"/>
    </row>
    <row r="25" s="2" customFormat="1" spans="1:15">
      <c r="A25" s="15">
        <v>13</v>
      </c>
      <c r="B25" s="37" t="s">
        <v>89</v>
      </c>
      <c r="C25" s="25">
        <f>C20*0.03</f>
        <v>1.15794</v>
      </c>
      <c r="D25" s="38"/>
      <c r="E25" s="21" t="s">
        <v>90</v>
      </c>
      <c r="F25" s="21" t="s">
        <v>91</v>
      </c>
      <c r="G25" s="21" t="s">
        <v>92</v>
      </c>
      <c r="H25" s="21" t="s">
        <v>93</v>
      </c>
      <c r="I25" s="21" t="s">
        <v>54</v>
      </c>
      <c r="J25" s="38"/>
      <c r="K25" s="21" t="s">
        <v>94</v>
      </c>
      <c r="L25" s="21" t="s">
        <v>60</v>
      </c>
      <c r="M25" s="21" t="s">
        <v>95</v>
      </c>
      <c r="N25" s="21" t="s">
        <v>54</v>
      </c>
      <c r="O25" s="21" t="s">
        <v>21</v>
      </c>
    </row>
    <row r="26" s="2" customFormat="1" spans="1:15">
      <c r="A26" s="15">
        <v>14</v>
      </c>
      <c r="B26" s="37"/>
      <c r="C26" s="25"/>
      <c r="D26" s="19"/>
      <c r="E26" s="19"/>
      <c r="F26" s="19" t="s">
        <v>96</v>
      </c>
      <c r="G26" s="19"/>
      <c r="H26" s="19"/>
      <c r="I26" s="19"/>
      <c r="J26" s="19"/>
      <c r="K26" s="19"/>
      <c r="L26" s="19"/>
      <c r="M26" s="19"/>
      <c r="N26" s="19"/>
      <c r="O26" s="19"/>
    </row>
    <row r="27" s="2" customFormat="1" spans="1:15">
      <c r="A27" s="15">
        <v>15</v>
      </c>
      <c r="B27" s="15" t="s">
        <v>97</v>
      </c>
      <c r="C27" s="25">
        <f>SUM(C20:C25)</f>
        <v>42.77182</v>
      </c>
      <c r="D27" s="15">
        <v>1</v>
      </c>
      <c r="E27" s="39" t="s">
        <v>122</v>
      </c>
      <c r="F27" s="69">
        <v>25</v>
      </c>
      <c r="G27" s="34"/>
      <c r="H27" s="15">
        <v>0.02</v>
      </c>
      <c r="I27" s="35">
        <v>0.5</v>
      </c>
      <c r="J27" s="15">
        <v>1</v>
      </c>
      <c r="K27" s="15"/>
      <c r="L27" s="25"/>
      <c r="M27" s="15"/>
      <c r="N27" s="25"/>
      <c r="O27" s="15"/>
    </row>
    <row r="28" s="2" customFormat="1" spans="1:15">
      <c r="A28" s="15">
        <v>16</v>
      </c>
      <c r="B28" s="15" t="s">
        <v>99</v>
      </c>
      <c r="C28" s="41">
        <f>C27*0.05</f>
        <v>2.138591</v>
      </c>
      <c r="D28" s="42" t="s">
        <v>100</v>
      </c>
      <c r="E28" s="39" t="s">
        <v>123</v>
      </c>
      <c r="F28" s="69">
        <v>25</v>
      </c>
      <c r="G28" s="34"/>
      <c r="H28" s="15">
        <v>0.02</v>
      </c>
      <c r="I28" s="35">
        <v>0.5</v>
      </c>
      <c r="J28" s="15">
        <v>2</v>
      </c>
      <c r="K28" s="15"/>
      <c r="L28" s="40"/>
      <c r="M28" s="15"/>
      <c r="N28" s="25"/>
      <c r="O28" s="15"/>
    </row>
    <row r="29" s="2" customFormat="1" spans="1:15">
      <c r="A29" s="15">
        <v>17</v>
      </c>
      <c r="B29" s="15" t="s">
        <v>102</v>
      </c>
      <c r="C29" s="41">
        <f>SUM(C27:C28)</f>
        <v>44.910411</v>
      </c>
      <c r="D29" s="43"/>
      <c r="E29" s="39" t="s">
        <v>124</v>
      </c>
      <c r="F29" s="40">
        <v>25</v>
      </c>
      <c r="G29" s="34"/>
      <c r="H29" s="15">
        <v>0.1</v>
      </c>
      <c r="I29" s="35">
        <v>2.5</v>
      </c>
      <c r="J29" s="15">
        <v>3</v>
      </c>
      <c r="K29" s="15"/>
      <c r="L29" s="25"/>
      <c r="M29" s="15"/>
      <c r="N29" s="25"/>
      <c r="O29" s="15"/>
    </row>
    <row r="30" s="2" customFormat="1" spans="1:15">
      <c r="A30" s="15">
        <v>18</v>
      </c>
      <c r="B30" s="15" t="s">
        <v>104</v>
      </c>
      <c r="C30" s="41">
        <f>C29*0.13</f>
        <v>5.83835343</v>
      </c>
      <c r="D30" s="43"/>
      <c r="E30" s="39" t="s">
        <v>125</v>
      </c>
      <c r="F30" s="40">
        <v>25</v>
      </c>
      <c r="G30" s="34"/>
      <c r="H30" s="15">
        <v>0.1</v>
      </c>
      <c r="I30" s="35">
        <v>2.5</v>
      </c>
      <c r="J30" s="15">
        <v>4</v>
      </c>
      <c r="K30" s="15"/>
      <c r="L30" s="25"/>
      <c r="M30" s="15"/>
      <c r="N30" s="25"/>
      <c r="O30" s="15"/>
    </row>
    <row r="31" s="2" customFormat="1" spans="1:15">
      <c r="A31" s="15">
        <v>19</v>
      </c>
      <c r="B31" s="15" t="s">
        <v>52</v>
      </c>
      <c r="C31" s="41">
        <f>SUM(C29:C30)</f>
        <v>50.74876443</v>
      </c>
      <c r="D31" s="43"/>
      <c r="E31" s="39" t="s">
        <v>126</v>
      </c>
      <c r="F31" s="40">
        <v>25</v>
      </c>
      <c r="G31" s="34"/>
      <c r="H31" s="15">
        <v>0.02</v>
      </c>
      <c r="I31" s="35">
        <v>0.5</v>
      </c>
      <c r="J31" s="15"/>
      <c r="K31" s="15"/>
      <c r="L31" s="25"/>
      <c r="M31" s="15"/>
      <c r="N31" s="25"/>
      <c r="O31" s="15"/>
    </row>
    <row r="32" s="2" customFormat="1" spans="1:15">
      <c r="A32" s="37"/>
      <c r="B32" s="37"/>
      <c r="C32" s="41"/>
      <c r="D32" s="43"/>
      <c r="E32" s="39" t="s">
        <v>103</v>
      </c>
      <c r="F32" s="40">
        <v>25</v>
      </c>
      <c r="G32" s="34"/>
      <c r="H32" s="15">
        <v>0.012</v>
      </c>
      <c r="I32" s="35">
        <v>0.3</v>
      </c>
      <c r="J32" s="15"/>
      <c r="K32" s="15"/>
      <c r="L32" s="25"/>
      <c r="M32" s="15"/>
      <c r="N32" s="25"/>
      <c r="O32" s="15"/>
    </row>
    <row r="33" s="2" customFormat="1" spans="1:15">
      <c r="A33" s="37"/>
      <c r="B33" s="37"/>
      <c r="C33" s="41"/>
      <c r="D33" s="43"/>
      <c r="E33" s="39" t="s">
        <v>105</v>
      </c>
      <c r="F33" s="40">
        <v>25</v>
      </c>
      <c r="G33" s="34"/>
      <c r="H33" s="15">
        <v>0.012</v>
      </c>
      <c r="I33" s="35">
        <v>0.3</v>
      </c>
      <c r="J33" s="15"/>
      <c r="K33" s="15"/>
      <c r="L33" s="25"/>
      <c r="M33" s="15"/>
      <c r="N33" s="25"/>
      <c r="O33" s="15"/>
    </row>
    <row r="34" s="2" customFormat="1" spans="1:15">
      <c r="A34" s="37"/>
      <c r="B34" s="37"/>
      <c r="C34" s="41"/>
      <c r="D34" s="43"/>
      <c r="E34" s="39"/>
      <c r="F34" s="15"/>
      <c r="G34" s="34"/>
      <c r="H34" s="15"/>
      <c r="I34" s="35"/>
      <c r="J34" s="15"/>
      <c r="K34" s="15"/>
      <c r="L34" s="25"/>
      <c r="M34" s="15"/>
      <c r="N34" s="25"/>
      <c r="O34" s="15"/>
    </row>
    <row r="35" s="2" customFormat="1" spans="1:15">
      <c r="A35" s="37"/>
      <c r="B35" s="37"/>
      <c r="C35" s="41"/>
      <c r="D35" s="43"/>
      <c r="E35" s="39"/>
      <c r="F35" s="15"/>
      <c r="G35" s="34"/>
      <c r="H35" s="15"/>
      <c r="I35" s="35"/>
      <c r="J35" s="15"/>
      <c r="K35" s="15"/>
      <c r="L35" s="25"/>
      <c r="M35" s="15"/>
      <c r="N35" s="25"/>
      <c r="O35" s="15"/>
    </row>
    <row r="36" s="2" customFormat="1" spans="1:15">
      <c r="A36" s="37"/>
      <c r="B36" s="37"/>
      <c r="C36" s="41"/>
      <c r="D36" s="43"/>
      <c r="E36" s="39"/>
      <c r="F36" s="15"/>
      <c r="G36" s="34"/>
      <c r="H36" s="15"/>
      <c r="I36" s="35"/>
      <c r="J36" s="15"/>
      <c r="K36" s="15"/>
      <c r="L36" s="25"/>
      <c r="M36" s="15"/>
      <c r="N36" s="25"/>
      <c r="O36" s="15"/>
    </row>
    <row r="37" s="2" customFormat="1" spans="1:15">
      <c r="A37" s="37"/>
      <c r="B37" s="37"/>
      <c r="C37" s="41"/>
      <c r="D37" s="43"/>
      <c r="E37" s="39"/>
      <c r="F37" s="15"/>
      <c r="G37" s="34"/>
      <c r="H37" s="15"/>
      <c r="I37" s="35"/>
      <c r="J37" s="15"/>
      <c r="K37" s="15"/>
      <c r="L37" s="25"/>
      <c r="M37" s="15"/>
      <c r="N37" s="25"/>
      <c r="O37" s="15"/>
    </row>
    <row r="38" s="2" customFormat="1" spans="1:15">
      <c r="A38" s="37"/>
      <c r="B38" s="37"/>
      <c r="C38" s="41"/>
      <c r="D38" s="43"/>
      <c r="E38" s="39"/>
      <c r="F38" s="15"/>
      <c r="G38" s="34"/>
      <c r="H38" s="15"/>
      <c r="I38" s="35"/>
      <c r="J38" s="15"/>
      <c r="K38" s="15"/>
      <c r="L38" s="25"/>
      <c r="M38" s="15"/>
      <c r="N38" s="25"/>
      <c r="O38" s="15"/>
    </row>
    <row r="39" s="2" customFormat="1" spans="1:15">
      <c r="A39" s="37"/>
      <c r="B39" s="37"/>
      <c r="C39" s="41"/>
      <c r="D39" s="43"/>
      <c r="E39" s="39"/>
      <c r="F39" s="15"/>
      <c r="G39" s="15"/>
      <c r="H39" s="15"/>
      <c r="I39" s="25"/>
      <c r="J39" s="15"/>
      <c r="K39" s="15"/>
      <c r="L39" s="25"/>
      <c r="M39" s="15"/>
      <c r="N39" s="25"/>
      <c r="O39" s="15"/>
    </row>
    <row r="40" s="2" customFormat="1" spans="1:15">
      <c r="A40" s="37"/>
      <c r="B40" s="37"/>
      <c r="C40" s="41"/>
      <c r="D40" s="43"/>
      <c r="E40" s="18"/>
      <c r="F40" s="15"/>
      <c r="G40" s="15"/>
      <c r="H40" s="15"/>
      <c r="I40" s="25"/>
      <c r="J40" s="15"/>
      <c r="K40" s="15"/>
      <c r="L40" s="25"/>
      <c r="M40" s="15"/>
      <c r="N40" s="25"/>
      <c r="O40" s="15"/>
    </row>
    <row r="41" s="2" customFormat="1" spans="1:15">
      <c r="A41" s="37"/>
      <c r="B41" s="37"/>
      <c r="C41" s="25"/>
      <c r="D41" s="15">
        <v>2</v>
      </c>
      <c r="E41" s="15" t="s">
        <v>73</v>
      </c>
      <c r="F41" s="15">
        <v>20</v>
      </c>
      <c r="G41" s="15"/>
      <c r="H41" s="15">
        <v>0.01</v>
      </c>
      <c r="I41" s="25">
        <f>F41*H41</f>
        <v>0.2</v>
      </c>
      <c r="J41" s="15"/>
      <c r="K41" s="15"/>
      <c r="L41" s="25"/>
      <c r="M41" s="15"/>
      <c r="N41" s="25"/>
      <c r="O41" s="15"/>
    </row>
    <row r="42" s="2" customFormat="1" spans="1:15">
      <c r="A42" s="37"/>
      <c r="B42" s="37"/>
      <c r="C42" s="25"/>
      <c r="D42" s="15">
        <v>3</v>
      </c>
      <c r="E42" s="15"/>
      <c r="F42" s="15"/>
      <c r="G42" s="15"/>
      <c r="H42" s="15"/>
      <c r="I42" s="25"/>
      <c r="J42" s="15"/>
      <c r="K42" s="15"/>
      <c r="L42" s="25"/>
      <c r="M42" s="15"/>
      <c r="N42" s="25"/>
      <c r="O42" s="15"/>
    </row>
    <row r="43" s="2" customFormat="1" spans="1:15">
      <c r="A43" s="15"/>
      <c r="B43" s="15"/>
      <c r="C43" s="15"/>
      <c r="D43" s="15"/>
      <c r="E43" s="15" t="s">
        <v>84</v>
      </c>
      <c r="F43" s="15"/>
      <c r="G43" s="15"/>
      <c r="H43" s="15"/>
      <c r="I43" s="25">
        <f>SUM(I27:I42)</f>
        <v>7.3</v>
      </c>
      <c r="J43" s="15"/>
      <c r="K43" s="15" t="s">
        <v>84</v>
      </c>
      <c r="L43" s="25"/>
      <c r="M43" s="15"/>
      <c r="N43" s="25">
        <f>N27+N28+N29</f>
        <v>0</v>
      </c>
      <c r="O43" s="15"/>
    </row>
    <row r="44" s="1" customFormat="1" spans="1:15">
      <c r="A44" s="44" t="s">
        <v>106</v>
      </c>
      <c r="B44" s="45"/>
      <c r="C44" s="44"/>
      <c r="D44" s="44"/>
      <c r="E44" s="46"/>
      <c r="F44" s="45"/>
      <c r="G44" s="44"/>
      <c r="H44" s="44"/>
      <c r="I44" s="64"/>
      <c r="J44" s="44"/>
      <c r="K44" s="65"/>
      <c r="L44" s="66"/>
      <c r="M44" s="67"/>
      <c r="N44" s="66"/>
      <c r="O44" s="67"/>
    </row>
    <row r="45" s="1" customFormat="1" spans="1:15">
      <c r="A45" s="44" t="s">
        <v>107</v>
      </c>
      <c r="B45" s="45"/>
      <c r="C45" s="44"/>
      <c r="D45" s="44"/>
      <c r="E45" s="44"/>
      <c r="F45" s="45"/>
      <c r="G45" s="44"/>
      <c r="H45" s="44"/>
      <c r="I45" s="44"/>
      <c r="J45" s="44"/>
      <c r="K45" s="68"/>
      <c r="L45" s="67"/>
      <c r="M45" s="67"/>
      <c r="N45" s="67"/>
      <c r="O45" s="67"/>
    </row>
    <row r="46" s="1" customFormat="1" spans="1:15">
      <c r="A46" s="47" t="s">
        <v>108</v>
      </c>
      <c r="B46" s="45"/>
      <c r="C46" s="44"/>
      <c r="D46" s="44"/>
      <c r="E46" s="44"/>
      <c r="F46" s="45"/>
      <c r="G46" s="44"/>
      <c r="H46" s="48"/>
      <c r="I46" s="44"/>
      <c r="J46" s="44"/>
      <c r="K46" s="68"/>
      <c r="L46" s="67"/>
      <c r="M46" s="67"/>
      <c r="N46" s="67"/>
      <c r="O46" s="67"/>
    </row>
    <row r="47" s="1" customFormat="1" spans="1:15">
      <c r="A47" s="47" t="s">
        <v>109</v>
      </c>
      <c r="B47" s="45"/>
      <c r="C47" s="44"/>
      <c r="D47" s="44"/>
      <c r="E47" s="44"/>
      <c r="F47" s="45"/>
      <c r="G47" s="44"/>
      <c r="H47" s="44"/>
      <c r="I47" s="44"/>
      <c r="J47" s="44"/>
      <c r="K47" s="68"/>
      <c r="L47" s="67"/>
      <c r="M47" s="67"/>
      <c r="N47" s="67"/>
      <c r="O47" s="67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20 E21 E22 E31 E34 E35 E39 E27:E28 E29:E30 E32:E33 E36:E38">
      <formula1>1</formula1>
      <formula2>50</formula2>
    </dataValidation>
    <dataValidation type="decimal" operator="notEqual" allowBlank="1" showInputMessage="1" showErrorMessage="1" sqref="G20 G21 G22">
      <formula1>-10000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4" workbookViewId="0">
      <selection activeCell="U34" sqref="U34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6.6666666666667" style="1" customWidth="1"/>
    <col min="6" max="6" width="9" style="3"/>
    <col min="7" max="7" width="12.95" style="1" customWidth="1"/>
    <col min="8" max="8" width="9" style="1"/>
    <col min="9" max="9" width="9.66666666666667" style="1"/>
    <col min="10" max="16384" width="9" style="1"/>
  </cols>
  <sheetData>
    <row r="1" s="1" customFormat="1" ht="42" customHeight="1" spans="1:15">
      <c r="A1" s="4" t="s">
        <v>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34</v>
      </c>
      <c r="B2" s="7"/>
      <c r="C2" s="7"/>
      <c r="D2" s="7"/>
      <c r="E2" s="7"/>
      <c r="F2" s="7"/>
      <c r="G2" s="7"/>
      <c r="H2" s="8"/>
      <c r="I2" s="49" t="s">
        <v>35</v>
      </c>
      <c r="J2" s="50"/>
      <c r="K2" s="50"/>
      <c r="L2" s="50"/>
      <c r="M2" s="50"/>
      <c r="N2" s="50"/>
      <c r="O2" s="51"/>
    </row>
    <row r="3" s="1" customFormat="1" spans="1:15">
      <c r="A3" s="9"/>
      <c r="B3" s="10"/>
      <c r="C3" s="10"/>
      <c r="D3" s="10"/>
      <c r="E3" s="10"/>
      <c r="F3" s="10"/>
      <c r="G3" s="10"/>
      <c r="H3" s="11"/>
      <c r="I3" s="52" t="s">
        <v>36</v>
      </c>
      <c r="J3" s="53" t="s">
        <v>37</v>
      </c>
      <c r="K3" s="54"/>
      <c r="L3" s="54"/>
      <c r="M3" s="54"/>
      <c r="N3" s="54"/>
      <c r="O3" s="55"/>
    </row>
    <row r="4" s="1" customFormat="1" spans="1:15">
      <c r="A4" s="9"/>
      <c r="B4" s="10"/>
      <c r="C4" s="10"/>
      <c r="D4" s="10"/>
      <c r="E4" s="10"/>
      <c r="F4" s="10"/>
      <c r="G4" s="10"/>
      <c r="H4" s="11"/>
      <c r="I4" s="52" t="s">
        <v>38</v>
      </c>
      <c r="J4" s="53" t="s">
        <v>39</v>
      </c>
      <c r="K4" s="54"/>
      <c r="L4" s="54"/>
      <c r="M4" s="54"/>
      <c r="N4" s="54"/>
      <c r="O4" s="55"/>
    </row>
    <row r="5" s="1" customFormat="1" spans="1:15">
      <c r="A5" s="12"/>
      <c r="B5" s="13"/>
      <c r="C5" s="13"/>
      <c r="D5" s="13"/>
      <c r="E5" s="13"/>
      <c r="F5" s="13"/>
      <c r="G5" s="13"/>
      <c r="H5" s="14"/>
      <c r="I5" s="52" t="s">
        <v>40</v>
      </c>
      <c r="J5" s="56"/>
      <c r="K5" s="56"/>
      <c r="L5" s="52" t="s">
        <v>41</v>
      </c>
      <c r="M5" s="57"/>
      <c r="N5" s="58"/>
      <c r="O5" s="59"/>
    </row>
    <row r="6" s="2" customFormat="1" spans="1:15">
      <c r="A6" s="15"/>
      <c r="B6" s="15"/>
      <c r="C6" s="16"/>
      <c r="D6" s="17"/>
      <c r="E6" s="18"/>
      <c r="F6" s="16"/>
      <c r="G6" s="18"/>
      <c r="H6" s="16"/>
      <c r="I6" s="18"/>
      <c r="J6" s="38"/>
      <c r="K6" s="18" t="s">
        <v>42</v>
      </c>
      <c r="L6" s="60"/>
      <c r="M6" s="18"/>
      <c r="N6" s="15" t="s">
        <v>15</v>
      </c>
      <c r="O6" s="15" t="s">
        <v>24</v>
      </c>
    </row>
    <row r="7" s="2" customFormat="1" spans="1:15">
      <c r="A7" s="15"/>
      <c r="B7" s="15"/>
      <c r="C7" s="16"/>
      <c r="D7" s="17"/>
      <c r="E7" s="18"/>
      <c r="F7" s="16"/>
      <c r="G7" s="18"/>
      <c r="H7" s="16"/>
      <c r="I7" s="18"/>
      <c r="J7" s="38"/>
      <c r="K7" s="18" t="s">
        <v>43</v>
      </c>
      <c r="L7" s="16" t="s">
        <v>31</v>
      </c>
      <c r="M7" s="18"/>
      <c r="N7" s="15" t="s">
        <v>44</v>
      </c>
      <c r="O7" s="15"/>
    </row>
    <row r="8" s="2" customFormat="1" spans="1:15">
      <c r="A8" s="15"/>
      <c r="B8" s="15"/>
      <c r="C8" s="16"/>
      <c r="D8" s="17"/>
      <c r="E8" s="18"/>
      <c r="F8" s="16"/>
      <c r="G8" s="18"/>
      <c r="H8" s="16"/>
      <c r="I8" s="18"/>
      <c r="J8" s="38"/>
      <c r="K8" s="15" t="s">
        <v>45</v>
      </c>
      <c r="L8" s="61"/>
      <c r="M8" s="62"/>
      <c r="N8" s="15" t="s">
        <v>46</v>
      </c>
      <c r="O8" s="18"/>
    </row>
    <row r="9" s="2" customFormat="1" spans="1:15">
      <c r="A9" s="15" t="s">
        <v>11</v>
      </c>
      <c r="B9" s="15" t="s">
        <v>47</v>
      </c>
      <c r="C9" s="19" t="s">
        <v>48</v>
      </c>
      <c r="D9" s="19"/>
      <c r="E9" s="19"/>
      <c r="F9" s="16" t="s">
        <v>49</v>
      </c>
      <c r="G9" s="18"/>
      <c r="H9" s="20" t="s">
        <v>50</v>
      </c>
      <c r="I9" s="24"/>
      <c r="J9" s="38"/>
      <c r="K9" s="21" t="s">
        <v>51</v>
      </c>
      <c r="L9" s="16" t="s">
        <v>32</v>
      </c>
      <c r="M9" s="18"/>
      <c r="N9" s="15" t="s">
        <v>52</v>
      </c>
      <c r="O9" s="18"/>
    </row>
    <row r="10" s="2" customFormat="1" spans="1:15">
      <c r="A10" s="17"/>
      <c r="B10" s="17"/>
      <c r="C10" s="17"/>
      <c r="D10" s="17"/>
      <c r="E10" s="17"/>
      <c r="F10" s="20"/>
      <c r="G10" s="20"/>
      <c r="H10" s="20"/>
      <c r="I10" s="17"/>
      <c r="J10" s="20"/>
      <c r="K10" s="17"/>
      <c r="L10" s="17"/>
      <c r="M10" s="17"/>
      <c r="N10" s="17"/>
      <c r="O10" s="17"/>
    </row>
    <row r="11" s="2" customFormat="1" spans="1:15">
      <c r="A11" s="21" t="s">
        <v>11</v>
      </c>
      <c r="B11" s="22" t="s">
        <v>53</v>
      </c>
      <c r="C11" s="23" t="s">
        <v>54</v>
      </c>
      <c r="D11" s="23" t="s">
        <v>11</v>
      </c>
      <c r="E11" s="16" t="s">
        <v>55</v>
      </c>
      <c r="F11" s="17"/>
      <c r="G11" s="17"/>
      <c r="H11" s="17"/>
      <c r="I11" s="18"/>
      <c r="J11" s="23" t="s">
        <v>11</v>
      </c>
      <c r="K11" s="16" t="s">
        <v>56</v>
      </c>
      <c r="L11" s="17"/>
      <c r="M11" s="17"/>
      <c r="N11" s="17"/>
      <c r="O11" s="18"/>
    </row>
    <row r="12" s="2" customFormat="1" spans="1:15">
      <c r="A12" s="19"/>
      <c r="B12" s="24"/>
      <c r="C12" s="24"/>
      <c r="D12" s="24"/>
      <c r="E12" s="15" t="s">
        <v>57</v>
      </c>
      <c r="F12" s="15" t="s">
        <v>58</v>
      </c>
      <c r="G12" s="15" t="s">
        <v>59</v>
      </c>
      <c r="H12" s="15" t="s">
        <v>60</v>
      </c>
      <c r="I12" s="15" t="s">
        <v>54</v>
      </c>
      <c r="J12" s="19"/>
      <c r="K12" s="15" t="s">
        <v>61</v>
      </c>
      <c r="L12" s="15" t="s">
        <v>62</v>
      </c>
      <c r="M12" s="15" t="s">
        <v>58</v>
      </c>
      <c r="N12" s="15" t="s">
        <v>63</v>
      </c>
      <c r="O12" s="15" t="s">
        <v>54</v>
      </c>
    </row>
    <row r="13" s="2" customFormat="1" spans="1:15">
      <c r="A13" s="15">
        <v>1</v>
      </c>
      <c r="B13" s="15" t="s">
        <v>64</v>
      </c>
      <c r="C13" s="25">
        <f>SUM(I13:I17)</f>
        <v>41.7</v>
      </c>
      <c r="D13" s="15">
        <v>1</v>
      </c>
      <c r="E13" s="26" t="s">
        <v>127</v>
      </c>
      <c r="F13" s="15" t="s">
        <v>128</v>
      </c>
      <c r="G13" s="27">
        <v>1</v>
      </c>
      <c r="H13" s="28">
        <v>9.5</v>
      </c>
      <c r="I13" s="63">
        <v>9.5</v>
      </c>
      <c r="J13" s="15">
        <v>1</v>
      </c>
      <c r="K13" s="15" t="s">
        <v>66</v>
      </c>
      <c r="L13" s="25"/>
      <c r="M13" s="15"/>
      <c r="N13" s="15"/>
      <c r="O13" s="25"/>
    </row>
    <row r="14" s="2" customFormat="1" spans="1:15">
      <c r="A14" s="15">
        <v>2</v>
      </c>
      <c r="B14" s="15" t="s">
        <v>67</v>
      </c>
      <c r="C14" s="25">
        <f>I23</f>
        <v>0</v>
      </c>
      <c r="D14" s="15">
        <v>2</v>
      </c>
      <c r="E14" s="29" t="s">
        <v>129</v>
      </c>
      <c r="F14" s="15" t="s">
        <v>119</v>
      </c>
      <c r="G14" s="27">
        <v>1</v>
      </c>
      <c r="H14" s="30">
        <v>32</v>
      </c>
      <c r="I14" s="35">
        <v>32</v>
      </c>
      <c r="J14" s="15">
        <v>2</v>
      </c>
      <c r="K14" s="15" t="s">
        <v>68</v>
      </c>
      <c r="L14" s="25"/>
      <c r="M14" s="15"/>
      <c r="N14" s="15"/>
      <c r="O14" s="25"/>
    </row>
    <row r="15" s="2" customFormat="1" spans="1:15">
      <c r="A15" s="15">
        <v>3</v>
      </c>
      <c r="B15" s="15" t="s">
        <v>69</v>
      </c>
      <c r="C15" s="25"/>
      <c r="D15" s="15">
        <v>3</v>
      </c>
      <c r="E15" s="31" t="s">
        <v>65</v>
      </c>
      <c r="F15" s="15"/>
      <c r="G15" s="27">
        <v>2</v>
      </c>
      <c r="H15" s="30">
        <v>1</v>
      </c>
      <c r="I15" s="35">
        <v>0.2</v>
      </c>
      <c r="J15" s="15">
        <v>3</v>
      </c>
      <c r="K15" s="15" t="s">
        <v>70</v>
      </c>
      <c r="L15" s="25"/>
      <c r="M15" s="15"/>
      <c r="N15" s="15"/>
      <c r="O15" s="25"/>
    </row>
    <row r="16" s="2" customFormat="1" spans="1:15">
      <c r="A16" s="15">
        <v>4</v>
      </c>
      <c r="B16" s="15" t="s">
        <v>71</v>
      </c>
      <c r="C16" s="25"/>
      <c r="D16" s="15">
        <v>4</v>
      </c>
      <c r="E16" s="26"/>
      <c r="F16" s="15"/>
      <c r="G16" s="27"/>
      <c r="H16" s="28"/>
      <c r="I16" s="63"/>
      <c r="J16" s="15">
        <v>4</v>
      </c>
      <c r="K16" s="15" t="s">
        <v>72</v>
      </c>
      <c r="L16" s="25"/>
      <c r="M16" s="15"/>
      <c r="N16" s="15"/>
      <c r="O16" s="25"/>
    </row>
    <row r="17" s="2" customFormat="1" spans="1:15">
      <c r="A17" s="15">
        <v>5</v>
      </c>
      <c r="B17" s="15" t="s">
        <v>73</v>
      </c>
      <c r="C17" s="25">
        <f>I43</f>
        <v>0.8</v>
      </c>
      <c r="D17" s="15">
        <v>5</v>
      </c>
      <c r="E17" s="26"/>
      <c r="F17" s="15"/>
      <c r="G17" s="27"/>
      <c r="H17" s="28"/>
      <c r="I17" s="63"/>
      <c r="J17" s="15">
        <v>5</v>
      </c>
      <c r="K17" s="15" t="s">
        <v>74</v>
      </c>
      <c r="L17" s="25"/>
      <c r="M17" s="15"/>
      <c r="N17" s="15"/>
      <c r="O17" s="25"/>
    </row>
    <row r="18" s="2" customFormat="1" spans="1:15">
      <c r="A18" s="15">
        <v>6</v>
      </c>
      <c r="B18" s="15" t="s">
        <v>75</v>
      </c>
      <c r="C18" s="25"/>
      <c r="D18" s="15"/>
      <c r="E18" s="16" t="s">
        <v>76</v>
      </c>
      <c r="F18" s="17"/>
      <c r="G18" s="17"/>
      <c r="H18" s="17"/>
      <c r="I18" s="18"/>
      <c r="J18" s="15">
        <v>6</v>
      </c>
      <c r="K18" s="15"/>
      <c r="L18" s="25"/>
      <c r="M18" s="15"/>
      <c r="N18" s="15"/>
      <c r="O18" s="25"/>
    </row>
    <row r="19" s="2" customFormat="1" spans="1:15">
      <c r="A19" s="15">
        <v>7</v>
      </c>
      <c r="B19" s="15"/>
      <c r="C19" s="25"/>
      <c r="D19" s="15"/>
      <c r="E19" s="15" t="s">
        <v>57</v>
      </c>
      <c r="F19" s="15" t="s">
        <v>58</v>
      </c>
      <c r="G19" s="15" t="s">
        <v>59</v>
      </c>
      <c r="H19" s="15" t="s">
        <v>60</v>
      </c>
      <c r="I19" s="15" t="s">
        <v>54</v>
      </c>
      <c r="J19" s="15">
        <v>7</v>
      </c>
      <c r="K19" s="15"/>
      <c r="L19" s="25"/>
      <c r="M19" s="15"/>
      <c r="N19" s="15"/>
      <c r="O19" s="25"/>
    </row>
    <row r="20" s="2" customFormat="1" spans="1:15">
      <c r="A20" s="15">
        <v>8</v>
      </c>
      <c r="B20" s="15" t="s">
        <v>77</v>
      </c>
      <c r="C20" s="25">
        <f>SUM(C13:C18)</f>
        <v>42.5</v>
      </c>
      <c r="D20" s="15">
        <v>1</v>
      </c>
      <c r="E20" s="32"/>
      <c r="F20" s="33"/>
      <c r="G20" s="34"/>
      <c r="H20" s="35"/>
      <c r="I20" s="25"/>
      <c r="J20" s="15">
        <v>8</v>
      </c>
      <c r="K20" s="15"/>
      <c r="L20" s="25"/>
      <c r="M20" s="15"/>
      <c r="N20" s="15"/>
      <c r="O20" s="25"/>
    </row>
    <row r="21" s="2" customFormat="1" spans="1:15">
      <c r="A21" s="15">
        <v>9</v>
      </c>
      <c r="B21" s="15" t="s">
        <v>80</v>
      </c>
      <c r="C21" s="25">
        <v>0.2</v>
      </c>
      <c r="D21" s="15">
        <v>2</v>
      </c>
      <c r="E21" s="32"/>
      <c r="F21" s="33"/>
      <c r="G21" s="34"/>
      <c r="H21" s="35"/>
      <c r="I21" s="25"/>
      <c r="J21" s="15">
        <v>9</v>
      </c>
      <c r="K21" s="15"/>
      <c r="L21" s="25"/>
      <c r="M21" s="15"/>
      <c r="N21" s="15"/>
      <c r="O21" s="25"/>
    </row>
    <row r="22" s="2" customFormat="1" spans="1:15">
      <c r="A22" s="15">
        <v>10</v>
      </c>
      <c r="B22" s="15" t="s">
        <v>82</v>
      </c>
      <c r="C22" s="25">
        <v>0.2</v>
      </c>
      <c r="D22" s="15">
        <v>3</v>
      </c>
      <c r="E22" s="32"/>
      <c r="F22" s="33"/>
      <c r="G22" s="34"/>
      <c r="H22" s="35"/>
      <c r="I22" s="25"/>
      <c r="J22" s="15">
        <v>10</v>
      </c>
      <c r="K22" s="15"/>
      <c r="L22" s="25"/>
      <c r="M22" s="15"/>
      <c r="N22" s="15"/>
      <c r="O22" s="25"/>
    </row>
    <row r="23" s="2" customFormat="1" spans="1:15">
      <c r="A23" s="15">
        <v>11</v>
      </c>
      <c r="B23" s="15" t="s">
        <v>83</v>
      </c>
      <c r="C23" s="25">
        <f>C20*0.03</f>
        <v>1.275</v>
      </c>
      <c r="D23" s="15"/>
      <c r="E23" s="15" t="s">
        <v>84</v>
      </c>
      <c r="F23" s="15"/>
      <c r="G23" s="15"/>
      <c r="H23" s="25"/>
      <c r="I23" s="25">
        <f>I20+I21+I22</f>
        <v>0</v>
      </c>
      <c r="J23" s="15"/>
      <c r="K23" s="15" t="s">
        <v>85</v>
      </c>
      <c r="L23" s="25"/>
      <c r="M23" s="15"/>
      <c r="N23" s="15"/>
      <c r="O23" s="25">
        <f>O13</f>
        <v>0</v>
      </c>
    </row>
    <row r="24" s="2" customFormat="1" spans="1:15">
      <c r="A24" s="15">
        <v>12</v>
      </c>
      <c r="B24" s="21" t="s">
        <v>86</v>
      </c>
      <c r="C24" s="25">
        <f>C20*0.03</f>
        <v>1.275</v>
      </c>
      <c r="D24" s="21" t="s">
        <v>11</v>
      </c>
      <c r="E24" s="36" t="s">
        <v>87</v>
      </c>
      <c r="F24" s="20"/>
      <c r="G24" s="20"/>
      <c r="H24" s="20"/>
      <c r="I24" s="24"/>
      <c r="J24" s="21" t="s">
        <v>11</v>
      </c>
      <c r="K24" s="16" t="s">
        <v>88</v>
      </c>
      <c r="L24" s="17"/>
      <c r="M24" s="17"/>
      <c r="N24" s="17"/>
      <c r="O24" s="18"/>
    </row>
    <row r="25" s="2" customFormat="1" spans="1:15">
      <c r="A25" s="15">
        <v>13</v>
      </c>
      <c r="B25" s="37" t="s">
        <v>89</v>
      </c>
      <c r="C25" s="25">
        <f>C20*0.03</f>
        <v>1.275</v>
      </c>
      <c r="D25" s="38"/>
      <c r="E25" s="21" t="s">
        <v>90</v>
      </c>
      <c r="F25" s="21" t="s">
        <v>91</v>
      </c>
      <c r="G25" s="21" t="s">
        <v>92</v>
      </c>
      <c r="H25" s="21" t="s">
        <v>93</v>
      </c>
      <c r="I25" s="21" t="s">
        <v>54</v>
      </c>
      <c r="J25" s="38"/>
      <c r="K25" s="21" t="s">
        <v>94</v>
      </c>
      <c r="L25" s="21" t="s">
        <v>60</v>
      </c>
      <c r="M25" s="21" t="s">
        <v>95</v>
      </c>
      <c r="N25" s="21" t="s">
        <v>54</v>
      </c>
      <c r="O25" s="21" t="s">
        <v>21</v>
      </c>
    </row>
    <row r="26" s="2" customFormat="1" spans="1:15">
      <c r="A26" s="15">
        <v>14</v>
      </c>
      <c r="B26" s="37"/>
      <c r="C26" s="25"/>
      <c r="D26" s="19"/>
      <c r="E26" s="19"/>
      <c r="F26" s="19" t="s">
        <v>96</v>
      </c>
      <c r="G26" s="19"/>
      <c r="H26" s="19"/>
      <c r="I26" s="19"/>
      <c r="J26" s="19"/>
      <c r="K26" s="19"/>
      <c r="L26" s="19"/>
      <c r="M26" s="19"/>
      <c r="N26" s="19"/>
      <c r="O26" s="19"/>
    </row>
    <row r="27" s="2" customFormat="1" spans="1:15">
      <c r="A27" s="15">
        <v>15</v>
      </c>
      <c r="B27" s="15" t="s">
        <v>97</v>
      </c>
      <c r="C27" s="25">
        <f>SUM(C20:C25)</f>
        <v>46.725</v>
      </c>
      <c r="D27" s="15">
        <v>1</v>
      </c>
      <c r="E27" s="39" t="s">
        <v>103</v>
      </c>
      <c r="F27" s="40">
        <v>25</v>
      </c>
      <c r="G27" s="34"/>
      <c r="H27" s="15">
        <v>0.012</v>
      </c>
      <c r="I27" s="35">
        <v>0.3</v>
      </c>
      <c r="J27" s="15">
        <v>1</v>
      </c>
      <c r="K27" s="15"/>
      <c r="L27" s="25"/>
      <c r="M27" s="15"/>
      <c r="N27" s="25"/>
      <c r="O27" s="15"/>
    </row>
    <row r="28" s="2" customFormat="1" spans="1:15">
      <c r="A28" s="15">
        <v>16</v>
      </c>
      <c r="B28" s="15" t="s">
        <v>99</v>
      </c>
      <c r="C28" s="41">
        <f>C27*0.05</f>
        <v>2.33625</v>
      </c>
      <c r="D28" s="42" t="s">
        <v>100</v>
      </c>
      <c r="E28" s="39" t="s">
        <v>105</v>
      </c>
      <c r="F28" s="40">
        <v>25</v>
      </c>
      <c r="G28" s="34"/>
      <c r="H28" s="15">
        <v>0.012</v>
      </c>
      <c r="I28" s="35">
        <v>0.3</v>
      </c>
      <c r="J28" s="15">
        <v>2</v>
      </c>
      <c r="K28" s="15"/>
      <c r="L28" s="40"/>
      <c r="M28" s="15"/>
      <c r="N28" s="25"/>
      <c r="O28" s="15"/>
    </row>
    <row r="29" s="2" customFormat="1" spans="1:15">
      <c r="A29" s="15">
        <v>17</v>
      </c>
      <c r="B29" s="15" t="s">
        <v>102</v>
      </c>
      <c r="C29" s="41">
        <f>SUM(C27:C28)</f>
        <v>49.06125</v>
      </c>
      <c r="D29" s="43"/>
      <c r="E29" s="39"/>
      <c r="F29" s="15"/>
      <c r="G29" s="34"/>
      <c r="H29" s="15"/>
      <c r="I29" s="35"/>
      <c r="J29" s="15">
        <v>3</v>
      </c>
      <c r="K29" s="15"/>
      <c r="L29" s="25"/>
      <c r="M29" s="15"/>
      <c r="N29" s="25"/>
      <c r="O29" s="15"/>
    </row>
    <row r="30" s="2" customFormat="1" spans="1:15">
      <c r="A30" s="15">
        <v>18</v>
      </c>
      <c r="B30" s="15" t="s">
        <v>104</v>
      </c>
      <c r="C30" s="41">
        <f>C29*0.13</f>
        <v>6.3779625</v>
      </c>
      <c r="D30" s="43"/>
      <c r="E30" s="39"/>
      <c r="F30" s="15"/>
      <c r="G30" s="34"/>
      <c r="H30" s="15"/>
      <c r="I30" s="35"/>
      <c r="J30" s="15">
        <v>4</v>
      </c>
      <c r="K30" s="15"/>
      <c r="L30" s="25"/>
      <c r="M30" s="15"/>
      <c r="N30" s="25"/>
      <c r="O30" s="15"/>
    </row>
    <row r="31" s="2" customFormat="1" spans="1:15">
      <c r="A31" s="15">
        <v>19</v>
      </c>
      <c r="B31" s="15" t="s">
        <v>52</v>
      </c>
      <c r="C31" s="41">
        <f>SUM(C29:C30)</f>
        <v>55.4392125</v>
      </c>
      <c r="D31" s="43"/>
      <c r="E31" s="39"/>
      <c r="F31" s="15"/>
      <c r="G31" s="34"/>
      <c r="H31" s="15"/>
      <c r="I31" s="35"/>
      <c r="J31" s="15"/>
      <c r="K31" s="15"/>
      <c r="L31" s="25"/>
      <c r="M31" s="15"/>
      <c r="N31" s="25"/>
      <c r="O31" s="15"/>
    </row>
    <row r="32" s="2" customFormat="1" spans="1:15">
      <c r="A32" s="37"/>
      <c r="B32" s="37"/>
      <c r="C32" s="41"/>
      <c r="D32" s="43"/>
      <c r="E32" s="39"/>
      <c r="F32" s="15"/>
      <c r="G32" s="34"/>
      <c r="H32" s="15"/>
      <c r="I32" s="35"/>
      <c r="J32" s="15"/>
      <c r="K32" s="15"/>
      <c r="L32" s="25"/>
      <c r="M32" s="15"/>
      <c r="N32" s="25"/>
      <c r="O32" s="15"/>
    </row>
    <row r="33" s="2" customFormat="1" spans="1:15">
      <c r="A33" s="37"/>
      <c r="B33" s="37"/>
      <c r="C33" s="41"/>
      <c r="D33" s="43"/>
      <c r="E33" s="39"/>
      <c r="F33" s="15"/>
      <c r="G33" s="34"/>
      <c r="H33" s="15"/>
      <c r="I33" s="35"/>
      <c r="J33" s="15"/>
      <c r="K33" s="15"/>
      <c r="L33" s="25"/>
      <c r="M33" s="15"/>
      <c r="N33" s="25"/>
      <c r="O33" s="15"/>
    </row>
    <row r="34" s="2" customFormat="1" spans="1:15">
      <c r="A34" s="37"/>
      <c r="B34" s="37"/>
      <c r="C34" s="41"/>
      <c r="D34" s="43"/>
      <c r="E34" s="39"/>
      <c r="F34" s="15"/>
      <c r="G34" s="34"/>
      <c r="H34" s="15"/>
      <c r="I34" s="35"/>
      <c r="J34" s="15"/>
      <c r="K34" s="15"/>
      <c r="L34" s="25"/>
      <c r="M34" s="15"/>
      <c r="N34" s="25"/>
      <c r="O34" s="15"/>
    </row>
    <row r="35" s="2" customFormat="1" spans="1:15">
      <c r="A35" s="37"/>
      <c r="B35" s="37"/>
      <c r="C35" s="41"/>
      <c r="D35" s="43"/>
      <c r="E35" s="39"/>
      <c r="F35" s="15"/>
      <c r="G35" s="34"/>
      <c r="H35" s="15"/>
      <c r="I35" s="35"/>
      <c r="J35" s="15"/>
      <c r="K35" s="15"/>
      <c r="L35" s="25"/>
      <c r="M35" s="15"/>
      <c r="N35" s="25"/>
      <c r="O35" s="15"/>
    </row>
    <row r="36" s="2" customFormat="1" spans="1:15">
      <c r="A36" s="37"/>
      <c r="B36" s="37"/>
      <c r="C36" s="41"/>
      <c r="D36" s="43"/>
      <c r="E36" s="39"/>
      <c r="F36" s="15"/>
      <c r="G36" s="34"/>
      <c r="H36" s="15"/>
      <c r="I36" s="35"/>
      <c r="J36" s="15"/>
      <c r="K36" s="15"/>
      <c r="L36" s="25"/>
      <c r="M36" s="15"/>
      <c r="N36" s="25"/>
      <c r="O36" s="15"/>
    </row>
    <row r="37" s="2" customFormat="1" spans="1:15">
      <c r="A37" s="37"/>
      <c r="B37" s="37"/>
      <c r="C37" s="41"/>
      <c r="D37" s="43"/>
      <c r="E37" s="39"/>
      <c r="F37" s="15"/>
      <c r="G37" s="34"/>
      <c r="H37" s="15"/>
      <c r="I37" s="35"/>
      <c r="J37" s="15"/>
      <c r="K37" s="15"/>
      <c r="L37" s="25"/>
      <c r="M37" s="15"/>
      <c r="N37" s="25"/>
      <c r="O37" s="15"/>
    </row>
    <row r="38" s="2" customFormat="1" spans="1:15">
      <c r="A38" s="37"/>
      <c r="B38" s="37"/>
      <c r="C38" s="41"/>
      <c r="D38" s="43"/>
      <c r="E38" s="39"/>
      <c r="F38" s="15"/>
      <c r="G38" s="34"/>
      <c r="H38" s="15"/>
      <c r="I38" s="35"/>
      <c r="J38" s="15"/>
      <c r="K38" s="15"/>
      <c r="L38" s="25"/>
      <c r="M38" s="15"/>
      <c r="N38" s="25"/>
      <c r="O38" s="15"/>
    </row>
    <row r="39" s="2" customFormat="1" spans="1:15">
      <c r="A39" s="37"/>
      <c r="B39" s="37"/>
      <c r="C39" s="41"/>
      <c r="D39" s="43"/>
      <c r="E39" s="39"/>
      <c r="F39" s="15"/>
      <c r="G39" s="15"/>
      <c r="H39" s="15"/>
      <c r="I39" s="25"/>
      <c r="J39" s="15"/>
      <c r="K39" s="15"/>
      <c r="L39" s="25"/>
      <c r="M39" s="15"/>
      <c r="N39" s="25"/>
      <c r="O39" s="15"/>
    </row>
    <row r="40" s="2" customFormat="1" spans="1:15">
      <c r="A40" s="37"/>
      <c r="B40" s="37"/>
      <c r="C40" s="41"/>
      <c r="D40" s="43"/>
      <c r="E40" s="18"/>
      <c r="F40" s="15"/>
      <c r="G40" s="15"/>
      <c r="H40" s="15"/>
      <c r="I40" s="25"/>
      <c r="J40" s="15"/>
      <c r="K40" s="15"/>
      <c r="L40" s="25"/>
      <c r="M40" s="15"/>
      <c r="N40" s="25"/>
      <c r="O40" s="15"/>
    </row>
    <row r="41" s="2" customFormat="1" spans="1:15">
      <c r="A41" s="37"/>
      <c r="B41" s="37"/>
      <c r="C41" s="25"/>
      <c r="D41" s="15">
        <v>2</v>
      </c>
      <c r="E41" s="15" t="s">
        <v>73</v>
      </c>
      <c r="F41" s="15">
        <v>20</v>
      </c>
      <c r="G41" s="15"/>
      <c r="H41" s="15">
        <v>0.01</v>
      </c>
      <c r="I41" s="25">
        <f>F41*H41</f>
        <v>0.2</v>
      </c>
      <c r="J41" s="15"/>
      <c r="K41" s="15"/>
      <c r="L41" s="25"/>
      <c r="M41" s="15"/>
      <c r="N41" s="25"/>
      <c r="O41" s="15"/>
    </row>
    <row r="42" s="2" customFormat="1" spans="1:15">
      <c r="A42" s="37"/>
      <c r="B42" s="37"/>
      <c r="C42" s="25"/>
      <c r="D42" s="15">
        <v>3</v>
      </c>
      <c r="E42" s="15"/>
      <c r="F42" s="15"/>
      <c r="G42" s="15"/>
      <c r="H42" s="15"/>
      <c r="I42" s="25"/>
      <c r="J42" s="15"/>
      <c r="K42" s="15"/>
      <c r="L42" s="25"/>
      <c r="M42" s="15"/>
      <c r="N42" s="25"/>
      <c r="O42" s="15"/>
    </row>
    <row r="43" s="2" customFormat="1" spans="1:15">
      <c r="A43" s="15"/>
      <c r="B43" s="15"/>
      <c r="C43" s="15"/>
      <c r="D43" s="15"/>
      <c r="E43" s="15" t="s">
        <v>84</v>
      </c>
      <c r="F43" s="15"/>
      <c r="G43" s="15"/>
      <c r="H43" s="15"/>
      <c r="I43" s="25">
        <f>SUM(I27:I41)</f>
        <v>0.8</v>
      </c>
      <c r="J43" s="15"/>
      <c r="K43" s="15" t="s">
        <v>84</v>
      </c>
      <c r="L43" s="25"/>
      <c r="M43" s="15"/>
      <c r="N43" s="25">
        <f>N27+N28+N29</f>
        <v>0</v>
      </c>
      <c r="O43" s="15"/>
    </row>
    <row r="44" s="1" customFormat="1" spans="1:15">
      <c r="A44" s="44" t="s">
        <v>106</v>
      </c>
      <c r="B44" s="45"/>
      <c r="C44" s="44"/>
      <c r="D44" s="44"/>
      <c r="E44" s="46"/>
      <c r="F44" s="45"/>
      <c r="G44" s="44"/>
      <c r="H44" s="44"/>
      <c r="I44" s="64"/>
      <c r="J44" s="44"/>
      <c r="K44" s="65"/>
      <c r="L44" s="66"/>
      <c r="M44" s="67"/>
      <c r="N44" s="66"/>
      <c r="O44" s="67"/>
    </row>
    <row r="45" s="1" customFormat="1" spans="1:15">
      <c r="A45" s="44" t="s">
        <v>107</v>
      </c>
      <c r="B45" s="45"/>
      <c r="C45" s="44"/>
      <c r="D45" s="44"/>
      <c r="E45" s="44"/>
      <c r="F45" s="45"/>
      <c r="G45" s="44"/>
      <c r="H45" s="44"/>
      <c r="I45" s="44"/>
      <c r="J45" s="44"/>
      <c r="K45" s="68"/>
      <c r="L45" s="67"/>
      <c r="M45" s="67"/>
      <c r="N45" s="67"/>
      <c r="O45" s="67"/>
    </row>
    <row r="46" s="1" customFormat="1" spans="1:15">
      <c r="A46" s="47" t="s">
        <v>108</v>
      </c>
      <c r="B46" s="45"/>
      <c r="C46" s="44"/>
      <c r="D46" s="44"/>
      <c r="E46" s="44"/>
      <c r="F46" s="45"/>
      <c r="G46" s="44"/>
      <c r="H46" s="48"/>
      <c r="I46" s="44"/>
      <c r="J46" s="44"/>
      <c r="K46" s="68"/>
      <c r="L46" s="67"/>
      <c r="M46" s="67"/>
      <c r="N46" s="67"/>
      <c r="O46" s="67"/>
    </row>
    <row r="47" s="1" customFormat="1" spans="1:15">
      <c r="A47" s="47" t="s">
        <v>109</v>
      </c>
      <c r="B47" s="45"/>
      <c r="C47" s="44"/>
      <c r="D47" s="44"/>
      <c r="E47" s="44"/>
      <c r="F47" s="45"/>
      <c r="G47" s="44"/>
      <c r="H47" s="44"/>
      <c r="I47" s="44"/>
      <c r="J47" s="44"/>
      <c r="K47" s="68"/>
      <c r="L47" s="67"/>
      <c r="M47" s="67"/>
      <c r="N47" s="67"/>
      <c r="O47" s="67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dataValidations count="2">
    <dataValidation type="textLength" operator="between" showErrorMessage="1" sqref="E22 E29 E39 E20:E21 E27:E28 E30:E31 E32:E33 E34:E38">
      <formula1>1</formula1>
      <formula2>50</formula2>
    </dataValidation>
    <dataValidation type="decimal" operator="notEqual" allowBlank="1" showInputMessage="1" showErrorMessage="1" sqref="G22 G20:G21">
      <formula1>-10000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</vt:lpstr>
      <vt:lpstr>SHT0016288</vt:lpstr>
      <vt:lpstr>SHT0016289</vt:lpstr>
      <vt:lpstr>SHT0016290</vt:lpstr>
      <vt:lpstr>SHT0016291</vt:lpstr>
      <vt:lpstr>SHT0016292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德邦王雷</cp:lastModifiedBy>
  <dcterms:created xsi:type="dcterms:W3CDTF">2020-04-03T05:31:00Z</dcterms:created>
  <dcterms:modified xsi:type="dcterms:W3CDTF">2023-11-29T08:00:03Z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97FDDA21397D441B9CA1106BD23F5BAC_13</vt:lpwstr>
  </property>
</Properties>
</file>