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  <fileRecoveryPr autoRecover="0"/>
</workbook>
</file>

<file path=xl/calcChain.xml><?xml version="1.0" encoding="utf-8"?>
<calcChain xmlns="http://schemas.openxmlformats.org/spreadsheetml/2006/main">
  <c r="D5" i="1"/>
  <c r="F5" s="1"/>
  <c r="D4"/>
  <c r="F6"/>
  <c r="F7"/>
  <c r="G6" i="2"/>
  <c r="G5"/>
  <c r="G4"/>
  <c r="F5"/>
  <c r="E5"/>
  <c r="D5"/>
  <c r="E4" l="1"/>
  <c r="E9" s="1"/>
  <c r="F4"/>
  <c r="F4" i="1"/>
  <c r="E9"/>
  <c r="D9"/>
  <c r="G9" i="2" l="1"/>
  <c r="F9"/>
  <c r="F9" i="1"/>
</calcChain>
</file>

<file path=xl/sharedStrings.xml><?xml version="1.0" encoding="utf-8"?>
<sst xmlns="http://schemas.openxmlformats.org/spreadsheetml/2006/main" count="27" uniqueCount="21">
  <si>
    <t>项目</t>
    <phoneticPr fontId="1" type="noConversion"/>
  </si>
  <si>
    <t>总计</t>
    <phoneticPr fontId="1" type="noConversion"/>
  </si>
  <si>
    <t>序号</t>
    <phoneticPr fontId="1" type="noConversion"/>
  </si>
  <si>
    <t>样品费-
66040018</t>
    <phoneticPr fontId="1" type="noConversion"/>
  </si>
  <si>
    <t>工装模具费-
66040019</t>
    <phoneticPr fontId="1" type="noConversion"/>
  </si>
  <si>
    <t>商用车集成式智能空气弹簧系统项目（ZY2147）</t>
    <phoneticPr fontId="1" type="noConversion"/>
  </si>
  <si>
    <t>腰托气阀项目（ZY2131）</t>
    <phoneticPr fontId="1" type="noConversion"/>
  </si>
  <si>
    <t>转盘解锁气缸项目（ZY2305）</t>
    <phoneticPr fontId="1" type="noConversion"/>
  </si>
  <si>
    <t>2023年1-3月垫付采购报销项目及费用科目分布矩阵1</t>
    <phoneticPr fontId="1" type="noConversion"/>
  </si>
  <si>
    <t>1%税率</t>
    <phoneticPr fontId="1" type="noConversion"/>
  </si>
  <si>
    <t>13%税率</t>
    <phoneticPr fontId="1" type="noConversion"/>
  </si>
  <si>
    <t>0税率</t>
    <phoneticPr fontId="1" type="noConversion"/>
  </si>
  <si>
    <t>北京</t>
    <phoneticPr fontId="1" type="noConversion"/>
  </si>
  <si>
    <t>安路普</t>
    <phoneticPr fontId="1" type="noConversion"/>
  </si>
  <si>
    <t>6+5</t>
    <phoneticPr fontId="1" type="noConversion"/>
  </si>
  <si>
    <t>3+4+1</t>
    <phoneticPr fontId="1" type="noConversion"/>
  </si>
  <si>
    <t>安路普项目2023年7-9月垫付采购报销项目及费用科目分布矩阵（1）</t>
    <phoneticPr fontId="1" type="noConversion"/>
  </si>
  <si>
    <t>驾驶室气弹簧项目（ZY2307）</t>
    <phoneticPr fontId="1" type="noConversion"/>
  </si>
  <si>
    <t>气路系统项目（ZY2303）</t>
    <phoneticPr fontId="1" type="noConversion"/>
  </si>
  <si>
    <t>乘用车空气悬架系统（ZY2333）</t>
    <phoneticPr fontId="1" type="noConversion"/>
  </si>
  <si>
    <t>通风加热VAVE项目（ZY2304）</t>
    <phoneticPr fontId="1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</si>
</sst>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5" fillId="0" borderId="1" xfId="0" applyNumberFormat="1" applyFont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7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5"/>
  <sheetViews>
    <sheetView tabSelected="1" workbookViewId="0">
      <selection activeCell="H18" sqref="H18"/>
    </sheetView>
  </sheetViews>
  <sheetFormatPr defaultRowHeight="13.5"/>
  <cols>
    <col min="3" max="3" width="45.125" style="1" customWidth="1"/>
    <col min="4" max="5" width="20.625" style="1" customWidth="1"/>
    <col min="6" max="6" width="21.5" customWidth="1"/>
  </cols>
  <sheetData>
    <row r="2" spans="2:14" ht="57" customHeight="1">
      <c r="B2" s="15" t="s">
        <v>16</v>
      </c>
      <c r="C2" s="16"/>
      <c r="D2" s="16"/>
      <c r="E2" s="16"/>
      <c r="F2" s="16"/>
    </row>
    <row r="3" spans="2:14" ht="50.1" customHeight="1">
      <c r="B3" s="3" t="s">
        <v>2</v>
      </c>
      <c r="C3" s="3" t="s">
        <v>0</v>
      </c>
      <c r="D3" s="5" t="s">
        <v>3</v>
      </c>
      <c r="E3" s="5" t="s">
        <v>4</v>
      </c>
      <c r="F3" s="6" t="s">
        <v>1</v>
      </c>
    </row>
    <row r="4" spans="2:14" ht="50.1" customHeight="1">
      <c r="B4" s="4">
        <v>1</v>
      </c>
      <c r="C4" s="13" t="s">
        <v>17</v>
      </c>
      <c r="D4" s="9">
        <f>327.22+708.18</f>
        <v>1035.4000000000001</v>
      </c>
      <c r="E4" s="9">
        <v>0</v>
      </c>
      <c r="F4" s="7">
        <f>SUM(D4:E4)</f>
        <v>1035.4000000000001</v>
      </c>
    </row>
    <row r="5" spans="2:14" ht="50.1" customHeight="1">
      <c r="B5" s="4">
        <v>2</v>
      </c>
      <c r="C5" s="13" t="s">
        <v>18</v>
      </c>
      <c r="D5" s="9">
        <f>259+400</f>
        <v>659</v>
      </c>
      <c r="E5" s="11">
        <v>344.42</v>
      </c>
      <c r="F5" s="7">
        <f t="shared" ref="F5:F7" si="0">SUM(D5:E5)</f>
        <v>1003.4200000000001</v>
      </c>
    </row>
    <row r="6" spans="2:14" ht="50.1" customHeight="1">
      <c r="B6" s="4">
        <v>3</v>
      </c>
      <c r="C6" s="13" t="s">
        <v>19</v>
      </c>
      <c r="D6" s="9">
        <v>860</v>
      </c>
      <c r="E6" s="11">
        <v>0</v>
      </c>
      <c r="F6" s="7">
        <f t="shared" si="0"/>
        <v>860</v>
      </c>
    </row>
    <row r="7" spans="2:14" ht="50.1" customHeight="1">
      <c r="B7" s="4">
        <v>4</v>
      </c>
      <c r="C7" s="13" t="s">
        <v>20</v>
      </c>
      <c r="D7" s="9">
        <v>144.66</v>
      </c>
      <c r="E7" s="9">
        <v>342.58</v>
      </c>
      <c r="F7" s="7">
        <f t="shared" si="0"/>
        <v>487.24</v>
      </c>
    </row>
    <row r="8" spans="2:14" ht="50.1" customHeight="1">
      <c r="B8" s="4"/>
      <c r="C8" s="10"/>
      <c r="D8" s="9"/>
      <c r="E8" s="9"/>
      <c r="F8" s="7"/>
    </row>
    <row r="9" spans="2:14" ht="60" customHeight="1">
      <c r="B9" s="14" t="s">
        <v>1</v>
      </c>
      <c r="C9" s="14"/>
      <c r="D9" s="7">
        <f>SUM(D4:D8)</f>
        <v>2699.06</v>
      </c>
      <c r="E9" s="7">
        <f>SUM(E4:E8)</f>
        <v>687</v>
      </c>
      <c r="F9" s="8">
        <f>SUM(F4:F8)</f>
        <v>3386.0600000000004</v>
      </c>
    </row>
    <row r="15" spans="2:14">
      <c r="N15" s="2"/>
    </row>
  </sheetData>
  <mergeCells count="2">
    <mergeCell ref="B9:C9"/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J9"/>
  <sheetViews>
    <sheetView workbookViewId="0">
      <selection activeCell="J11" sqref="J11"/>
    </sheetView>
  </sheetViews>
  <sheetFormatPr defaultRowHeight="13.5"/>
  <cols>
    <col min="2" max="2" width="16.625" customWidth="1"/>
    <col min="3" max="4" width="22.125" customWidth="1"/>
    <col min="5" max="5" width="34.125" customWidth="1"/>
    <col min="6" max="6" width="20.875" customWidth="1"/>
    <col min="7" max="7" width="44.75" customWidth="1"/>
  </cols>
  <sheetData>
    <row r="2" spans="2:10" ht="25.5">
      <c r="B2" s="15" t="s">
        <v>8</v>
      </c>
      <c r="C2" s="16"/>
      <c r="D2" s="16"/>
      <c r="E2" s="16"/>
      <c r="F2" s="16"/>
      <c r="G2" s="16"/>
    </row>
    <row r="3" spans="2:10" ht="45" customHeight="1">
      <c r="B3" s="3" t="s">
        <v>2</v>
      </c>
      <c r="C3" s="3" t="s">
        <v>0</v>
      </c>
      <c r="D3" s="3" t="s">
        <v>11</v>
      </c>
      <c r="E3" s="5" t="s">
        <v>9</v>
      </c>
      <c r="F3" s="5" t="s">
        <v>10</v>
      </c>
      <c r="G3" s="6" t="s">
        <v>1</v>
      </c>
    </row>
    <row r="4" spans="2:10" ht="87.75" customHeight="1">
      <c r="B4" s="12">
        <v>1</v>
      </c>
      <c r="C4" s="10" t="s">
        <v>5</v>
      </c>
      <c r="D4" s="9"/>
      <c r="E4" s="9">
        <f>14.5+22+21.2+2.91+16+252</f>
        <v>328.61</v>
      </c>
      <c r="F4" s="9">
        <f>12.8+60+19.35+15.05+19.67</f>
        <v>126.87</v>
      </c>
      <c r="G4" s="7">
        <f>SUM(D4:F4)</f>
        <v>455.48</v>
      </c>
      <c r="I4" t="s">
        <v>14</v>
      </c>
      <c r="J4" t="s">
        <v>12</v>
      </c>
    </row>
    <row r="5" spans="2:10" ht="40.5">
      <c r="B5" s="12">
        <v>2</v>
      </c>
      <c r="C5" s="10" t="s">
        <v>6</v>
      </c>
      <c r="D5" s="9">
        <f>274+119+31</f>
        <v>424</v>
      </c>
      <c r="E5" s="9">
        <f>216+191+38+113</f>
        <v>558</v>
      </c>
      <c r="F5" s="11">
        <f>18</f>
        <v>18</v>
      </c>
      <c r="G5" s="7">
        <f t="shared" ref="G5:G6" si="0">SUM(D5:F5)</f>
        <v>1000</v>
      </c>
      <c r="I5" t="s">
        <v>15</v>
      </c>
      <c r="J5" t="s">
        <v>12</v>
      </c>
    </row>
    <row r="6" spans="2:10" ht="90" customHeight="1">
      <c r="B6" s="12">
        <v>3</v>
      </c>
      <c r="C6" s="10" t="s">
        <v>7</v>
      </c>
      <c r="D6" s="10"/>
      <c r="E6" s="9">
        <v>173</v>
      </c>
      <c r="F6" s="11"/>
      <c r="G6" s="7">
        <f t="shared" si="0"/>
        <v>173</v>
      </c>
      <c r="I6">
        <v>1</v>
      </c>
      <c r="J6" t="s">
        <v>13</v>
      </c>
    </row>
    <row r="7" spans="2:10" ht="20.25">
      <c r="B7" s="12"/>
      <c r="C7" s="10"/>
      <c r="D7" s="10"/>
      <c r="E7" s="9"/>
      <c r="F7" s="9"/>
      <c r="G7" s="7"/>
    </row>
    <row r="8" spans="2:10" ht="20.25">
      <c r="B8" s="12"/>
      <c r="C8" s="10"/>
      <c r="D8" s="10"/>
      <c r="E8" s="9"/>
      <c r="F8" s="9"/>
      <c r="G8" s="7"/>
    </row>
    <row r="9" spans="2:10" ht="31.5">
      <c r="B9" s="14" t="s">
        <v>1</v>
      </c>
      <c r="C9" s="14"/>
      <c r="D9" s="12"/>
      <c r="E9" s="7">
        <f>SUM(E4:E8)</f>
        <v>1059.6100000000001</v>
      </c>
      <c r="F9" s="7">
        <f>SUM(F4:F8)</f>
        <v>144.87</v>
      </c>
      <c r="G9" s="8">
        <f>SUM(G4:G8)</f>
        <v>1628.48</v>
      </c>
    </row>
  </sheetData>
  <mergeCells count="2">
    <mergeCell ref="B2:G2"/>
    <mergeCell ref="B9:C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2023-11-13T07:05:58Z</dcterms:modified>
</cp:coreProperties>
</file>