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3\戴姆勒卧铺\定点定价\拉带固定手柄\"/>
    </mc:Choice>
  </mc:AlternateContent>
  <bookViews>
    <workbookView xWindow="0" yWindow="0" windowWidth="28800" windowHeight="1221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2" l="1"/>
  <c r="O15" i="2"/>
  <c r="L3" i="2"/>
</calcChain>
</file>

<file path=xl/sharedStrings.xml><?xml version="1.0" encoding="utf-8"?>
<sst xmlns="http://schemas.openxmlformats.org/spreadsheetml/2006/main" count="96" uniqueCount="86">
  <si>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</si>
  <si>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</si>
  <si>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</si>
  <si>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</si>
  <si>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</si>
  <si>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</si>
  <si>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</si>
  <si>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</si>
  <si>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</si>
  <si>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未税价格</t>
    <phoneticPr fontId="8" type="noConversion"/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</si>
  <si>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</si>
  <si>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</si>
  <si>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</si>
  <si>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</si>
  <si>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</si>
  <si>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</si>
  <si>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由工厂根据实际使用情况再商谈。</t>
    <phoneticPr fontId="7" type="noConversion"/>
  </si>
  <si>
    <t>结算方式</t>
  </si>
  <si>
    <t xml:space="preserve">
总经理
日期：
</t>
  </si>
  <si>
    <t xml:space="preserve">
采购负责人
日期：</t>
  </si>
  <si>
    <t xml:space="preserve">
采购工程师
日期：
</t>
  </si>
  <si>
    <t>未税价格</t>
    <phoneticPr fontId="8" type="noConversion"/>
  </si>
  <si>
    <t xml:space="preserve">
副总经理
日期：</t>
    <phoneticPr fontId="2" type="noConversion"/>
  </si>
  <si>
    <t>件</t>
    <phoneticPr fontId="2" type="noConversion"/>
  </si>
  <si>
    <t>采购工厂：河北工厂</t>
    <phoneticPr fontId="2" type="noConversion"/>
  </si>
  <si>
    <t>霸州鑫锐</t>
    <phoneticPr fontId="7" type="noConversion"/>
  </si>
  <si>
    <t>海兴</t>
    <phoneticPr fontId="7" type="noConversion"/>
  </si>
  <si>
    <t>新强力，报价分4序冲压，每序0.15元，报价未税0.7元，模具费约5000元</t>
    <phoneticPr fontId="2" type="noConversion"/>
  </si>
  <si>
    <t>海兴，裸价0.2元，表面0.16元，模具费约8000元。</t>
    <phoneticPr fontId="2" type="noConversion"/>
  </si>
  <si>
    <t>表面</t>
    <phoneticPr fontId="8" type="noConversion"/>
  </si>
  <si>
    <t>表面</t>
    <phoneticPr fontId="8" type="noConversion"/>
  </si>
  <si>
    <t>新强力</t>
    <phoneticPr fontId="2" type="noConversion"/>
  </si>
  <si>
    <t>航凌</t>
    <phoneticPr fontId="8" type="noConversion"/>
  </si>
  <si>
    <t>海兴</t>
    <phoneticPr fontId="2" type="noConversion"/>
  </si>
  <si>
    <t>模具</t>
    <phoneticPr fontId="2" type="noConversion"/>
  </si>
  <si>
    <t>模具</t>
    <phoneticPr fontId="2" type="noConversion"/>
  </si>
  <si>
    <t>模具</t>
    <phoneticPr fontId="2" type="noConversion"/>
  </si>
  <si>
    <t>海兴中盛弹簧有限公司</t>
    <phoneticPr fontId="2" type="noConversion"/>
  </si>
  <si>
    <t>SHT0015515</t>
    <phoneticPr fontId="2" type="noConversion"/>
  </si>
  <si>
    <t>拉带固定手柄</t>
    <phoneticPr fontId="2" type="noConversion"/>
  </si>
  <si>
    <t>胎具费用8000元，按照1万件或1年分摊，先达为准。</t>
    <phoneticPr fontId="7" type="noConversion"/>
  </si>
  <si>
    <t>海兴为体系供应商，按河北账期结算。</t>
    <phoneticPr fontId="7" type="noConversion"/>
  </si>
  <si>
    <t>待定</t>
    <phoneticPr fontId="2" type="noConversion"/>
  </si>
  <si>
    <t>15-20天</t>
    <phoneticPr fontId="2" type="noConversion"/>
  </si>
  <si>
    <t>电泳和配套盐雾24小时</t>
    <phoneticPr fontId="2" type="noConversion"/>
  </si>
  <si>
    <t>1年或1万件分摊</t>
    <phoneticPr fontId="2" type="noConversion"/>
  </si>
  <si>
    <t>电泳或达克罗</t>
    <phoneticPr fontId="2" type="noConversion"/>
  </si>
  <si>
    <t>40天</t>
    <phoneticPr fontId="2" type="noConversion"/>
  </si>
  <si>
    <t>啸宇模具报价</t>
    <phoneticPr fontId="2" type="noConversion"/>
  </si>
  <si>
    <t>未税价格（万）</t>
    <phoneticPr fontId="8" type="noConversion"/>
  </si>
  <si>
    <t>净重</t>
  </si>
  <si>
    <t>下料尺寸</t>
  </si>
  <si>
    <t>毛重</t>
  </si>
  <si>
    <t>原材料单价</t>
  </si>
  <si>
    <t>废料单价</t>
  </si>
  <si>
    <t>材料费</t>
  </si>
  <si>
    <t>工序</t>
  </si>
  <si>
    <t>设备</t>
  </si>
  <si>
    <t>加工费</t>
  </si>
  <si>
    <t>模具</t>
  </si>
  <si>
    <t>材质</t>
  </si>
  <si>
    <t>料厚</t>
  </si>
  <si>
    <t>长</t>
  </si>
  <si>
    <t>宽</t>
  </si>
  <si>
    <t>出件数</t>
  </si>
  <si>
    <t>断料</t>
  </si>
  <si>
    <t>100吨</t>
  </si>
  <si>
    <t>冲床成型</t>
  </si>
  <si>
    <t>60吨</t>
  </si>
  <si>
    <t>冲床切边</t>
  </si>
  <si>
    <t>冲床冲孔</t>
  </si>
  <si>
    <t>合计</t>
  </si>
  <si>
    <t>2023.12.07</t>
  </si>
  <si>
    <t>以上报价含税
含运费</t>
  </si>
  <si>
    <t>图号</t>
    <phoneticPr fontId="2" type="noConversion"/>
  </si>
  <si>
    <t>名称</t>
    <phoneticPr fontId="2" type="noConversion"/>
  </si>
  <si>
    <t>Q235</t>
    <phoneticPr fontId="2" type="noConversion"/>
  </si>
  <si>
    <t>¢6</t>
    <phoneticPr fontId="2" type="noConversion"/>
  </si>
  <si>
    <t>80吨</t>
    <phoneticPr fontId="2" type="noConversion"/>
  </si>
  <si>
    <t>系数</t>
    <phoneticPr fontId="2" type="noConversion"/>
  </si>
  <si>
    <t>拉带固定手柄</t>
    <phoneticPr fontId="2" type="noConversion"/>
  </si>
  <si>
    <t>SHT0015515</t>
    <phoneticPr fontId="2" type="noConversion"/>
  </si>
  <si>
    <t>戴姆勒卧铺项目，年预测2000件，单台使用2件，材料Q235钢丝，表面处理待定</t>
    <phoneticPr fontId="7" type="noConversion"/>
  </si>
  <si>
    <t>以上价格都不含表面处理，建议定点海兴，先定产品价格0.45元。表面处理价格待确认后再做审批。</t>
    <phoneticPr fontId="2" type="noConversion"/>
  </si>
  <si>
    <t>产品首批供货周期：30天。</t>
    <phoneticPr fontId="7" type="noConversion"/>
  </si>
  <si>
    <t>批产阶段—物料采购价格审批表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</si>
</sst>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¥&quot;#,##0.00;&quot;¥&quot;\-#,##0.00"/>
    <numFmt numFmtId="8" formatCode="&quot;¥&quot;#,##0.00;[Red]&quot;¥&quot;\-#,##0.00"/>
    <numFmt numFmtId="176" formatCode="0.00_ "/>
    <numFmt numFmtId="177" formatCode="0_ "/>
  </numFmts>
  <fonts count="12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58" fontId="5" fillId="2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7" fontId="5" fillId="0" borderId="1" xfId="0" applyNumberFormat="1" applyFont="1" applyBorder="1" applyAlignment="1">
      <alignment horizontal="center" vertical="center" wrapText="1"/>
    </xf>
    <xf numFmtId="7" fontId="5" fillId="3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7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7" fontId="5" fillId="0" borderId="0" xfId="0" applyNumberFormat="1" applyFont="1" applyAlignment="1">
      <alignment horizontal="center" vertical="center" wrapText="1"/>
    </xf>
    <xf numFmtId="8" fontId="11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7" fontId="5" fillId="0" borderId="2" xfId="0" applyNumberFormat="1" applyFont="1" applyBorder="1" applyAlignment="1">
      <alignment horizontal="center" vertical="center" wrapText="1"/>
    </xf>
    <xf numFmtId="7" fontId="5" fillId="0" borderId="4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457200</xdr:colOff>
      <xdr:row>3</xdr:row>
      <xdr:rowOff>9525</xdr:rowOff>
    </xdr:from>
    <xdr:to>
      <xdr:col>5</xdr:col>
      <xdr:colOff>676275</xdr:colOff>
      <xdr:row>8</xdr:row>
      <xdr:rowOff>47625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733425"/>
          <a:ext cx="9048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zoomScaleNormal="100" workbookViewId="0">
      <selection activeCell="M5" sqref="M5"/>
    </sheetView>
  </sheetViews>
  <sheetFormatPr defaultRowHeight="14.25" x14ac:dyDescent="0.2"/>
  <cols>
    <col min="1" max="1" width="5.25" customWidth="1"/>
    <col min="2" max="2" width="11.375" customWidth="1"/>
    <col min="3" max="3" width="13.375" customWidth="1"/>
    <col min="4" max="4" width="5.5" customWidth="1"/>
    <col min="6" max="6" width="8.875" customWidth="1"/>
    <col min="7" max="7" width="6.625" customWidth="1"/>
    <col min="8" max="8" width="7.875" customWidth="1"/>
    <col min="9" max="9" width="8.625" customWidth="1"/>
    <col min="10" max="10" width="8" customWidth="1"/>
    <col min="11" max="11" width="6" customWidth="1"/>
    <col min="14" max="14" width="11.25" bestFit="1" customWidth="1"/>
    <col min="19" max="19" width="23.875" customWidth="1"/>
    <col min="20" max="20" width="12.625" customWidth="1"/>
    <col min="21" max="21" width="9" hidden="1" customWidth="1"/>
  </cols>
  <sheetData>
    <row r="1" spans="1:21" ht="22.5" x14ac:dyDescent="0.2">
      <c r="A1" s="45" t="s">
        <v>85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1" ht="26.25" customHeight="1" x14ac:dyDescent="0.2">
      <c r="A2" s="47" t="s">
        <v>24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1" ht="58.5" customHeight="1" x14ac:dyDescent="0.2">
      <c r="A3" s="48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50"/>
    </row>
    <row r="4" spans="1:21" ht="28.5" customHeight="1" x14ac:dyDescent="0.2">
      <c r="A4" s="39" t="s">
        <v>1</v>
      </c>
      <c r="B4" s="39" t="s">
        <v>2</v>
      </c>
      <c r="C4" s="39" t="s">
        <v>3</v>
      </c>
      <c r="D4" s="39" t="s">
        <v>4</v>
      </c>
      <c r="E4" s="39" t="s">
        <v>5</v>
      </c>
      <c r="F4" s="37" t="s">
        <v>26</v>
      </c>
      <c r="G4" s="51"/>
      <c r="H4" s="38"/>
      <c r="I4" s="37" t="s">
        <v>31</v>
      </c>
      <c r="J4" s="51"/>
      <c r="K4" s="38"/>
      <c r="L4" s="37" t="s">
        <v>25</v>
      </c>
      <c r="M4" s="51"/>
      <c r="N4" s="38"/>
      <c r="O4" s="18" t="s">
        <v>48</v>
      </c>
      <c r="P4" s="37" t="s">
        <v>32</v>
      </c>
      <c r="Q4" s="38"/>
      <c r="R4" s="11" t="s">
        <v>6</v>
      </c>
      <c r="S4" s="39" t="s">
        <v>7</v>
      </c>
      <c r="T4" s="39" t="s">
        <v>8</v>
      </c>
    </row>
    <row r="5" spans="1:21" ht="24" x14ac:dyDescent="0.2">
      <c r="A5" s="39"/>
      <c r="B5" s="39"/>
      <c r="C5" s="39"/>
      <c r="D5" s="39"/>
      <c r="E5" s="39"/>
      <c r="F5" s="12" t="s">
        <v>9</v>
      </c>
      <c r="G5" s="12" t="s">
        <v>34</v>
      </c>
      <c r="H5" s="12" t="s">
        <v>29</v>
      </c>
      <c r="I5" s="12" t="s">
        <v>9</v>
      </c>
      <c r="J5" s="12" t="s">
        <v>35</v>
      </c>
      <c r="K5" s="12" t="s">
        <v>29</v>
      </c>
      <c r="L5" s="12" t="s">
        <v>21</v>
      </c>
      <c r="M5" s="12" t="s">
        <v>36</v>
      </c>
      <c r="N5" s="12" t="s">
        <v>30</v>
      </c>
      <c r="O5" s="17" t="s">
        <v>49</v>
      </c>
      <c r="P5" s="12" t="s">
        <v>21</v>
      </c>
      <c r="Q5" s="12" t="s">
        <v>29</v>
      </c>
      <c r="R5" s="11" t="s">
        <v>33</v>
      </c>
      <c r="S5" s="39"/>
      <c r="T5" s="39"/>
      <c r="U5" t="s">
        <v>28</v>
      </c>
    </row>
    <row r="6" spans="1:21" ht="48" x14ac:dyDescent="0.2">
      <c r="A6" s="12">
        <v>1</v>
      </c>
      <c r="B6" s="2" t="s">
        <v>38</v>
      </c>
      <c r="C6" s="3" t="s">
        <v>39</v>
      </c>
      <c r="D6" s="4" t="s">
        <v>23</v>
      </c>
      <c r="E6" s="5">
        <v>0.13</v>
      </c>
      <c r="F6" s="1">
        <v>0.6</v>
      </c>
      <c r="G6" s="2">
        <v>8000</v>
      </c>
      <c r="H6" s="13" t="s">
        <v>46</v>
      </c>
      <c r="I6" s="2">
        <v>0.7</v>
      </c>
      <c r="J6" s="2">
        <v>6000</v>
      </c>
      <c r="K6" s="13" t="s">
        <v>44</v>
      </c>
      <c r="L6" s="2">
        <v>2.4700000000000002</v>
      </c>
      <c r="M6" s="2">
        <v>6000</v>
      </c>
      <c r="N6" s="13" t="s">
        <v>42</v>
      </c>
      <c r="O6" s="13">
        <v>1.25</v>
      </c>
      <c r="P6" s="2">
        <v>2.8</v>
      </c>
      <c r="Q6" s="9">
        <v>1.2</v>
      </c>
      <c r="R6" s="2">
        <v>0.45</v>
      </c>
      <c r="S6" s="12" t="s">
        <v>37</v>
      </c>
      <c r="T6" s="12"/>
    </row>
    <row r="7" spans="1:21" ht="36" x14ac:dyDescent="0.2">
      <c r="A7" s="12"/>
      <c r="B7" s="13"/>
      <c r="C7" s="12"/>
      <c r="D7" s="14"/>
      <c r="E7" s="12"/>
      <c r="F7" s="12"/>
      <c r="G7" s="13" t="s">
        <v>45</v>
      </c>
      <c r="H7" s="13"/>
      <c r="I7" s="16"/>
      <c r="J7" s="13" t="s">
        <v>45</v>
      </c>
      <c r="K7" s="13"/>
      <c r="L7" s="13"/>
      <c r="M7" s="13"/>
      <c r="N7" s="13"/>
      <c r="O7" s="13"/>
      <c r="P7" s="13"/>
      <c r="Q7" s="13"/>
      <c r="R7" s="15"/>
      <c r="S7" s="12"/>
      <c r="T7" s="12"/>
    </row>
    <row r="8" spans="1:21" ht="20.25" customHeight="1" x14ac:dyDescent="0.2">
      <c r="A8" s="7"/>
      <c r="B8" s="2"/>
      <c r="C8" s="3"/>
      <c r="D8" s="4"/>
      <c r="E8" s="5"/>
      <c r="F8" s="1"/>
      <c r="G8" s="2" t="s">
        <v>47</v>
      </c>
      <c r="H8" s="13"/>
      <c r="I8" s="2" t="s">
        <v>43</v>
      </c>
      <c r="J8" s="2"/>
      <c r="K8" s="13"/>
      <c r="L8" s="2"/>
      <c r="M8" s="2"/>
      <c r="N8" s="13"/>
      <c r="O8" s="13"/>
      <c r="P8" s="2"/>
      <c r="Q8" s="9"/>
      <c r="R8" s="2"/>
      <c r="S8" s="8"/>
      <c r="T8" s="7"/>
      <c r="U8" t="s">
        <v>27</v>
      </c>
    </row>
    <row r="9" spans="1:21" ht="27.75" customHeight="1" x14ac:dyDescent="0.2">
      <c r="A9" s="40" t="s">
        <v>10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>
        <v>0.4</v>
      </c>
    </row>
    <row r="10" spans="1:21" ht="20.100000000000001" customHeight="1" x14ac:dyDescent="0.2">
      <c r="A10" s="6">
        <v>1</v>
      </c>
      <c r="B10" s="6" t="s">
        <v>11</v>
      </c>
      <c r="C10" s="41" t="s">
        <v>82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  <row r="11" spans="1:21" ht="20.100000000000001" customHeight="1" x14ac:dyDescent="0.2">
      <c r="A11" s="6">
        <v>2</v>
      </c>
      <c r="B11" s="6" t="s">
        <v>12</v>
      </c>
      <c r="C11" s="41" t="s">
        <v>83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1" ht="20.100000000000001" customHeight="1" x14ac:dyDescent="0.2">
      <c r="A12" s="6">
        <v>3</v>
      </c>
      <c r="B12" s="6" t="s">
        <v>13</v>
      </c>
      <c r="C12" s="42" t="s">
        <v>40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4"/>
    </row>
    <row r="13" spans="1:21" ht="20.100000000000001" customHeight="1" x14ac:dyDescent="0.2">
      <c r="A13" s="6">
        <v>4</v>
      </c>
      <c r="B13" s="6" t="s">
        <v>14</v>
      </c>
      <c r="C13" s="41" t="s">
        <v>84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</row>
    <row r="14" spans="1:21" ht="20.100000000000001" customHeight="1" x14ac:dyDescent="0.2">
      <c r="A14" s="6">
        <v>5</v>
      </c>
      <c r="B14" s="6" t="s">
        <v>15</v>
      </c>
      <c r="C14" s="41" t="s">
        <v>16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</row>
    <row r="15" spans="1:21" ht="20.100000000000001" customHeight="1" x14ac:dyDescent="0.2">
      <c r="A15" s="6">
        <v>6</v>
      </c>
      <c r="B15" s="6" t="s">
        <v>17</v>
      </c>
      <c r="C15" s="41" t="s">
        <v>41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</row>
    <row r="16" spans="1:21" ht="20.100000000000001" customHeight="1" x14ac:dyDescent="0.2">
      <c r="A16" s="6">
        <v>7</v>
      </c>
      <c r="B16" s="6" t="s">
        <v>8</v>
      </c>
      <c r="C16" s="42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4"/>
    </row>
    <row r="17" spans="1:20" ht="76.5" customHeight="1" x14ac:dyDescent="0.2">
      <c r="A17" s="36" t="s">
        <v>18</v>
      </c>
      <c r="B17" s="36"/>
      <c r="C17" s="36"/>
      <c r="D17" s="36" t="s">
        <v>22</v>
      </c>
      <c r="E17" s="36"/>
      <c r="F17" s="36"/>
      <c r="G17" s="36"/>
      <c r="H17" s="36"/>
      <c r="I17" s="36"/>
      <c r="J17" s="36"/>
      <c r="K17" s="36"/>
      <c r="L17" s="36"/>
      <c r="M17" s="10"/>
      <c r="N17" s="36" t="s">
        <v>19</v>
      </c>
      <c r="O17" s="36"/>
      <c r="P17" s="36"/>
      <c r="Q17" s="36"/>
      <c r="R17" s="36"/>
      <c r="S17" s="36" t="s">
        <v>20</v>
      </c>
      <c r="T17" s="36"/>
    </row>
  </sheetData>
  <mergeCells count="26">
    <mergeCell ref="A1:T1"/>
    <mergeCell ref="A2:T2"/>
    <mergeCell ref="A3:T3"/>
    <mergeCell ref="A4:A5"/>
    <mergeCell ref="B4:B5"/>
    <mergeCell ref="C4:C5"/>
    <mergeCell ref="D4:D5"/>
    <mergeCell ref="E4:E5"/>
    <mergeCell ref="F4:H4"/>
    <mergeCell ref="L4:N4"/>
    <mergeCell ref="I4:K4"/>
    <mergeCell ref="A17:C17"/>
    <mergeCell ref="D17:L17"/>
    <mergeCell ref="N17:R17"/>
    <mergeCell ref="S17:T17"/>
    <mergeCell ref="P4:Q4"/>
    <mergeCell ref="S4:S5"/>
    <mergeCell ref="T4:T5"/>
    <mergeCell ref="A9:T9"/>
    <mergeCell ref="C10:T10"/>
    <mergeCell ref="C11:T11"/>
    <mergeCell ref="C12:T12"/>
    <mergeCell ref="C13:T13"/>
    <mergeCell ref="C14:T14"/>
    <mergeCell ref="C15:T15"/>
    <mergeCell ref="C16:T16"/>
  </mergeCells>
  <phoneticPr fontId="2" type="noConversion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workbookViewId="0">
      <selection activeCell="K23" sqref="K23"/>
    </sheetView>
  </sheetViews>
  <sheetFormatPr defaultRowHeight="14.25" x14ac:dyDescent="0.2"/>
  <sheetData>
    <row r="1" spans="1:18" x14ac:dyDescent="0.2">
      <c r="A1" s="52" t="s">
        <v>74</v>
      </c>
      <c r="B1" s="52" t="s">
        <v>75</v>
      </c>
      <c r="C1" s="52" t="s">
        <v>50</v>
      </c>
      <c r="D1" s="52" t="s">
        <v>51</v>
      </c>
      <c r="E1" s="52"/>
      <c r="F1" s="52"/>
      <c r="G1" s="52"/>
      <c r="H1" s="52"/>
      <c r="I1" s="52" t="s">
        <v>52</v>
      </c>
      <c r="J1" s="52" t="s">
        <v>53</v>
      </c>
      <c r="K1" s="52" t="s">
        <v>54</v>
      </c>
      <c r="L1" s="52" t="s">
        <v>55</v>
      </c>
      <c r="M1" s="52" t="s">
        <v>56</v>
      </c>
      <c r="N1" s="52" t="s">
        <v>57</v>
      </c>
      <c r="O1" s="52" t="s">
        <v>58</v>
      </c>
      <c r="P1" s="52" t="s">
        <v>79</v>
      </c>
      <c r="Q1" s="52" t="s">
        <v>59</v>
      </c>
      <c r="R1" s="52" t="s">
        <v>8</v>
      </c>
    </row>
    <row r="2" spans="1:18" x14ac:dyDescent="0.2">
      <c r="A2" s="53"/>
      <c r="B2" s="53"/>
      <c r="C2" s="53"/>
      <c r="D2" s="19" t="s">
        <v>60</v>
      </c>
      <c r="E2" s="20" t="s">
        <v>61</v>
      </c>
      <c r="F2" s="21" t="s">
        <v>62</v>
      </c>
      <c r="G2" s="21" t="s">
        <v>63</v>
      </c>
      <c r="H2" s="21" t="s">
        <v>64</v>
      </c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8" ht="28.5" x14ac:dyDescent="0.2">
      <c r="A3" s="2" t="s">
        <v>81</v>
      </c>
      <c r="B3" s="3" t="s">
        <v>80</v>
      </c>
      <c r="C3" s="23">
        <v>1.0999999999999999E-2</v>
      </c>
      <c r="D3" s="23" t="s">
        <v>76</v>
      </c>
      <c r="E3" s="23" t="s">
        <v>77</v>
      </c>
      <c r="F3" s="24">
        <v>70</v>
      </c>
      <c r="G3" s="24"/>
      <c r="H3" s="24">
        <v>1</v>
      </c>
      <c r="I3" s="22">
        <v>1.4999999999999999E-2</v>
      </c>
      <c r="J3" s="23">
        <v>5</v>
      </c>
      <c r="K3" s="25">
        <v>2</v>
      </c>
      <c r="L3" s="26">
        <f>J3*I3-(I3-C3)*K3</f>
        <v>6.7000000000000004E-2</v>
      </c>
      <c r="M3" s="25" t="s">
        <v>65</v>
      </c>
      <c r="N3" s="25" t="s">
        <v>65</v>
      </c>
      <c r="O3" s="25">
        <v>0.05</v>
      </c>
      <c r="P3" s="25"/>
      <c r="Q3" s="25"/>
      <c r="R3" s="22"/>
    </row>
    <row r="4" spans="1:18" x14ac:dyDescent="0.2">
      <c r="A4" s="2"/>
      <c r="B4" s="2"/>
      <c r="C4" s="3"/>
      <c r="D4" s="22"/>
      <c r="E4" s="22"/>
      <c r="F4" s="22"/>
      <c r="G4" s="22"/>
      <c r="H4" s="22"/>
      <c r="I4" s="22"/>
      <c r="J4" s="25"/>
      <c r="K4" s="25"/>
      <c r="L4" s="25"/>
      <c r="M4" s="28" t="s">
        <v>66</v>
      </c>
      <c r="N4" s="25" t="s">
        <v>67</v>
      </c>
      <c r="O4" s="25">
        <v>0.1</v>
      </c>
      <c r="P4" s="29"/>
      <c r="Q4" s="29"/>
      <c r="R4" s="27"/>
    </row>
    <row r="5" spans="1:18" x14ac:dyDescent="0.2">
      <c r="A5" s="22"/>
      <c r="B5" s="22"/>
      <c r="C5" s="22"/>
      <c r="D5" s="22"/>
      <c r="E5" s="22"/>
      <c r="F5" s="22"/>
      <c r="G5" s="22"/>
      <c r="H5" s="22"/>
      <c r="I5" s="22"/>
      <c r="J5" s="25"/>
      <c r="K5" s="25"/>
      <c r="L5" s="25"/>
      <c r="M5" s="28" t="s">
        <v>78</v>
      </c>
      <c r="N5" s="29" t="s">
        <v>69</v>
      </c>
      <c r="O5" s="29">
        <v>0.05</v>
      </c>
      <c r="P5" s="29"/>
      <c r="Q5" s="25"/>
      <c r="R5" s="22"/>
    </row>
    <row r="6" spans="1:18" x14ac:dyDescent="0.2">
      <c r="A6" s="22"/>
      <c r="B6" s="22"/>
      <c r="C6" s="22"/>
      <c r="D6" s="22"/>
      <c r="E6" s="22"/>
      <c r="F6" s="22"/>
      <c r="G6" s="22"/>
      <c r="H6" s="22"/>
      <c r="I6" s="22"/>
      <c r="J6" s="25"/>
      <c r="K6" s="25"/>
      <c r="L6" s="25"/>
      <c r="M6" s="28" t="s">
        <v>68</v>
      </c>
      <c r="N6" s="29" t="s">
        <v>70</v>
      </c>
      <c r="O6" s="29">
        <v>0.04</v>
      </c>
      <c r="P6" s="25"/>
      <c r="Q6" s="25"/>
      <c r="R6" s="22"/>
    </row>
    <row r="7" spans="1:18" x14ac:dyDescent="0.2">
      <c r="A7" s="22"/>
      <c r="B7" s="22"/>
      <c r="C7" s="22"/>
      <c r="D7" s="22"/>
      <c r="E7" s="22"/>
      <c r="F7" s="22"/>
      <c r="G7" s="22"/>
      <c r="H7" s="22"/>
      <c r="I7" s="22"/>
      <c r="J7" s="25"/>
      <c r="K7" s="25"/>
      <c r="L7" s="25"/>
      <c r="M7" s="28" t="s">
        <v>68</v>
      </c>
      <c r="N7" s="29" t="s">
        <v>70</v>
      </c>
      <c r="O7" s="29">
        <v>0.04</v>
      </c>
      <c r="P7" s="25"/>
      <c r="Q7" s="25"/>
      <c r="R7" s="22"/>
    </row>
    <row r="8" spans="1:18" x14ac:dyDescent="0.2">
      <c r="A8" s="30"/>
      <c r="B8" s="30"/>
      <c r="C8" s="22"/>
      <c r="D8" s="22"/>
      <c r="E8" s="22"/>
      <c r="F8" s="22"/>
      <c r="G8" s="22"/>
      <c r="H8" s="22"/>
      <c r="I8" s="22"/>
      <c r="J8" s="25"/>
      <c r="K8" s="25"/>
      <c r="L8" s="25"/>
      <c r="M8" s="28"/>
      <c r="N8" s="29"/>
      <c r="O8" s="29"/>
      <c r="P8" s="25"/>
      <c r="Q8" s="25"/>
      <c r="R8" s="22"/>
    </row>
    <row r="9" spans="1:18" x14ac:dyDescent="0.2">
      <c r="A9" s="22"/>
      <c r="B9" s="22"/>
      <c r="C9" s="22"/>
      <c r="D9" s="22"/>
      <c r="E9" s="22"/>
      <c r="F9" s="22"/>
      <c r="G9" s="22"/>
      <c r="H9" s="22"/>
      <c r="I9" s="22"/>
      <c r="J9" s="25"/>
      <c r="K9" s="25"/>
      <c r="L9" s="25"/>
      <c r="M9" s="29"/>
      <c r="N9" s="25"/>
      <c r="O9" s="25"/>
      <c r="P9" s="25"/>
      <c r="Q9" s="25"/>
      <c r="R9" s="22"/>
    </row>
    <row r="10" spans="1:18" x14ac:dyDescent="0.2">
      <c r="A10" s="31"/>
      <c r="B10" s="32"/>
      <c r="C10" s="32"/>
      <c r="D10" s="32"/>
      <c r="E10" s="32"/>
      <c r="F10" s="33"/>
      <c r="G10" s="33"/>
      <c r="H10" s="33"/>
      <c r="I10" s="33"/>
      <c r="J10" s="33"/>
      <c r="K10" s="33"/>
      <c r="L10" s="33"/>
      <c r="M10" s="29"/>
      <c r="N10" s="25"/>
      <c r="O10" s="25"/>
      <c r="P10" s="25"/>
      <c r="Q10" s="25"/>
      <c r="R10" s="22"/>
    </row>
    <row r="11" spans="1:18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5"/>
      <c r="M11" s="29"/>
      <c r="N11" s="25"/>
      <c r="O11" s="25"/>
      <c r="P11" s="25"/>
      <c r="Q11" s="25"/>
      <c r="R11" s="22"/>
    </row>
    <row r="12" spans="1:18" x14ac:dyDescent="0.2">
      <c r="A12" s="22"/>
      <c r="B12" s="22"/>
      <c r="C12" s="23"/>
      <c r="D12" s="23"/>
      <c r="E12" s="23"/>
      <c r="F12" s="23"/>
      <c r="G12" s="23"/>
      <c r="H12" s="23"/>
      <c r="I12" s="22"/>
      <c r="J12" s="23"/>
      <c r="K12" s="25"/>
      <c r="L12" s="25"/>
      <c r="M12" s="29"/>
      <c r="N12" s="25"/>
      <c r="O12" s="25"/>
      <c r="P12" s="25"/>
      <c r="Q12" s="25"/>
      <c r="R12" s="22"/>
    </row>
    <row r="13" spans="1:18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5"/>
      <c r="M13" s="34"/>
      <c r="N13" s="25"/>
      <c r="O13" s="25"/>
      <c r="P13" s="25"/>
      <c r="Q13" s="25"/>
      <c r="R13" s="22"/>
    </row>
    <row r="14" spans="1:18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5"/>
      <c r="M14" s="27"/>
      <c r="N14" s="22"/>
      <c r="O14" s="25"/>
      <c r="P14" s="25"/>
      <c r="Q14" s="25"/>
      <c r="R14" s="22"/>
    </row>
    <row r="15" spans="1:18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9"/>
      <c r="M15" s="33"/>
      <c r="N15" s="22" t="s">
        <v>71</v>
      </c>
      <c r="O15" s="35">
        <f>L3+O3+O4+O5+O6+O7</f>
        <v>0.34699999999999998</v>
      </c>
      <c r="P15" s="25">
        <f>O15*1.2</f>
        <v>0.41639999999999994</v>
      </c>
      <c r="Q15" s="25"/>
      <c r="R15" s="22"/>
    </row>
    <row r="16" spans="1:18" ht="36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9"/>
      <c r="M16" s="29"/>
      <c r="N16" s="22"/>
      <c r="O16" s="54" t="s">
        <v>72</v>
      </c>
      <c r="P16" s="55"/>
      <c r="Q16" s="25"/>
      <c r="R16" s="22" t="s">
        <v>73</v>
      </c>
    </row>
  </sheetData>
  <mergeCells count="15">
    <mergeCell ref="R1:R2"/>
    <mergeCell ref="O16:P16"/>
    <mergeCell ref="B1:B2"/>
    <mergeCell ref="L1:L2"/>
    <mergeCell ref="M1:M2"/>
    <mergeCell ref="N1:N2"/>
    <mergeCell ref="O1:O2"/>
    <mergeCell ref="P1:P2"/>
    <mergeCell ref="Q1:Q2"/>
    <mergeCell ref="K1:K2"/>
    <mergeCell ref="A1:A2"/>
    <mergeCell ref="C1:C2"/>
    <mergeCell ref="D1:H1"/>
    <mergeCell ref="I1:I2"/>
    <mergeCell ref="J1:J2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2023-12-09T05:34:41Z</dcterms:modified>
</cp:coreProperties>
</file>