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<sst xmlns="http://schemas.openxmlformats.org/spreadsheetml/2006/main" count="46" uniqueCount="46">
  <si>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序号</t>
  </si>
  <si>
    <t>QAD代码</t>
  </si>
  <si>
    <t>零部件名称</t>
  </si>
  <si>
    <t>未税价格</t>
  </si>
  <si>
    <t>含税价格</t>
  </si>
  <si>
    <t>河北未税价格</t>
  </si>
  <si>
    <t>差价</t>
  </si>
  <si>
    <t>降幅</t>
  </si>
  <si>
    <t>SLT0000387</t>
  </si>
  <si>
    <t>K1乘客双人座泡沫左舵</t>
  </si>
  <si>
    <t>SLT0000316</t>
  </si>
  <si>
    <t>K1司机背泡沫（宽车）</t>
  </si>
  <si>
    <t>SLT0000317</t>
  </si>
  <si>
    <t>K1司机座泡沫（宽车）</t>
  </si>
  <si>
    <t>SLT0000422</t>
  </si>
  <si>
    <t>前翻6人座泡沫三点式</t>
  </si>
  <si>
    <t>SLT0000488</t>
  </si>
  <si>
    <t>前翻10人座(三点式）泡沫</t>
  </si>
  <si>
    <t>SLT0000546</t>
  </si>
  <si>
    <t>K1一排四人座泡沫</t>
  </si>
  <si>
    <t>SLT0000547</t>
  </si>
  <si>
    <t>K1一排四人联体三人背泡沫</t>
  </si>
  <si>
    <t>SLT0000556</t>
  </si>
  <si>
    <t>K1四人联体右背泡沫</t>
  </si>
  <si>
    <t>SLT0000557</t>
  </si>
  <si>
    <t>K1四人联体右座泡沫</t>
  </si>
  <si>
    <t>SLT0000443</t>
  </si>
  <si>
    <t>K1四人联体左背泡沫</t>
  </si>
  <si>
    <t>SLT0000444</t>
  </si>
  <si>
    <t>K1四人联体左座泡沫</t>
  </si>
  <si>
    <t>SLT0000479</t>
  </si>
  <si>
    <t>K1三人联体座泡沫（窄体）</t>
  </si>
  <si>
    <t>SLT0000649</t>
  </si>
  <si>
    <t>K1侧翻左背（窄体15人）</t>
  </si>
  <si>
    <t>SLT0001132</t>
  </si>
  <si>
    <t>K1侧翻右背泡沫（窄体15人）</t>
  </si>
  <si>
    <t>SLT0001043</t>
  </si>
  <si>
    <t>K1乘客马来左背泡沫右舵-100</t>
  </si>
  <si>
    <t>SLT0001044</t>
  </si>
  <si>
    <t>K1乘客马来右背泡沫右舵-201R</t>
  </si>
  <si>
    <t>SLT0001045</t>
  </si>
  <si>
    <t>K1马来双人座泡沫窄右舵</t>
  </si>
  <si>
    <t>SLT0001053</t>
  </si>
  <si>
    <t>K1马来单人座泡沫（窄右舵）</t>
  </si>
  <si>
    <t>SLT0000671</t>
  </si>
  <si>
    <t>宽车中间背泡沫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</si>
</sst>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00_ "/>
    <numFmt numFmtId="178" formatCode="0.00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176" fontId="24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177" fontId="0" fillId="0" borderId="0" xfId="0" applyNumberFormat="1" applyAlignment="1">
      <alignment horizontal="center"/>
    </xf>
    <xf numFmtId="178" fontId="0" fillId="0" borderId="0" xfId="0" applyNumberFormat="1" applyAlignment="1"/>
    <xf numFmtId="10" fontId="0" fillId="0" borderId="0" xfId="0" applyNumberFormat="1" applyAlignment="1"/>
    <xf numFmtId="0" fontId="1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样式 1 5" xfId="50"/>
    <cellStyle name="样式 1" xfId="51"/>
    <cellStyle name="常规_黄骅益丰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3</xdr:col>
      <xdr:colOff>11430</xdr:colOff>
      <xdr:row>21</xdr:row>
      <xdr:rowOff>21717</xdr:rowOff>
    </xdr:to>
    <xdr:pic>
      <xdr:nvPicPr>
        <xdr:cNvPr id="3" name="图片 5" descr="商标2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334000" y="6346825"/>
          <a:ext cx="11430" cy="21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24180;-&#26446;&#26519;&#23792;\2023&#24180;&#20379;&#24212;&#21830;&#20215;&#26684;&#21327;&#35758;\&#20215;&#26684;&#21327;&#35758;\&#27827;&#21271;&#20809;&#21326;&#33635;&#26124;\&#28493;&#22346;2023&#24180;&#21457;&#27873;&#20215;&#26684;&#21327;&#3575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B7" t="str">
            <v>QAD编码</v>
          </cell>
          <cell r="C7" t="str">
            <v>零部件名称（QAD）</v>
          </cell>
          <cell r="D7" t="str">
            <v>图号或规格</v>
          </cell>
          <cell r="E7" t="str">
            <v>单位</v>
          </cell>
          <cell r="F7" t="str">
            <v>未税产品价格
（不含模摊费）</v>
          </cell>
        </row>
        <row r="8">
          <cell r="F8" t="str">
            <v>2022年</v>
          </cell>
          <cell r="G8" t="str">
            <v>2023年</v>
          </cell>
        </row>
        <row r="9">
          <cell r="B9" t="str">
            <v>SLT0000205</v>
          </cell>
          <cell r="C9" t="str">
            <v>6486跨背</v>
          </cell>
        </row>
        <row r="9">
          <cell r="E9" t="str">
            <v>件</v>
          </cell>
          <cell r="F9">
            <v>29.1571428571429</v>
          </cell>
          <cell r="G9">
            <v>18.8783534347525</v>
          </cell>
        </row>
        <row r="10">
          <cell r="B10" t="str">
            <v>SLT0000228</v>
          </cell>
          <cell r="C10" t="str">
            <v>6486跨座</v>
          </cell>
        </row>
        <row r="10">
          <cell r="E10" t="str">
            <v>件</v>
          </cell>
          <cell r="F10">
            <v>9.82857142857143</v>
          </cell>
          <cell r="G10">
            <v>12.7410361350878</v>
          </cell>
        </row>
        <row r="11">
          <cell r="B11" t="str">
            <v>SLT0000169</v>
          </cell>
          <cell r="C11" t="str">
            <v>6486司机座短</v>
          </cell>
        </row>
        <row r="11">
          <cell r="E11" t="str">
            <v>件</v>
          </cell>
          <cell r="F11">
            <v>49.3428571428571</v>
          </cell>
          <cell r="G11">
            <v>44.45737246</v>
          </cell>
        </row>
        <row r="12">
          <cell r="B12" t="str">
            <v>SLT0000489</v>
          </cell>
          <cell r="C12" t="str">
            <v>6486十人背三点式</v>
          </cell>
        </row>
        <row r="12">
          <cell r="E12" t="str">
            <v>件</v>
          </cell>
          <cell r="F12">
            <v>114.214285714286</v>
          </cell>
          <cell r="G12">
            <v>97.937592887648</v>
          </cell>
        </row>
        <row r="13">
          <cell r="B13" t="str">
            <v>SLT0000488</v>
          </cell>
          <cell r="C13" t="str">
            <v>前翻十人座三点式</v>
          </cell>
        </row>
        <row r="13">
          <cell r="E13" t="str">
            <v>件</v>
          </cell>
          <cell r="F13">
            <v>44.1571428571429</v>
          </cell>
          <cell r="G13">
            <v>44.4950054628035</v>
          </cell>
        </row>
        <row r="14">
          <cell r="B14" t="str">
            <v>SLT0000422</v>
          </cell>
          <cell r="C14" t="str">
            <v>6486前翻6人座泡沫三点式</v>
          </cell>
        </row>
        <row r="14">
          <cell r="E14" t="str">
            <v>件</v>
          </cell>
          <cell r="F14">
            <v>33.9285714285714</v>
          </cell>
          <cell r="G14">
            <v>42.9969257697266</v>
          </cell>
        </row>
        <row r="15">
          <cell r="B15" t="str">
            <v>SLT0000421</v>
          </cell>
          <cell r="C15" t="str">
            <v>6486前翻6人背泡沫三点式</v>
          </cell>
        </row>
        <row r="15">
          <cell r="E15" t="str">
            <v>件</v>
          </cell>
          <cell r="F15">
            <v>88.8571428571429</v>
          </cell>
          <cell r="G15">
            <v>89.8239768354005</v>
          </cell>
        </row>
        <row r="16">
          <cell r="B16" t="str">
            <v>SLT0000316</v>
          </cell>
          <cell r="C16" t="str">
            <v>K1司机背宽体</v>
          </cell>
        </row>
        <row r="16">
          <cell r="E16" t="str">
            <v>件</v>
          </cell>
          <cell r="F16">
            <v>20.8285714285714</v>
          </cell>
          <cell r="G16">
            <v>28.3281373939803</v>
          </cell>
        </row>
        <row r="17">
          <cell r="B17" t="str">
            <v>SLT0000317</v>
          </cell>
          <cell r="C17" t="str">
            <v>K1司机座宽体</v>
          </cell>
        </row>
        <row r="17">
          <cell r="E17" t="str">
            <v>件</v>
          </cell>
          <cell r="F17">
            <v>23.6714285714286</v>
          </cell>
          <cell r="G17">
            <v>25.4110580465057</v>
          </cell>
        </row>
        <row r="18">
          <cell r="B18" t="str">
            <v>SLT0000345</v>
          </cell>
          <cell r="C18" t="str">
            <v>K1司机背窄体</v>
          </cell>
        </row>
        <row r="18">
          <cell r="E18" t="str">
            <v>件</v>
          </cell>
          <cell r="F18">
            <v>21.3571428571429</v>
          </cell>
          <cell r="G18">
            <v>23.4500639812083</v>
          </cell>
        </row>
        <row r="19">
          <cell r="B19" t="str">
            <v>SLT0000344</v>
          </cell>
          <cell r="C19" t="str">
            <v>K1司机座窄体</v>
          </cell>
        </row>
        <row r="19">
          <cell r="E19" t="str">
            <v>件</v>
          </cell>
          <cell r="F19">
            <v>21.8571428571429</v>
          </cell>
          <cell r="G19">
            <v>23.9695340066337</v>
          </cell>
        </row>
        <row r="20">
          <cell r="B20" t="str">
            <v>SLT0000661</v>
          </cell>
          <cell r="C20" t="str">
            <v>K1中间座窄车</v>
          </cell>
        </row>
        <row r="20">
          <cell r="E20" t="str">
            <v>件</v>
          </cell>
          <cell r="F20">
            <v>12.3142857142857</v>
          </cell>
          <cell r="G20">
            <v>13.0267712736235</v>
          </cell>
        </row>
        <row r="21">
          <cell r="B21" t="str">
            <v>SLT0000444</v>
          </cell>
          <cell r="C21" t="str">
            <v>K1四人连体左座</v>
          </cell>
        </row>
        <row r="21">
          <cell r="E21" t="str">
            <v>件</v>
          </cell>
          <cell r="F21">
            <v>37.3571428571429</v>
          </cell>
          <cell r="G21">
            <v>45.1831821707831</v>
          </cell>
        </row>
        <row r="22">
          <cell r="B22" t="str">
            <v>SLT0000443</v>
          </cell>
          <cell r="C22" t="str">
            <v>K1四人连体左背</v>
          </cell>
        </row>
        <row r="22">
          <cell r="E22" t="str">
            <v>件</v>
          </cell>
          <cell r="F22">
            <v>36.1714285714286</v>
          </cell>
          <cell r="G22">
            <v>44.9614676616967</v>
          </cell>
        </row>
        <row r="23">
          <cell r="B23" t="str">
            <v>SLT0000556</v>
          </cell>
          <cell r="C23" t="str">
            <v>K1四人连体右背</v>
          </cell>
        </row>
        <row r="23">
          <cell r="E23" t="str">
            <v>件</v>
          </cell>
          <cell r="F23">
            <v>36.2</v>
          </cell>
          <cell r="G23">
            <v>44.9614676616967</v>
          </cell>
        </row>
        <row r="24">
          <cell r="B24" t="str">
            <v>SLT0000405</v>
          </cell>
          <cell r="C24" t="str">
            <v>K1单人背</v>
          </cell>
        </row>
        <row r="24">
          <cell r="E24" t="str">
            <v>件</v>
          </cell>
          <cell r="F24">
            <v>17.0142857142857</v>
          </cell>
          <cell r="G24">
            <v>21.1196006183542</v>
          </cell>
        </row>
        <row r="25">
          <cell r="B25" t="str">
            <v>SLT0000580</v>
          </cell>
          <cell r="C25" t="str">
            <v>K1乘客双人座右舵</v>
          </cell>
        </row>
        <row r="25">
          <cell r="E25" t="str">
            <v>件</v>
          </cell>
          <cell r="F25">
            <v>37.5571428571429</v>
          </cell>
          <cell r="G25">
            <v>41.8319916425898</v>
          </cell>
        </row>
        <row r="26">
          <cell r="B26" t="str">
            <v>SLT0000561</v>
          </cell>
          <cell r="C26" t="str">
            <v>K1单人座右</v>
          </cell>
        </row>
        <row r="26">
          <cell r="E26" t="str">
            <v>件</v>
          </cell>
          <cell r="F26">
            <v>16.6142857142857</v>
          </cell>
          <cell r="G26">
            <v>19.0573399985464</v>
          </cell>
        </row>
        <row r="27">
          <cell r="B27" t="str">
            <v>SLT0000404</v>
          </cell>
          <cell r="C27" t="str">
            <v>K1单人座</v>
          </cell>
        </row>
        <row r="27">
          <cell r="E27" t="str">
            <v>件</v>
          </cell>
          <cell r="F27">
            <v>18.4714285714286</v>
          </cell>
          <cell r="G27">
            <v>20.0571399985464</v>
          </cell>
        </row>
        <row r="28">
          <cell r="B28" t="str">
            <v>SLT0000386</v>
          </cell>
          <cell r="C28" t="str">
            <v>K1乘客双人左背</v>
          </cell>
        </row>
        <row r="28">
          <cell r="E28" t="str">
            <v>件</v>
          </cell>
          <cell r="F28">
            <v>19.7142857142857</v>
          </cell>
          <cell r="G28">
            <v>22.1247128195513</v>
          </cell>
        </row>
        <row r="29">
          <cell r="B29" t="str">
            <v>SLT0000388</v>
          </cell>
          <cell r="C29" t="str">
            <v>K1乘客双人右背三点式</v>
          </cell>
        </row>
        <row r="29">
          <cell r="E29" t="str">
            <v>件</v>
          </cell>
          <cell r="F29">
            <v>19.5428571428571</v>
          </cell>
          <cell r="G29">
            <v>21.9166056750674</v>
          </cell>
        </row>
        <row r="30">
          <cell r="B30" t="str">
            <v>SLT0000387</v>
          </cell>
          <cell r="C30" t="str">
            <v>K1乘客双人座泡沫左舵</v>
          </cell>
        </row>
        <row r="30">
          <cell r="E30" t="str">
            <v>件</v>
          </cell>
          <cell r="F30">
            <v>38.0285714285714</v>
          </cell>
          <cell r="G30">
            <v>45.8235916425898</v>
          </cell>
        </row>
        <row r="31">
          <cell r="B31" t="str">
            <v>SLT0000511</v>
          </cell>
          <cell r="C31" t="str">
            <v>K1侧翻左背宽车</v>
          </cell>
        </row>
        <row r="31">
          <cell r="E31" t="str">
            <v>件</v>
          </cell>
          <cell r="F31">
            <v>33.5428571428571</v>
          </cell>
          <cell r="G31">
            <v>37.9289044713015</v>
          </cell>
        </row>
        <row r="32">
          <cell r="B32" t="str">
            <v>SLT0000510</v>
          </cell>
          <cell r="C32" t="str">
            <v>K1侧翻左座宽车</v>
          </cell>
        </row>
        <row r="32">
          <cell r="E32" t="str">
            <v>件</v>
          </cell>
          <cell r="F32">
            <v>31.2285714285714</v>
          </cell>
          <cell r="G32">
            <v>36.1659021021995</v>
          </cell>
        </row>
        <row r="33">
          <cell r="B33" t="str">
            <v>SLT0000533</v>
          </cell>
          <cell r="C33" t="str">
            <v>K1侧翻右背宽车</v>
          </cell>
        </row>
        <row r="33">
          <cell r="E33" t="str">
            <v>件</v>
          </cell>
          <cell r="F33">
            <v>33.3857142857143</v>
          </cell>
          <cell r="G33">
            <v>38.9626676616967</v>
          </cell>
        </row>
        <row r="34">
          <cell r="B34" t="str">
            <v>SLT0000532</v>
          </cell>
          <cell r="C34" t="str">
            <v>KI侧翻右座宽车</v>
          </cell>
        </row>
        <row r="34">
          <cell r="E34" t="str">
            <v>件</v>
          </cell>
          <cell r="F34">
            <v>34.2571428571429</v>
          </cell>
          <cell r="G34">
            <v>38.3740264021995</v>
          </cell>
        </row>
        <row r="35">
          <cell r="B35" t="str">
            <v>SLT0000662</v>
          </cell>
          <cell r="C35" t="str">
            <v>K1窄车中间背</v>
          </cell>
        </row>
        <row r="35">
          <cell r="E35" t="str">
            <v>件</v>
          </cell>
          <cell r="F35">
            <v>12.3571428571429</v>
          </cell>
          <cell r="G35">
            <v>13.5655872962973</v>
          </cell>
        </row>
        <row r="36">
          <cell r="B36" t="str">
            <v>SLT0000649</v>
          </cell>
          <cell r="C36" t="str">
            <v>K1侧翻左背窄体15人15座</v>
          </cell>
        </row>
        <row r="36">
          <cell r="E36" t="str">
            <v>件</v>
          </cell>
          <cell r="F36">
            <v>25.4285714285714</v>
          </cell>
          <cell r="G36">
            <v>31.0046936616967</v>
          </cell>
        </row>
        <row r="37">
          <cell r="B37" t="str">
            <v>SLT0000626</v>
          </cell>
          <cell r="C37" t="str">
            <v>K1窄车三排三人座</v>
          </cell>
        </row>
        <row r="37">
          <cell r="E37" t="str">
            <v>件</v>
          </cell>
          <cell r="F37">
            <v>61.0142857142857</v>
          </cell>
          <cell r="G37">
            <v>67.1805946969992</v>
          </cell>
        </row>
        <row r="38">
          <cell r="B38" t="str">
            <v>SLT0000627</v>
          </cell>
          <cell r="C38" t="str">
            <v>K1窄车三排三人背</v>
          </cell>
        </row>
        <row r="38">
          <cell r="E38" t="str">
            <v>件</v>
          </cell>
          <cell r="F38">
            <v>61.8285714285714</v>
          </cell>
          <cell r="G38">
            <v>69.161982376086</v>
          </cell>
        </row>
        <row r="39">
          <cell r="B39" t="str">
            <v>SLT0000572</v>
          </cell>
          <cell r="C39" t="str">
            <v>K1双人右背右舵</v>
          </cell>
        </row>
        <row r="39">
          <cell r="E39" t="str">
            <v>件</v>
          </cell>
          <cell r="F39">
            <v>19.7</v>
          </cell>
          <cell r="G39">
            <v>22.0310386750674</v>
          </cell>
        </row>
        <row r="40">
          <cell r="B40" t="str">
            <v>SLT0002035</v>
          </cell>
          <cell r="C40" t="str">
            <v>K1一排四人连体三人背右</v>
          </cell>
        </row>
        <row r="40">
          <cell r="E40" t="str">
            <v>件</v>
          </cell>
          <cell r="F40">
            <v>61.7142857142857</v>
          </cell>
          <cell r="G40">
            <v>63.721713376086</v>
          </cell>
        </row>
        <row r="41">
          <cell r="B41" t="str">
            <v>SLT0002034</v>
          </cell>
          <cell r="C41" t="str">
            <v>K1一排四人座右</v>
          </cell>
        </row>
        <row r="41">
          <cell r="E41" t="str">
            <v>件</v>
          </cell>
          <cell r="F41">
            <v>63.5285714285714</v>
          </cell>
          <cell r="G41">
            <v>69.0951478815645</v>
          </cell>
        </row>
        <row r="42">
          <cell r="B42" t="str">
            <v>SLT0001130</v>
          </cell>
          <cell r="C42" t="str">
            <v>K1窄车单人座右</v>
          </cell>
        </row>
        <row r="42">
          <cell r="E42" t="str">
            <v>件</v>
          </cell>
          <cell r="F42">
            <v>18.4</v>
          </cell>
          <cell r="G42">
            <v>21.1257276685464</v>
          </cell>
        </row>
        <row r="43">
          <cell r="B43" t="str">
            <v>SLT0001131</v>
          </cell>
          <cell r="C43" t="str">
            <v>K1窄车双人座右</v>
          </cell>
        </row>
        <row r="43">
          <cell r="E43" t="str">
            <v>件</v>
          </cell>
          <cell r="F43">
            <v>27.9857142857143</v>
          </cell>
          <cell r="G43">
            <v>32.6242356425898</v>
          </cell>
        </row>
        <row r="44">
          <cell r="B44" t="str">
            <v>SLT0000601</v>
          </cell>
          <cell r="C44" t="str">
            <v>K1窄车1.5侧翻左座12座</v>
          </cell>
        </row>
        <row r="44">
          <cell r="E44" t="str">
            <v>件</v>
          </cell>
          <cell r="F44">
            <v>23.7285714285714</v>
          </cell>
          <cell r="G44">
            <v>25.9514491021995</v>
          </cell>
        </row>
        <row r="45">
          <cell r="B45" t="str">
            <v>SLT0000590</v>
          </cell>
          <cell r="C45" t="str">
            <v>K1窄车1.5侧翻右座12座</v>
          </cell>
        </row>
        <row r="45">
          <cell r="E45" t="str">
            <v>件</v>
          </cell>
          <cell r="F45">
            <v>22.9285714285714</v>
          </cell>
          <cell r="G45">
            <v>25.3679850021995</v>
          </cell>
        </row>
        <row r="46">
          <cell r="B46" t="str">
            <v>SLT0000589</v>
          </cell>
          <cell r="C46" t="str">
            <v>K1窄车1.5侧翻右背12座</v>
          </cell>
        </row>
        <row r="46">
          <cell r="E46" t="str">
            <v>件</v>
          </cell>
          <cell r="F46">
            <v>24.4571428571429</v>
          </cell>
          <cell r="G46">
            <v>30.9655304713015</v>
          </cell>
        </row>
        <row r="47">
          <cell r="B47" t="str">
            <v>SLT0000600</v>
          </cell>
          <cell r="C47" t="str">
            <v>K1窄车1.5侧翻左背12座</v>
          </cell>
        </row>
        <row r="47">
          <cell r="E47" t="str">
            <v>件</v>
          </cell>
          <cell r="F47">
            <v>24.4142857142857</v>
          </cell>
          <cell r="G47">
            <v>30.9655304713015</v>
          </cell>
        </row>
        <row r="48">
          <cell r="B48" t="str">
            <v>SLT0000571</v>
          </cell>
          <cell r="C48" t="str">
            <v>K1一排三人座右舵</v>
          </cell>
        </row>
        <row r="48">
          <cell r="E48" t="str">
            <v>件</v>
          </cell>
          <cell r="F48">
            <v>54.4714285714286</v>
          </cell>
          <cell r="G48">
            <v>75.6236286969991</v>
          </cell>
        </row>
        <row r="49">
          <cell r="B49" t="str">
            <v>SLT0001043</v>
          </cell>
          <cell r="C49" t="str">
            <v>K1出口马来左背窄右</v>
          </cell>
        </row>
        <row r="49">
          <cell r="E49" t="str">
            <v>件</v>
          </cell>
          <cell r="F49">
            <v>19.8142857142857</v>
          </cell>
          <cell r="G49">
            <v>20.1268128195513</v>
          </cell>
        </row>
        <row r="50">
          <cell r="B50" t="str">
            <v>SLT0001044</v>
          </cell>
          <cell r="C50" t="str">
            <v>K1出口马来右背窄右</v>
          </cell>
        </row>
        <row r="50">
          <cell r="E50" t="str">
            <v>件</v>
          </cell>
          <cell r="F50">
            <v>19.8142857142857</v>
          </cell>
          <cell r="G50">
            <v>20.0331386750674</v>
          </cell>
        </row>
        <row r="51">
          <cell r="B51" t="str">
            <v>SLT0001045</v>
          </cell>
          <cell r="C51" t="str">
            <v>K1出口马来双人座窄右</v>
          </cell>
        </row>
        <row r="51">
          <cell r="E51" t="str">
            <v>件</v>
          </cell>
          <cell r="F51">
            <v>38.3857142857143</v>
          </cell>
          <cell r="G51">
            <v>41.8283916425898</v>
          </cell>
        </row>
        <row r="52">
          <cell r="B52" t="str">
            <v>SLT0001053</v>
          </cell>
          <cell r="C52" t="str">
            <v>K1出口马来单人座窄右</v>
          </cell>
        </row>
        <row r="52">
          <cell r="E52" t="str">
            <v>件</v>
          </cell>
          <cell r="F52">
            <v>25.9</v>
          </cell>
          <cell r="G52">
            <v>20.5979639985464</v>
          </cell>
        </row>
        <row r="53">
          <cell r="B53" t="str">
            <v>SLT0000467</v>
          </cell>
          <cell r="C53" t="str">
            <v>K1乘客一排三人座分体新</v>
          </cell>
        </row>
        <row r="53">
          <cell r="E53" t="str">
            <v>件</v>
          </cell>
          <cell r="F53">
            <v>57.6285714285714</v>
          </cell>
          <cell r="G53">
            <v>64.3608536183542</v>
          </cell>
        </row>
        <row r="54">
          <cell r="B54" t="str">
            <v>SLT0000643</v>
          </cell>
          <cell r="C54" t="str">
            <v>K1窄车单人座</v>
          </cell>
        </row>
        <row r="54">
          <cell r="E54" t="str">
            <v>件</v>
          </cell>
          <cell r="F54">
            <v>14.8571428571429</v>
          </cell>
          <cell r="G54">
            <v>17.0098946685464</v>
          </cell>
        </row>
        <row r="55">
          <cell r="B55" t="str">
            <v>SLT0000608</v>
          </cell>
          <cell r="C55" t="str">
            <v>K1窄车双人背</v>
          </cell>
        </row>
        <row r="55">
          <cell r="E55" t="str">
            <v>件</v>
          </cell>
          <cell r="F55">
            <v>94.2142857142857</v>
          </cell>
          <cell r="G55">
            <v>69.1142676616967</v>
          </cell>
        </row>
        <row r="56">
          <cell r="B56" t="str">
            <v>SLT0000609</v>
          </cell>
          <cell r="C56" t="str">
            <v>K1乘客双人座窄体</v>
          </cell>
        </row>
        <row r="56">
          <cell r="E56" t="str">
            <v>件</v>
          </cell>
          <cell r="F56">
            <v>26.8571428571429</v>
          </cell>
          <cell r="G56">
            <v>42.3879696425898</v>
          </cell>
        </row>
        <row r="57">
          <cell r="B57" t="str">
            <v>SLT0000644</v>
          </cell>
          <cell r="C57" t="str">
            <v>K1单人背窄体三排</v>
          </cell>
        </row>
        <row r="57">
          <cell r="E57" t="str">
            <v>件</v>
          </cell>
          <cell r="F57">
            <v>56.5714285714286</v>
          </cell>
          <cell r="G57">
            <v>39.6148006183542</v>
          </cell>
        </row>
        <row r="58">
          <cell r="B58" t="str">
            <v>SLT0000652</v>
          </cell>
          <cell r="C58" t="str">
            <v>K1单人背窄体四排</v>
          </cell>
        </row>
        <row r="58">
          <cell r="E58" t="str">
            <v>件</v>
          </cell>
          <cell r="F58">
            <v>43.9285714285714</v>
          </cell>
          <cell r="G58">
            <v>40.5212006183542</v>
          </cell>
        </row>
        <row r="59">
          <cell r="B59" t="str">
            <v>SLT0000479</v>
          </cell>
          <cell r="C59" t="str">
            <v>K1三人连体座窄车</v>
          </cell>
        </row>
        <row r="59">
          <cell r="E59" t="str">
            <v>件</v>
          </cell>
          <cell r="F59">
            <v>47</v>
          </cell>
          <cell r="G59">
            <v>65.1865946969992</v>
          </cell>
        </row>
        <row r="60">
          <cell r="B60" t="str">
            <v>SLT0000019</v>
          </cell>
          <cell r="C60" t="str">
            <v>欧马可右舵司机背</v>
          </cell>
        </row>
        <row r="60">
          <cell r="E60" t="str">
            <v>件</v>
          </cell>
          <cell r="F60">
            <v>24.6428571428571</v>
          </cell>
          <cell r="G60">
            <v>24.81734723</v>
          </cell>
        </row>
        <row r="61">
          <cell r="B61" t="str">
            <v>SLT0000047</v>
          </cell>
          <cell r="C61" t="str">
            <v>欧马可右舵司机座</v>
          </cell>
        </row>
        <row r="61">
          <cell r="E61" t="str">
            <v>件</v>
          </cell>
          <cell r="F61">
            <v>20.9857142857143</v>
          </cell>
          <cell r="G61">
            <v>20.76461123</v>
          </cell>
        </row>
        <row r="62">
          <cell r="B62" t="str">
            <v>SLT0000557</v>
          </cell>
          <cell r="C62" t="str">
            <v>K1四人连体右座</v>
          </cell>
        </row>
        <row r="62">
          <cell r="E62" t="str">
            <v>件</v>
          </cell>
          <cell r="F62">
            <v>32.8714285714286</v>
          </cell>
          <cell r="G62">
            <v>45.1318742707831</v>
          </cell>
        </row>
        <row r="63">
          <cell r="B63" t="str">
            <v>SLT0000547</v>
          </cell>
          <cell r="C63" t="str">
            <v>K1一排四人连体三人背右</v>
          </cell>
        </row>
        <row r="63">
          <cell r="E63" t="str">
            <v>件</v>
          </cell>
          <cell r="F63">
            <v>61.7142857142857</v>
          </cell>
          <cell r="G63">
            <v>30.421713376086</v>
          </cell>
        </row>
        <row r="64">
          <cell r="B64" t="str">
            <v>SLT0000546</v>
          </cell>
          <cell r="C64" t="str">
            <v>K1一排四人连体座右</v>
          </cell>
        </row>
        <row r="64">
          <cell r="E64" t="str">
            <v>件</v>
          </cell>
          <cell r="F64">
            <v>63.5285714285714</v>
          </cell>
          <cell r="G64">
            <v>88.8966810815645</v>
          </cell>
        </row>
        <row r="65">
          <cell r="B65" t="str">
            <v>SLT0000478</v>
          </cell>
          <cell r="C65" t="str">
            <v>K1窄车三人背</v>
          </cell>
        </row>
        <row r="65">
          <cell r="E65" t="str">
            <v>件</v>
          </cell>
          <cell r="F65">
            <v>105.585714285714</v>
          </cell>
          <cell r="G65">
            <v>65.730583376086</v>
          </cell>
        </row>
        <row r="66">
          <cell r="B66" t="str">
            <v>SLT0000484</v>
          </cell>
          <cell r="C66" t="str">
            <v>K15990二三排双人座</v>
          </cell>
        </row>
        <row r="66">
          <cell r="E66" t="str">
            <v>件</v>
          </cell>
          <cell r="F66">
            <v>36.9714285714286</v>
          </cell>
          <cell r="G66">
            <v>45.6122356425898</v>
          </cell>
        </row>
        <row r="67">
          <cell r="B67" t="str">
            <v>SLT0001863</v>
          </cell>
          <cell r="C67" t="str">
            <v>K1窄车右舵三人座泡沫</v>
          </cell>
        </row>
        <row r="67">
          <cell r="E67" t="str">
            <v>件</v>
          </cell>
          <cell r="F67">
            <v>47</v>
          </cell>
          <cell r="G67">
            <v>33.4985035425898</v>
          </cell>
        </row>
        <row r="68">
          <cell r="B68" t="str">
            <v>SLT0000671</v>
          </cell>
          <cell r="C68" t="str">
            <v>欧曼中间背左舵</v>
          </cell>
        </row>
        <row r="68">
          <cell r="E68" t="str">
            <v>件</v>
          </cell>
          <cell r="F68">
            <v>12.3571428571429</v>
          </cell>
          <cell r="G68">
            <v>13.07128446</v>
          </cell>
        </row>
        <row r="81">
          <cell r="B81" t="str">
            <v>年  月   日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D3" sqref="D3:D21"/>
    </sheetView>
  </sheetViews>
  <sheetFormatPr defaultColWidth="9" defaultRowHeight="13.5" outlineLevelCol="7"/>
  <cols>
    <col min="1" max="1" width="9.5" style="2" customWidth="1"/>
    <col min="2" max="2" width="18.625" style="2" customWidth="1"/>
    <col min="3" max="3" width="41.875" style="2" customWidth="1"/>
    <col min="4" max="5" width="10.725" style="3" customWidth="1"/>
    <col min="6" max="7" width="12.625" style="4"/>
    <col min="8" max="8" width="12.625" style="5"/>
    <col min="9" max="16384" width="9" style="2"/>
  </cols>
  <sheetData>
    <row r="1" ht="25" customHeight="1"/>
    <row r="2" s="1" customFormat="1" ht="18.75" customHeight="1" spans="1:8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8" t="s">
        <v>5</v>
      </c>
      <c r="G2" s="8" t="s">
        <v>6</v>
      </c>
      <c r="H2" s="9" t="s">
        <v>7</v>
      </c>
    </row>
    <row r="3" ht="24" customHeight="1" spans="1:8">
      <c r="A3" s="10">
        <v>1</v>
      </c>
      <c r="B3" s="10" t="s">
        <v>8</v>
      </c>
      <c r="C3" s="10" t="s">
        <v>9</v>
      </c>
      <c r="D3" s="11">
        <v>38.7254901960784</v>
      </c>
      <c r="E3" s="11">
        <f>SUM(D3*1.13)</f>
        <v>43.7598039215686</v>
      </c>
      <c r="F3" s="12">
        <f>VLOOKUP(B3,[1]Sheet1!$B$1:$G$65536,6,0)</f>
        <v>45.8235916425898</v>
      </c>
      <c r="G3" s="12">
        <f>F3-D3</f>
        <v>7.0981014465114</v>
      </c>
      <c r="H3" s="13">
        <f>G3/F3</f>
        <v>0.15490059142187</v>
      </c>
    </row>
    <row r="4" ht="24" customHeight="1" spans="1:8">
      <c r="A4" s="10">
        <v>2</v>
      </c>
      <c r="B4" s="10" t="s">
        <v>10</v>
      </c>
      <c r="C4" s="10" t="s">
        <v>11</v>
      </c>
      <c r="D4" s="11">
        <v>23.5294117647059</v>
      </c>
      <c r="E4" s="11">
        <f t="shared" ref="E4:E21" si="0">SUM(D4*1.13)</f>
        <v>26.5882352941177</v>
      </c>
      <c r="F4" s="12">
        <f>VLOOKUP(B4,[1]Sheet1!$B$1:$G$65536,6,0)</f>
        <v>28.3281373939803</v>
      </c>
      <c r="G4" s="12">
        <f t="shared" ref="G4:G21" si="1">F4-D4</f>
        <v>4.7987256292744</v>
      </c>
      <c r="H4" s="13">
        <f t="shared" ref="H4:H21" si="2">G4/F4</f>
        <v>0.169397852126138</v>
      </c>
    </row>
    <row r="5" ht="24" customHeight="1" spans="1:8">
      <c r="A5" s="10">
        <v>3</v>
      </c>
      <c r="B5" s="10" t="s">
        <v>12</v>
      </c>
      <c r="C5" s="10" t="s">
        <v>13</v>
      </c>
      <c r="D5" s="11">
        <v>21.078431372549</v>
      </c>
      <c r="E5" s="11">
        <f t="shared" si="0"/>
        <v>23.8186274509804</v>
      </c>
      <c r="F5" s="12">
        <f>VLOOKUP(B5,[1]Sheet1!$B$1:$G$65536,6,0)</f>
        <v>25.4110580465057</v>
      </c>
      <c r="G5" s="12">
        <f t="shared" si="1"/>
        <v>4.3326266739567</v>
      </c>
      <c r="H5" s="13">
        <f t="shared" si="2"/>
        <v>0.170501624372641</v>
      </c>
    </row>
    <row r="6" ht="24" customHeight="1" spans="1:8">
      <c r="A6" s="10">
        <v>4</v>
      </c>
      <c r="B6" s="10" t="s">
        <v>14</v>
      </c>
      <c r="C6" s="10" t="s">
        <v>15</v>
      </c>
      <c r="D6" s="11">
        <v>36.2745098039216</v>
      </c>
      <c r="E6" s="11">
        <f t="shared" si="0"/>
        <v>40.9901960784314</v>
      </c>
      <c r="F6" s="12">
        <f>VLOOKUP(B6,[1]Sheet1!$B$1:$G$65536,6,0)</f>
        <v>42.9969257697266</v>
      </c>
      <c r="G6" s="12">
        <f t="shared" si="1"/>
        <v>6.722415965805</v>
      </c>
      <c r="H6" s="13">
        <f t="shared" si="2"/>
        <v>0.156346432807951</v>
      </c>
    </row>
    <row r="7" ht="24" customHeight="1" spans="1:8">
      <c r="A7" s="10">
        <v>5</v>
      </c>
      <c r="B7" s="10" t="s">
        <v>16</v>
      </c>
      <c r="C7" s="10" t="s">
        <v>17</v>
      </c>
      <c r="D7" s="11">
        <v>37.7450980392157</v>
      </c>
      <c r="E7" s="11">
        <f t="shared" si="0"/>
        <v>42.6519607843137</v>
      </c>
      <c r="F7" s="12">
        <f>VLOOKUP(B7,[1]Sheet1!$B$1:$G$65536,6,0)</f>
        <v>44.4950054628035</v>
      </c>
      <c r="G7" s="12">
        <f t="shared" si="1"/>
        <v>6.7499074235878</v>
      </c>
      <c r="H7" s="13">
        <f t="shared" si="2"/>
        <v>0.151700339248874</v>
      </c>
    </row>
    <row r="8" ht="24" customHeight="1" spans="1:8">
      <c r="A8" s="10">
        <v>6</v>
      </c>
      <c r="B8" s="10" t="s">
        <v>18</v>
      </c>
      <c r="C8" s="10" t="s">
        <v>19</v>
      </c>
      <c r="D8" s="11">
        <v>75</v>
      </c>
      <c r="E8" s="11">
        <f t="shared" si="0"/>
        <v>84.75</v>
      </c>
      <c r="F8" s="12">
        <f>VLOOKUP(B8,[1]Sheet1!$B$1:$G$65536,6,0)</f>
        <v>88.8966810815645</v>
      </c>
      <c r="G8" s="12">
        <f t="shared" si="1"/>
        <v>13.8966810815645</v>
      </c>
      <c r="H8" s="13">
        <f t="shared" si="2"/>
        <v>0.156323958470553</v>
      </c>
    </row>
    <row r="9" ht="24" customHeight="1" spans="1:8">
      <c r="A9" s="10">
        <v>7</v>
      </c>
      <c r="B9" s="10" t="s">
        <v>20</v>
      </c>
      <c r="C9" s="10" t="s">
        <v>21</v>
      </c>
      <c r="D9" s="11">
        <v>25.4901960784314</v>
      </c>
      <c r="E9" s="11">
        <f t="shared" si="0"/>
        <v>28.8039215686275</v>
      </c>
      <c r="F9" s="12">
        <f>VLOOKUP(B9,[1]Sheet1!$B$1:$G$65536,6,0)</f>
        <v>30.421713376086</v>
      </c>
      <c r="G9" s="12">
        <f t="shared" si="1"/>
        <v>4.9315172976546</v>
      </c>
      <c r="H9" s="13">
        <f t="shared" si="2"/>
        <v>0.16210517917545</v>
      </c>
    </row>
    <row r="10" ht="24" customHeight="1" spans="1:8">
      <c r="A10" s="10">
        <v>8</v>
      </c>
      <c r="B10" s="10" t="s">
        <v>22</v>
      </c>
      <c r="C10" s="10" t="s">
        <v>23</v>
      </c>
      <c r="D10" s="11">
        <v>37.7450980392157</v>
      </c>
      <c r="E10" s="11">
        <f t="shared" si="0"/>
        <v>42.6519607843137</v>
      </c>
      <c r="F10" s="12">
        <f>VLOOKUP(B10,[1]Sheet1!$B$1:$G$65536,6,0)</f>
        <v>44.9614676616967</v>
      </c>
      <c r="G10" s="12">
        <f t="shared" si="1"/>
        <v>7.216369622481</v>
      </c>
      <c r="H10" s="13">
        <f t="shared" si="2"/>
        <v>0.160501202424687</v>
      </c>
    </row>
    <row r="11" ht="24" customHeight="1" spans="1:8">
      <c r="A11" s="10">
        <v>9</v>
      </c>
      <c r="B11" s="10" t="s">
        <v>24</v>
      </c>
      <c r="C11" s="10" t="s">
        <v>25</v>
      </c>
      <c r="D11" s="11">
        <v>37.7450980392157</v>
      </c>
      <c r="E11" s="11">
        <f t="shared" si="0"/>
        <v>42.6519607843137</v>
      </c>
      <c r="F11" s="12">
        <f>VLOOKUP(B11,[1]Sheet1!$B$1:$G$65536,6,0)</f>
        <v>45.1318742707831</v>
      </c>
      <c r="G11" s="12">
        <f t="shared" si="1"/>
        <v>7.3867762315674</v>
      </c>
      <c r="H11" s="13">
        <f t="shared" si="2"/>
        <v>0.163670938797004</v>
      </c>
    </row>
    <row r="12" ht="24" customHeight="1" spans="1:8">
      <c r="A12" s="10">
        <v>10</v>
      </c>
      <c r="B12" s="10" t="s">
        <v>26</v>
      </c>
      <c r="C12" s="10" t="s">
        <v>27</v>
      </c>
      <c r="D12" s="11">
        <v>37.7450980392157</v>
      </c>
      <c r="E12" s="11">
        <f t="shared" si="0"/>
        <v>42.6519607843137</v>
      </c>
      <c r="F12" s="12">
        <f>VLOOKUP(B12,[1]Sheet1!$B$1:$G$65536,6,0)</f>
        <v>44.9614676616967</v>
      </c>
      <c r="G12" s="12">
        <f t="shared" si="1"/>
        <v>7.216369622481</v>
      </c>
      <c r="H12" s="13">
        <f t="shared" si="2"/>
        <v>0.160501202424687</v>
      </c>
    </row>
    <row r="13" ht="24" customHeight="1" spans="1:8">
      <c r="A13" s="10">
        <v>11</v>
      </c>
      <c r="B13" s="10" t="s">
        <v>28</v>
      </c>
      <c r="C13" s="10" t="s">
        <v>29</v>
      </c>
      <c r="D13" s="11">
        <v>37.7450980392157</v>
      </c>
      <c r="E13" s="11">
        <f t="shared" si="0"/>
        <v>42.6519607843137</v>
      </c>
      <c r="F13" s="12">
        <f>VLOOKUP(B13,[1]Sheet1!$B$1:$G$65536,6,0)</f>
        <v>45.1831821707831</v>
      </c>
      <c r="G13" s="12">
        <f t="shared" si="1"/>
        <v>7.4380841315674</v>
      </c>
      <c r="H13" s="13">
        <f t="shared" si="2"/>
        <v>0.164620634807282</v>
      </c>
    </row>
    <row r="14" ht="24" customHeight="1" spans="1:8">
      <c r="A14" s="10">
        <v>12</v>
      </c>
      <c r="B14" s="10" t="s">
        <v>30</v>
      </c>
      <c r="C14" s="10" t="s">
        <v>31</v>
      </c>
      <c r="D14" s="11">
        <v>54.9019607843137</v>
      </c>
      <c r="E14" s="11">
        <f t="shared" si="0"/>
        <v>62.0392156862745</v>
      </c>
      <c r="F14" s="12">
        <f>VLOOKUP(B14,[1]Sheet1!$B$1:$G$65536,6,0)</f>
        <v>65.1865946969992</v>
      </c>
      <c r="G14" s="12">
        <f t="shared" si="1"/>
        <v>10.2846339126855</v>
      </c>
      <c r="H14" s="13">
        <f t="shared" si="2"/>
        <v>0.157772222348638</v>
      </c>
    </row>
    <row r="15" ht="24" customHeight="1" spans="1:8">
      <c r="A15" s="10">
        <v>13</v>
      </c>
      <c r="B15" s="10" t="s">
        <v>32</v>
      </c>
      <c r="C15" s="10" t="s">
        <v>33</v>
      </c>
      <c r="D15" s="11">
        <v>25.4901960784314</v>
      </c>
      <c r="E15" s="11">
        <f t="shared" si="0"/>
        <v>28.8039215686275</v>
      </c>
      <c r="F15" s="12">
        <f>VLOOKUP(B15,[1]Sheet1!$B$1:$G$65536,6,0)</f>
        <v>31.0046936616967</v>
      </c>
      <c r="G15" s="12">
        <f t="shared" si="1"/>
        <v>5.5144975832653</v>
      </c>
      <c r="H15" s="13">
        <f t="shared" si="2"/>
        <v>0.177860089296026</v>
      </c>
    </row>
    <row r="16" ht="24" customHeight="1" spans="1:8">
      <c r="A16" s="10">
        <v>14</v>
      </c>
      <c r="B16" s="10" t="s">
        <v>34</v>
      </c>
      <c r="C16" s="10" t="s">
        <v>35</v>
      </c>
      <c r="D16" s="11">
        <v>25.4901960784314</v>
      </c>
      <c r="E16" s="11">
        <f t="shared" si="0"/>
        <v>28.8039215686275</v>
      </c>
      <c r="F16" s="12">
        <v>31.0046936616967</v>
      </c>
      <c r="G16" s="12">
        <f t="shared" si="1"/>
        <v>5.5144975832653</v>
      </c>
      <c r="H16" s="13">
        <f t="shared" si="2"/>
        <v>0.177860089296026</v>
      </c>
    </row>
    <row r="17" ht="24" customHeight="1" spans="1:8">
      <c r="A17" s="10">
        <v>15</v>
      </c>
      <c r="B17" s="10" t="s">
        <v>36</v>
      </c>
      <c r="C17" s="10" t="s">
        <v>37</v>
      </c>
      <c r="D17" s="11">
        <v>16.6666666666667</v>
      </c>
      <c r="E17" s="11">
        <f t="shared" si="0"/>
        <v>18.8333333333334</v>
      </c>
      <c r="F17" s="12">
        <f>VLOOKUP(B17,[1]Sheet1!$B$1:$G$65536,6,0)</f>
        <v>20.1268128195513</v>
      </c>
      <c r="G17" s="12">
        <f t="shared" si="1"/>
        <v>3.4601461528846</v>
      </c>
      <c r="H17" s="13">
        <f t="shared" si="2"/>
        <v>0.171917242134005</v>
      </c>
    </row>
    <row r="18" ht="24" customHeight="1" spans="1:8">
      <c r="A18" s="10">
        <v>16</v>
      </c>
      <c r="B18" s="10" t="s">
        <v>38</v>
      </c>
      <c r="C18" s="10" t="s">
        <v>39</v>
      </c>
      <c r="D18" s="11">
        <v>16.6666666666667</v>
      </c>
      <c r="E18" s="11">
        <f t="shared" si="0"/>
        <v>18.8333333333334</v>
      </c>
      <c r="F18" s="12">
        <f>VLOOKUP(B18,[1]Sheet1!$B$1:$G$65536,6,0)</f>
        <v>20.0331386750674</v>
      </c>
      <c r="G18" s="12">
        <f t="shared" si="1"/>
        <v>3.3664720084007</v>
      </c>
      <c r="H18" s="13">
        <f t="shared" si="2"/>
        <v>0.168045160721146</v>
      </c>
    </row>
    <row r="19" ht="24" customHeight="1" spans="1:8">
      <c r="A19" s="10">
        <v>17</v>
      </c>
      <c r="B19" s="10" t="s">
        <v>40</v>
      </c>
      <c r="C19" s="10" t="s">
        <v>41</v>
      </c>
      <c r="D19" s="11">
        <v>35.2941176470588</v>
      </c>
      <c r="E19" s="11">
        <f t="shared" si="0"/>
        <v>39.8823529411764</v>
      </c>
      <c r="F19" s="12">
        <f>VLOOKUP(B19,[1]Sheet1!$B$1:$G$65536,6,0)</f>
        <v>41.8283916425898</v>
      </c>
      <c r="G19" s="12">
        <f t="shared" si="1"/>
        <v>6.534273995531</v>
      </c>
      <c r="H19" s="13">
        <f t="shared" si="2"/>
        <v>0.156216238275769</v>
      </c>
    </row>
    <row r="20" ht="24" customHeight="1" spans="1:8">
      <c r="A20" s="10">
        <v>18</v>
      </c>
      <c r="B20" s="10" t="s">
        <v>42</v>
      </c>
      <c r="C20" s="10" t="s">
        <v>43</v>
      </c>
      <c r="D20" s="11">
        <v>16.6666666666667</v>
      </c>
      <c r="E20" s="11">
        <f t="shared" si="0"/>
        <v>18.8333333333334</v>
      </c>
      <c r="F20" s="12">
        <f>VLOOKUP(B20,[1]Sheet1!$B$1:$G$65536,6,0)</f>
        <v>20.5979639985464</v>
      </c>
      <c r="G20" s="12">
        <f t="shared" si="1"/>
        <v>3.9312973318797</v>
      </c>
      <c r="H20" s="13">
        <f t="shared" si="2"/>
        <v>0.190858539812825</v>
      </c>
    </row>
    <row r="21" ht="24" customHeight="1" spans="1:8">
      <c r="A21" s="10">
        <v>19</v>
      </c>
      <c r="B21" s="10" t="s">
        <v>44</v>
      </c>
      <c r="C21" s="10" t="s">
        <v>45</v>
      </c>
      <c r="D21" s="11">
        <v>11</v>
      </c>
      <c r="E21" s="11">
        <f t="shared" si="0"/>
        <v>12.43</v>
      </c>
      <c r="F21" s="12">
        <f>VLOOKUP(B21,[1]Sheet1!$B$1:$G$65536,6,0)</f>
        <v>13.07128446</v>
      </c>
      <c r="G21" s="12">
        <f t="shared" si="1"/>
        <v>2.07128446</v>
      </c>
      <c r="H21" s="13">
        <f t="shared" si="2"/>
        <v>0.158460667453029</v>
      </c>
    </row>
  </sheetData>
  <printOptions horizontalCentered="1"/>
  <pageMargins left="0.227777777777778" right="0.220138888888889" top="0.118055555555556" bottom="0" header="0.118055555555556" footer="0.0388888888888889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王雪飞</dc:creator>
  <cp:lastModifiedBy>Administrator</cp:lastModifiedBy>
  <dcterms:created xsi:type="dcterms:W3CDTF">2016-08-25T02:55:00Z</dcterms:created>
  <cp:lastPrinted>2020-09-22T07:03:00Z</cp:lastPrinted>
  <dcterms:modified xsi:type="dcterms:W3CDTF">2023-12-11T02:26:06Z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A87FCB7793F0469186225DF508898D1B_13</vt:lpwstr>
  </property>
  <property fmtid="{D5CDD505-2E9C-101B-9397-08002B2CF9AE}" pid="3" name="KSOProductBuildVer">
    <vt:lpwstr>2052-12.1.0.15990</vt:lpwstr>
  </property>
</Properties>
</file>