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王熙龙-20211008\供应商审核\2022年度潜在审核\15--江苏新达能-2022.12.28\"/>
    </mc:Choice>
  </mc:AlternateContent>
  <bookViews>
    <workbookView xWindow="-110" yWindow="-110" windowWidth="19430" windowHeight="11030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2" l="1"/>
  <c r="C77" i="2"/>
  <c r="E25" i="2"/>
  <c r="D25" i="2"/>
  <c r="C25" i="2"/>
  <c r="E13" i="2"/>
  <c r="E77" i="2"/>
  <c r="E53" i="2"/>
  <c r="D53" i="2"/>
  <c r="C53" i="2"/>
  <c r="C13" i="2" l="1"/>
  <c r="N9" i="6" l="1"/>
  <c r="M9" i="6" l="1"/>
  <c r="L9" i="6"/>
  <c r="K9" i="6" l="1"/>
  <c r="E80" i="2" l="1"/>
  <c r="E64" i="2"/>
  <c r="D64" i="2"/>
  <c r="C64" i="2"/>
  <c r="E39" i="2"/>
  <c r="D39" i="2"/>
  <c r="C39" i="2"/>
  <c r="D13" i="2"/>
  <c r="C80" i="2" l="1"/>
  <c r="D80" i="2"/>
  <c r="F7" i="6"/>
  <c r="F4" i="6"/>
  <c r="G4" i="6"/>
  <c r="H4" i="6"/>
  <c r="I4" i="6"/>
  <c r="J4" i="6"/>
  <c r="K4" i="6"/>
  <c r="L4" i="6"/>
  <c r="M4" i="6"/>
  <c r="N4" i="6"/>
  <c r="F5" i="6"/>
  <c r="G5" i="6"/>
  <c r="H5" i="6"/>
  <c r="I5" i="6"/>
  <c r="J5" i="6"/>
  <c r="K5" i="6"/>
  <c r="L5" i="6"/>
  <c r="M5" i="6"/>
  <c r="F6" i="6"/>
  <c r="G6" i="6"/>
  <c r="H6" i="6"/>
  <c r="I6" i="6"/>
  <c r="J6" i="6"/>
  <c r="K6" i="6"/>
  <c r="L6" i="6"/>
  <c r="M6" i="6"/>
  <c r="N6" i="6"/>
  <c r="O6" i="6"/>
  <c r="G7" i="6"/>
  <c r="H7" i="6"/>
  <c r="I7" i="6"/>
  <c r="J7" i="6"/>
  <c r="K7" i="6"/>
  <c r="L7" i="6"/>
  <c r="M7" i="6"/>
  <c r="N7" i="6"/>
  <c r="O7" i="6"/>
  <c r="F8" i="6"/>
  <c r="G8" i="6"/>
  <c r="H8" i="6"/>
  <c r="I8" i="6"/>
  <c r="J8" i="6"/>
  <c r="K8" i="6"/>
  <c r="L8" i="6"/>
  <c r="F9" i="6"/>
  <c r="G9" i="6"/>
  <c r="H9" i="6"/>
  <c r="I9" i="6"/>
  <c r="J9" i="6"/>
  <c r="S7" i="6" l="1"/>
  <c r="R7" i="6"/>
  <c r="S5" i="6"/>
  <c r="R5" i="6"/>
  <c r="S9" i="6"/>
  <c r="R9" i="6"/>
  <c r="R8" i="6"/>
  <c r="S8" i="6"/>
  <c r="S4" i="6"/>
  <c r="R4" i="6"/>
  <c r="S6" i="6"/>
  <c r="R6" i="6"/>
  <c r="T9" i="6" l="1"/>
  <c r="T7" i="6"/>
  <c r="T5" i="6"/>
  <c r="T8" i="6"/>
  <c r="T4" i="6"/>
  <c r="R12" i="6"/>
  <c r="R11" i="6"/>
  <c r="T6" i="6"/>
  <c r="R13" i="6" l="1"/>
  <c r="C13" i="9" s="1"/>
  <c r="E13" i="9" s="1"/>
</calcChain>
</file>

<file path=xl/sharedStrings.xml><?xml version="1.0" encoding="utf-8"?>
<sst xmlns="http://schemas.openxmlformats.org/spreadsheetml/2006/main" count="183" uniqueCount="151">
  <si>
    <t>北京光华荣昌汽车部件有限公司</t>
  </si>
  <si>
    <t>供应商名称：</t>
  </si>
  <si>
    <t>公司概况</t>
  </si>
  <si>
    <t>各项评分</t>
  </si>
  <si>
    <t>配分</t>
  </si>
  <si>
    <t>得分</t>
  </si>
  <si>
    <t>%</t>
  </si>
  <si>
    <t>得分：</t>
  </si>
  <si>
    <t>总分：</t>
  </si>
  <si>
    <t>符合：</t>
  </si>
  <si>
    <t>最小</t>
  </si>
  <si>
    <t>Total</t>
  </si>
  <si>
    <t>整改证据</t>
  </si>
  <si>
    <t>项目开发/工程更改管理</t>
    <phoneticPr fontId="6" type="noConversion"/>
  </si>
  <si>
    <t>供应商/原材料控制</t>
    <phoneticPr fontId="6" type="noConversion"/>
  </si>
  <si>
    <t>过程控制</t>
    <phoneticPr fontId="6" type="noConversion"/>
  </si>
  <si>
    <t>质量问题解决</t>
    <phoneticPr fontId="6" type="noConversion"/>
  </si>
  <si>
    <t>检测能力</t>
    <phoneticPr fontId="6" type="noConversion"/>
  </si>
  <si>
    <t>综合管理</t>
    <phoneticPr fontId="6" type="noConversion"/>
  </si>
  <si>
    <t>审核总结</t>
    <phoneticPr fontId="10" type="noConversion"/>
  </si>
  <si>
    <t>所供零部件：</t>
    <phoneticPr fontId="14" type="noConversion"/>
  </si>
  <si>
    <t>得分：</t>
    <phoneticPr fontId="10" type="noConversion"/>
  </si>
  <si>
    <t>等级：</t>
    <phoneticPr fontId="10" type="noConversion"/>
  </si>
  <si>
    <t>地址：</t>
    <phoneticPr fontId="14" type="noConversion"/>
  </si>
  <si>
    <t>审核时间：</t>
    <phoneticPr fontId="14" type="noConversion"/>
  </si>
  <si>
    <t>审核组长：</t>
    <phoneticPr fontId="14" type="noConversion"/>
  </si>
  <si>
    <t>审核组员：</t>
    <phoneticPr fontId="14" type="noConversion"/>
  </si>
  <si>
    <t>评分结果：</t>
    <phoneticPr fontId="10" type="noConversion"/>
  </si>
  <si>
    <t>验收方式：</t>
    <phoneticPr fontId="10" type="noConversion"/>
  </si>
  <si>
    <t xml:space="preserve">                                              </t>
    <phoneticPr fontId="6" type="noConversion"/>
  </si>
  <si>
    <t>表单No.GR-42-04-03（B/0）                     光华荣昌                 A4(210mm×297mm)</t>
    <phoneticPr fontId="36" type="noConversion"/>
  </si>
  <si>
    <t>是否有建立或实施质量体系（5）？有质量方针目标与所有支持过程衔接（2）？质量审核计划的实施及改进（2）？</t>
    <phoneticPr fontId="6" type="noConversion"/>
  </si>
  <si>
    <t>是否有项目跟进记录？相关文件是否集中管理？（5）文件管理是否建立管理规定？（2）对APQP项目时间进度表中的进度跟进记录？（3）</t>
    <phoneticPr fontId="6" type="noConversion"/>
  </si>
  <si>
    <t>在供应商现场有经认可的最新图纸或（和）任何其他工程规范（如：样件）（5）</t>
    <phoneticPr fontId="6" type="noConversion"/>
  </si>
  <si>
    <t>是否有识别客户产品特性并参照客户符号进行标识？（5）检查客户图纸及PPAP中特殊特性符号及转化后FMEA、CP、作业指导书中符号的延续？</t>
    <phoneticPr fontId="6" type="noConversion"/>
  </si>
  <si>
    <t xml:space="preserve">
</t>
    <phoneticPr fontId="6" type="noConversion"/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</si>
  <si>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  <phoneticPr fontId="6" type="noConversion"/>
  </si>
  <si>
    <t>是否有目视管理来简化控制工作流程的证据？内部工作流程使用软件传递信息？(2)生产现场使用电子看板管理？（3）</t>
    <phoneticPr fontId="6" type="noConversion"/>
  </si>
  <si>
    <t>生产设备的维护保养，检测是否与程序和指导书相一致？（5）编制设备管理办法（1）与预防性/预见性保养管理办法（2）现场设备点检指导书（1）？设备保养要求与标准文件一致？（1）</t>
    <phoneticPr fontId="6" type="noConversion"/>
  </si>
  <si>
    <t>是否对设备工装进行点检、保养及参数确认并记录？（5）制定设备工装点检、保养计划（3）点检记录、保养计划与实际记录数据一致？（2）</t>
    <phoneticPr fontId="6" type="noConversion"/>
  </si>
  <si>
    <t>是否进行了合适的人员配置，并有适当的顶岗计划？（5）重要工序人员是否建立矩阵（2）是否对作业人员能力做出评估（1）且有记录？（2）</t>
    <phoneticPr fontId="6" type="noConversion"/>
  </si>
  <si>
    <t>是否有对过程进行持续改进且有行动证据？（5）编制持续改进程序文件（2）依据标准文件执行持续改进方案？（1）有持续改进记录？（2）</t>
    <phoneticPr fontId="6" type="noConversion"/>
  </si>
  <si>
    <t>是否有建立返工返修指导书？（5）对返工产品是否有验证?（2）不同工序发生需要返工返修的产品处理流程是否清晰？（2）记录、标示清晰可查（1）</t>
    <phoneticPr fontId="6" type="noConversion"/>
  </si>
  <si>
    <t>客户问题是否建立清单并有效解决？（5）建立客诉清单（2）实时更新客诉清单内容？（1）客诉内容的改善报告与实际改善一致？（2）</t>
    <phoneticPr fontId="6" type="noConversion"/>
  </si>
  <si>
    <t>是否履行企业社会责任（CSR）？遵守法律法规、禁止性别/民族等歧视、按相关要求支付员工工资/加班工资、禁止雇佣童工、禁止强迫劳动、内/外部环境和安全保障</t>
    <phoneticPr fontId="6" type="noConversion"/>
  </si>
  <si>
    <r>
      <t>A级:[80-100]  B级:[7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79</t>
    </r>
    <r>
      <rPr>
        <sz val="10"/>
        <color theme="1"/>
        <rFont val="宋体"/>
        <family val="3"/>
        <charset val="134"/>
        <scheme val="minor"/>
      </rPr>
      <t>]   C级:[6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69</t>
    </r>
    <r>
      <rPr>
        <sz val="10"/>
        <color theme="1"/>
        <rFont val="宋体"/>
        <family val="3"/>
        <charset val="134"/>
        <scheme val="minor"/>
      </rPr>
      <t>]   D级:[0-</t>
    </r>
    <r>
      <rPr>
        <sz val="10"/>
        <color theme="1"/>
        <rFont val="宋体"/>
        <family val="3"/>
        <charset val="134"/>
        <scheme val="minor"/>
      </rPr>
      <t>59</t>
    </r>
    <r>
      <rPr>
        <sz val="10"/>
        <color theme="1"/>
        <rFont val="宋体"/>
        <family val="3"/>
        <charset val="134"/>
        <scheme val="minor"/>
      </rPr>
      <t>]</t>
    </r>
    <phoneticPr fontId="10" type="noConversion"/>
  </si>
  <si>
    <t>问题清单</t>
    <phoneticPr fontId="6" type="noConversion"/>
  </si>
  <si>
    <t>序号</t>
    <phoneticPr fontId="3" type="noConversion"/>
  </si>
  <si>
    <t>模块</t>
    <phoneticPr fontId="6" type="noConversion"/>
  </si>
  <si>
    <t>问题</t>
    <phoneticPr fontId="3" type="noConversion"/>
  </si>
  <si>
    <t>整改措施</t>
    <phoneticPr fontId="3" type="noConversion"/>
  </si>
  <si>
    <t>责任人</t>
    <phoneticPr fontId="3" type="noConversion"/>
  </si>
  <si>
    <t>开始时间</t>
    <phoneticPr fontId="3" type="noConversion"/>
  </si>
  <si>
    <t>目标时间</t>
    <phoneticPr fontId="3" type="noConversion"/>
  </si>
  <si>
    <t>整改证据确认说明</t>
    <phoneticPr fontId="6" type="noConversion"/>
  </si>
  <si>
    <t>整改证据确认人</t>
    <phoneticPr fontId="6" type="noConversion"/>
  </si>
  <si>
    <t>整改证据确认时间</t>
    <phoneticPr fontId="6" type="noConversion"/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</si>
  <si>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</si>
  <si>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</si>
  <si>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</si>
  <si>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</si>
  <si>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</si>
  <si>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</si>
  <si>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</si>
  <si>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</si>
  <si>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</si>
  <si>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</si>
  <si>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</si>
  <si>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</si>
  <si>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</si>
  <si>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  <phoneticPr fontId="6" type="noConversion"/>
  </si>
  <si>
    <t>注：1）单项评分3分以下（包含3分）必须提出改善问题；评分4分的单项，可酌情给出改善问题。
    2）供应商提交的整改证据必须进行确认，并记录确认情况说明、确认人、确认时间</t>
    <phoneticPr fontId="6" type="noConversion"/>
  </si>
  <si>
    <t>特殊工艺（热处理、电镀、涂装、焊接、铸造）供应商，是否通过地方政府的环评？是否通过OHSMS18000认证、ISO14001认证？是否有记录显示其特殊工艺产品满足客户的相关标准要求？</t>
    <phoneticPr fontId="6" type="noConversion"/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</si>
  <si>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  <phoneticPr fontId="6" type="noConversion"/>
  </si>
  <si>
    <r>
      <t>是否有汽车行业经验并具有PPAP文件编制能力？（</t>
    </r>
    <r>
      <rPr>
        <sz val="9"/>
        <color indexed="8"/>
        <rFont val="宋体"/>
        <family val="3"/>
        <charset val="134"/>
      </rPr>
      <t>5）编制PPAP控制文件？（2）实际操作与程序文件一致？（3）</t>
    </r>
    <phoneticPr fontId="6" type="noConversion"/>
  </si>
  <si>
    <r>
      <t>是否有APQP团队及项目时间进度表（5）？近期新产品的APQP时间进度表规定输出时间与实际输出文件的时间是否一致？--</t>
    </r>
    <r>
      <rPr>
        <sz val="9"/>
        <color indexed="10"/>
        <rFont val="宋体"/>
        <family val="3"/>
        <charset val="134"/>
      </rPr>
      <t>抽查每发现一次不一致扣除1分</t>
    </r>
    <phoneticPr fontId="6" type="noConversion"/>
  </si>
  <si>
    <r>
      <t>项目开发过程中的问题是否有记录并解决？（5）项目开发阶段问题是否有记录？（</t>
    </r>
    <r>
      <rPr>
        <sz val="9"/>
        <color indexed="8"/>
        <rFont val="宋体"/>
        <family val="3"/>
        <charset val="134"/>
      </rPr>
      <t>1）针对发生的异常问题是否制定改善措施？（2）改善措施是否有效的关闭？（2）</t>
    </r>
    <phoneticPr fontId="6" type="noConversion"/>
  </si>
  <si>
    <r>
      <t>过程流程图是否包含制造、检验、运输、贮存及数字链接？（5）</t>
    </r>
    <r>
      <rPr>
        <sz val="9"/>
        <color indexed="10"/>
        <rFont val="宋体"/>
        <family val="3"/>
        <charset val="134"/>
      </rPr>
      <t>每缺失一项扣除1分</t>
    </r>
    <r>
      <rPr>
        <sz val="9"/>
        <rFont val="宋体"/>
        <family val="3"/>
        <charset val="134"/>
      </rPr>
      <t>。且流程图工序需与CP文件工序一致？（1）</t>
    </r>
    <phoneticPr fontId="6" type="noConversion"/>
  </si>
  <si>
    <r>
      <t>FMEA、CP、作业指导书对特殊特性及措施是否具有延续性？（5</t>
    </r>
    <r>
      <rPr>
        <sz val="9"/>
        <color indexed="8"/>
        <rFont val="宋体"/>
        <family val="3"/>
        <charset val="134"/>
      </rPr>
      <t>）参照PPAP文件中《特殊特性清单》检查特殊特性的数量（1）及FMEA中的措施的制定是否的得到CP（2）、及作业指导书的延续控制（2）？</t>
    </r>
    <phoneticPr fontId="6" type="noConversion"/>
  </si>
  <si>
    <r>
      <t>工程变更是否有流程管理及断点管理？（5）变更申请及变更流程是否合理变更申请内容是否清晰？（</t>
    </r>
    <r>
      <rPr>
        <sz val="9"/>
        <color indexed="8"/>
        <rFont val="宋体"/>
        <family val="3"/>
        <charset val="134"/>
      </rPr>
      <t>2）需各个部门填写内容是否落实？（3）</t>
    </r>
    <phoneticPr fontId="6" type="noConversion"/>
  </si>
  <si>
    <r>
      <t>是否有对供应商在供货前进行（供应商审核）资质评价/交样？（5）有合格供应商准入流程的建立（3</t>
    </r>
    <r>
      <rPr>
        <sz val="9"/>
        <rFont val="宋体"/>
        <family val="3"/>
        <charset val="134"/>
      </rPr>
      <t>）及实际合格供应商名录中是否有相关评价?（2）</t>
    </r>
    <phoneticPr fontId="6" type="noConversion"/>
  </si>
  <si>
    <r>
      <t>是否对生产性材料的质量进行来料验证？（5）建立进料检验流程检查实际作业流程？（1</t>
    </r>
    <r>
      <rPr>
        <sz val="9"/>
        <rFont val="宋体"/>
        <family val="3"/>
        <charset val="134"/>
      </rPr>
      <t>）CP、检验指导书及检验记录的一致性？（1）年度可靠性试验报告是否在有效期内？（1）可现场抽一款产品要求员工实际操作。（2）</t>
    </r>
    <phoneticPr fontId="6" type="noConversion"/>
  </si>
  <si>
    <r>
      <t>是否对供应商的供货业绩进行评价或年度审核？（5）对供应商管理是否符合供应商管理文件？（</t>
    </r>
    <r>
      <rPr>
        <sz val="9"/>
        <rFont val="宋体"/>
        <family val="3"/>
        <charset val="134"/>
      </rPr>
      <t>2）绩效评价是否包含交付、质量、安全、环境等？（3）</t>
    </r>
    <phoneticPr fontId="6" type="noConversion"/>
  </si>
  <si>
    <r>
      <t>供应商问题是否记录并处理？（5）建立供应商质量异常履历？（</t>
    </r>
    <r>
      <rPr>
        <sz val="9"/>
        <rFont val="宋体"/>
        <family val="3"/>
        <charset val="134"/>
      </rPr>
      <t>2）并抽查供应商质量异常改善报告的有效性？（3）</t>
    </r>
    <phoneticPr fontId="6" type="noConversion"/>
  </si>
  <si>
    <r>
      <t>是否有库存量规定及数量是否准确？（5）有安全库存控制？（2</t>
    </r>
    <r>
      <rPr>
        <sz val="9"/>
        <rFont val="宋体"/>
        <family val="3"/>
        <charset val="134"/>
      </rPr>
      <t>）实际产品贮存符合安全库存要求？（2）库房产品的账、物、卡的一致性？（1）</t>
    </r>
    <phoneticPr fontId="6" type="noConversion"/>
  </si>
  <si>
    <r>
      <t>是否有物料管理流程的规定和目标及定期评估、改进？（5）物料管理制定管理流程及绩效指标？（2</t>
    </r>
    <r>
      <rPr>
        <sz val="9"/>
        <rFont val="宋体"/>
        <family val="3"/>
        <charset val="134"/>
      </rPr>
      <t>）并依据目标（体现在过程目标识别一览表）定期进行评估？（1）针对评估结果编制改进方案？（2）</t>
    </r>
    <phoneticPr fontId="6" type="noConversion"/>
  </si>
  <si>
    <r>
      <t>是否有对危害原材料的管理规定？对易燃易爆、有毒有害、环境污染等有控制文件？（3）按照文件执行有相关记录？（</t>
    </r>
    <r>
      <rPr>
        <sz val="9"/>
        <rFont val="宋体"/>
        <family val="3"/>
        <charset val="134"/>
      </rPr>
      <t>2）</t>
    </r>
    <phoneticPr fontId="6" type="noConversion"/>
  </si>
  <si>
    <r>
      <t>现场是否有操作工工作指导书？</t>
    </r>
    <r>
      <rPr>
        <sz val="9"/>
        <color indexed="8"/>
        <rFont val="宋体"/>
        <family val="3"/>
        <charset val="134"/>
      </rPr>
      <t>(5)操作人员是否清楚产品相关的质量要求和操作规范？（2）作业指导书必须对CP中的特殊特性进行识别(2)，且操作人员熟练监控及了解。(1)</t>
    </r>
    <phoneticPr fontId="6" type="noConversion"/>
  </si>
  <si>
    <r>
      <t>对于产品特殊特性是否在控制计划上作出标识并采取控制手段？控制计划有特殊特性标识，（2）并制定控制方法？（</t>
    </r>
    <r>
      <rPr>
        <sz val="9"/>
        <rFont val="宋体"/>
        <family val="3"/>
        <charset val="134"/>
      </rPr>
      <t>1）现场控制方法与控制计划要求一致（2）</t>
    </r>
    <phoneticPr fontId="6" type="noConversion"/>
  </si>
  <si>
    <r>
      <t>是否对影响产品的重要过程参数进行了正确设置和监控？（5）控制计划识别出过程特殊特性</t>
    </r>
    <r>
      <rPr>
        <sz val="9"/>
        <color indexed="8"/>
        <rFont val="宋体"/>
        <family val="3"/>
        <charset val="134"/>
      </rPr>
      <t>？（2）现场过程特殊特性参数满足控制计划及现场标准文件？（2）对过程特殊特性参数进行监控？（1）</t>
    </r>
    <phoneticPr fontId="6" type="noConversion"/>
  </si>
  <si>
    <r>
      <t>是否进行首检、巡检及记录并保存首件？（5）有首检保存（1）有首检、巡检记录（1</t>
    </r>
    <r>
      <rPr>
        <sz val="9"/>
        <color indexed="8"/>
        <rFont val="宋体"/>
        <family val="3"/>
        <charset val="134"/>
      </rPr>
      <t>）抽查首检产品，要求二次检测与第一次检验记录是否存在较大差异？（3）</t>
    </r>
    <phoneticPr fontId="6" type="noConversion"/>
  </si>
  <si>
    <r>
      <t>生产现场物料放置规范、标识清楚、现场整洁。（5</t>
    </r>
    <r>
      <rPr>
        <sz val="9"/>
        <color indexed="8"/>
        <rFont val="宋体"/>
        <family val="3"/>
        <charset val="134"/>
      </rPr>
      <t>）编制5S管理办法（2）生产现场是否建立定置定位区域划分管理、如半成品放置区、原材料放置区、成品放置区、检具放置区、不合格品区、返工返修等（3），产品标识是否具有</t>
    </r>
    <r>
      <rPr>
        <sz val="9"/>
        <color indexed="10"/>
        <rFont val="宋体"/>
        <family val="3"/>
        <charset val="134"/>
      </rPr>
      <t>可追溯性？（2）--此项为加分项</t>
    </r>
    <phoneticPr fontId="6" type="noConversion"/>
  </si>
  <si>
    <r>
      <t>是否有制定质量目标并定期评估？(</t>
    </r>
    <r>
      <rPr>
        <sz val="9"/>
        <color indexed="8"/>
        <rFont val="宋体"/>
        <family val="3"/>
        <charset val="134"/>
      </rPr>
      <t>5)依据质量手册中质量目标，识别是否按照标准文件进行定期评估(3)且有评估报告.(2)</t>
    </r>
    <phoneticPr fontId="6" type="noConversion"/>
  </si>
  <si>
    <r>
      <t>质量数据是否进行收集、统计并分析？(</t>
    </r>
    <r>
      <rPr>
        <sz val="9"/>
        <color indexed="8"/>
        <rFont val="宋体"/>
        <family val="3"/>
        <charset val="134"/>
      </rPr>
      <t>5)评估质量目标的数据收集是否完整(3)(进料目标，过程目标等)且是否有分析报告？(2)</t>
    </r>
    <phoneticPr fontId="6" type="noConversion"/>
  </si>
  <si>
    <r>
      <t>是否对缺陷分析后导出改进措施？</t>
    </r>
    <r>
      <rPr>
        <sz val="9"/>
        <color indexed="8"/>
        <rFont val="宋体"/>
        <family val="3"/>
        <charset val="134"/>
      </rPr>
      <t>(5)对长期无法满足的质量目标是否制定有关措施(3)，提升改进？(2)</t>
    </r>
    <phoneticPr fontId="6" type="noConversion"/>
  </si>
  <si>
    <r>
      <t>与质量相关的人员是否具有岗位能力及掌握解决问题的方法？(5)客户及内部反馈的质量问题是否使用质量管理手法进行分析(3)</t>
    </r>
    <r>
      <rPr>
        <sz val="9"/>
        <color indexed="8"/>
        <rFont val="宋体"/>
        <family val="3"/>
        <charset val="134"/>
      </rPr>
      <t>并得到有效的关闭及根本原因的分析是否有效？(2)</t>
    </r>
    <phoneticPr fontId="6" type="noConversion"/>
  </si>
  <si>
    <r>
      <t>是否使用问题纠正&amp;预防报告？</t>
    </r>
    <r>
      <rPr>
        <sz val="9"/>
        <color indexed="8"/>
        <rFont val="宋体"/>
        <family val="3"/>
        <charset val="134"/>
      </rPr>
      <t>(5)建立件纠正/预防控制程序（2）检查纠正/预防的执行情况？(3)</t>
    </r>
    <phoneticPr fontId="6" type="noConversion"/>
  </si>
  <si>
    <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9"/>
        <color indexed="8"/>
        <rFont val="宋体"/>
        <family val="3"/>
        <charset val="134"/>
      </rPr>
      <t>2）对不合格品是否进行追溯排查？（1）</t>
    </r>
    <phoneticPr fontId="6" type="noConversion"/>
  </si>
  <si>
    <r>
  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9"/>
        <color indexed="8"/>
        <rFont val="宋体"/>
        <family val="3"/>
        <charset val="134"/>
      </rPr>
      <t>）及数量的准确性（1）？</t>
    </r>
    <phoneticPr fontId="6" type="noConversion"/>
  </si>
  <si>
    <r>
      <t>是否有收集客户要求的相关实验标准并加以管理？（5）有编制产品试验大纲？（</t>
    </r>
    <r>
      <rPr>
        <sz val="9"/>
        <color indexed="8"/>
        <rFont val="宋体"/>
        <family val="3"/>
        <charset val="134"/>
      </rPr>
      <t>2）是否依据客户图纸需求或PPAP中要求是否建立相关试验要求内容？（3）</t>
    </r>
    <phoneticPr fontId="6" type="noConversion"/>
  </si>
  <si>
    <r>
      <t>是否有产品检验/试验作业指导书？（</t>
    </r>
    <r>
      <rPr>
        <sz val="9"/>
        <color indexed="8"/>
        <rFont val="宋体"/>
        <family val="3"/>
        <charset val="134"/>
      </rPr>
      <t>5）进料检验指导书、过程检验指导书、出货检验指导书及试验设备作业指导书的建立？（2）抽某款产品实际观察作业人员操作与作业要求的符合性？（3）</t>
    </r>
    <phoneticPr fontId="6" type="noConversion"/>
  </si>
  <si>
    <r>
      <t>产品的检验方法能否确保发现缺陷？（5）检验要求使用的量检具与实际产品特性是否满足测量特性？（3）测量数值的记录需满足1/10原则？（2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</si>
  <si>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检测设备是否得到校验且有效？（5）检测设备是建立台账，对</t>
    </r>
    <r>
      <rPr>
        <sz val="9"/>
        <color indexed="10"/>
        <rFont val="宋体"/>
        <family val="3"/>
        <charset val="134"/>
      </rPr>
      <t>量检具</t>
    </r>
    <r>
      <rPr>
        <sz val="9"/>
        <color indexed="8"/>
        <rFont val="宋体"/>
        <family val="3"/>
        <charset val="134"/>
      </rPr>
      <t>校验的周期进行管控？（3）抽特殊特性产品使用检具的校验证书是否在合格周期？（2）</t>
    </r>
    <phoneticPr fontId="6" type="noConversion"/>
  </si>
  <si>
    <r>
      <t>对特殊岗位（电工、叉车工、焊工等法规要求）的人员是否进行资格认定并进行能力保持？（5）特殊岗位人员是否明确并建立档案？（</t>
    </r>
    <r>
      <rPr>
        <sz val="9"/>
        <color indexed="8"/>
        <rFont val="宋体"/>
        <family val="3"/>
        <charset val="134"/>
      </rPr>
      <t>2）保证特殊岗位人员持证有效性？（3）</t>
    </r>
    <phoneticPr fontId="6" type="noConversion"/>
  </si>
  <si>
    <r>
      <t>相关的检测报告和检测管理文件是否规范？（5）检测报告中的项目与检测文件要求是否一致？（</t>
    </r>
    <r>
      <rPr>
        <sz val="9"/>
        <color indexed="8"/>
        <rFont val="宋体"/>
        <family val="3"/>
        <charset val="134"/>
      </rPr>
      <t>2）且检测报告内容满足客户需求？（3）</t>
    </r>
    <phoneticPr fontId="6" type="noConversion"/>
  </si>
  <si>
    <t>经营状况是否正常？1、现金流 2、三年内利润三年环比 3、回款率 4、净利润率</t>
    <phoneticPr fontId="6" type="noConversion"/>
  </si>
  <si>
    <r>
      <t>产能</t>
    </r>
    <r>
      <rPr>
        <sz val="9"/>
        <color rgb="FFFF0000"/>
        <rFont val="宋体"/>
        <family val="3"/>
        <charset val="134"/>
        <scheme val="minor"/>
      </rPr>
      <t>/生产人员</t>
    </r>
    <r>
      <rPr>
        <sz val="9"/>
        <color theme="1"/>
        <rFont val="宋体"/>
        <family val="3"/>
        <charset val="134"/>
        <scheme val="minor"/>
      </rPr>
      <t>是否满足荣昌生产计划需要？是否有产能/生产人员定期或不定期评估规范？荣昌产品是专线生产还是混线生产？生产线设计产能、实际产能、其他客户占用比例？瓶颈工位情况？分供方产能是否定期/不定期评估？</t>
    </r>
    <phoneticPr fontId="6" type="noConversion"/>
  </si>
  <si>
    <t xml:space="preserve"> 供 应 商 审 核 表</t>
    <phoneticPr fontId="6" type="noConversion"/>
  </si>
  <si>
    <t>审核人员</t>
    <phoneticPr fontId="6" type="noConversion"/>
  </si>
  <si>
    <t>审核部门</t>
    <phoneticPr fontId="6" type="noConversion"/>
  </si>
  <si>
    <t>SQE</t>
    <phoneticPr fontId="6" type="noConversion"/>
  </si>
  <si>
    <t>采购</t>
    <phoneticPr fontId="6" type="noConversion"/>
  </si>
  <si>
    <t>是否有制定3~5年的销售和发展计划？（5）发展计划包含标杆分析？无</t>
    <phoneticPr fontId="6" type="noConversion"/>
  </si>
  <si>
    <r>
      <t>是否定期评审年度经营计划中的指标？（5）对经营计划目标是否按照要求进行评估（</t>
    </r>
    <r>
      <rPr>
        <sz val="9"/>
        <color indexed="8"/>
        <rFont val="宋体"/>
        <family val="3"/>
        <charset val="134"/>
      </rPr>
      <t>3）、评估结果的输出是否得到使用？（2）无，口头说</t>
    </r>
    <phoneticPr fontId="6" type="noConversion"/>
  </si>
  <si>
    <r>
      <t>是否建立降低成本的目标及行动计划？（5）编制公司年度降成本计划？（</t>
    </r>
    <r>
      <rPr>
        <sz val="9"/>
        <color indexed="8"/>
        <rFont val="宋体"/>
        <family val="3"/>
        <charset val="134"/>
      </rPr>
      <t>2）依据降本计划执行情况？（3）无</t>
    </r>
    <phoneticPr fontId="6" type="noConversion"/>
  </si>
  <si>
    <r>
      <t>是否有根据业务发展建立人才培养或培训计划？（5）公司内部是否建立员工年度培训计划及外训计划？（</t>
    </r>
    <r>
      <rPr>
        <sz val="9"/>
        <color indexed="8"/>
        <rFont val="宋体"/>
        <family val="3"/>
        <charset val="134"/>
      </rPr>
      <t>3）且计划执行的进度及实际情况？（2）有</t>
    </r>
    <phoneticPr fontId="6" type="noConversion"/>
  </si>
  <si>
    <t>是否有建立应急计划（如：物料、人员、产能、设备、交付等）?有</t>
    <phoneticPr fontId="6" type="noConversion"/>
  </si>
  <si>
    <t>审核：</t>
    <phoneticPr fontId="14" type="noConversion"/>
  </si>
  <si>
    <t>批准：</t>
    <phoneticPr fontId="14" type="noConversion"/>
  </si>
  <si>
    <t>采购</t>
    <phoneticPr fontId="6" type="noConversion"/>
  </si>
  <si>
    <t>王熙龙</t>
    <phoneticPr fontId="10" type="noConversion"/>
  </si>
  <si>
    <t>过程控制</t>
    <phoneticPr fontId="6" type="noConversion"/>
  </si>
  <si>
    <t>综合管理</t>
    <phoneticPr fontId="6" type="noConversion"/>
  </si>
  <si>
    <t>NA</t>
  </si>
  <si>
    <t>王熙龙</t>
    <phoneticPr fontId="6" type="noConversion"/>
  </si>
  <si>
    <t>周建</t>
    <phoneticPr fontId="6" type="noConversion"/>
  </si>
  <si>
    <t xml:space="preserve">                                               </t>
    <phoneticPr fontId="6" type="noConversion"/>
  </si>
  <si>
    <t>编制：王熙龙、周建</t>
    <phoneticPr fontId="14" type="noConversion"/>
  </si>
  <si>
    <t>周建、周赛</t>
    <phoneticPr fontId="10" type="noConversion"/>
  </si>
  <si>
    <t xml:space="preserve">审核记录：
1、按照采购控制程序文件开展工作，对供应商准入有定义（体系供应商40家），供应商准入文件与控制程序能够保持一致。
2、按照三级文件进料检验规范进行检测，采购报检，质量部门按照作业指导书处理。
3、经对其供应商业绩评价抽查，按照季度对供应商进行审核。
4、供应商问题记录表中体现供应商问题评价，并通知供应商进行整改。
5、原材料产品到货体现批次信息，入库后根据批次存放，按照先进先出原则进行领料。
6、有安全库存设定，库房将每日库存情况反馈至采购部门，库管员每日进行盘点。
7、仓储管理制度为行政管理三级文件,制度体现具体工作开展目标。
8、不涉及危险化学品及相关有毒有害产品。
</t>
    <phoneticPr fontId="6" type="noConversion"/>
  </si>
  <si>
    <t>审核记录：
1、配套主要客户（安道拓、东风李尔）。
2、有经营管理计划，计划体现目标及具体开展；
3、经营计划中体现降本计划，通过提升内部生产效率，系统化管理等形式开展；
4、人才培养计划不完善，未有实际性开展；
5、有应急管理计划台账，与体系文件相匹配；
6、按照劳动部门规定发放加班费用，未有非法用工情况；
7、日产能3000套产品,产能满足我公司需求；
8、有地方环评审批（有环评资质）。</t>
    <phoneticPr fontId="6" type="noConversion"/>
  </si>
  <si>
    <t>人才培养计划不完善，未有实际性开展</t>
    <phoneticPr fontId="6" type="noConversion"/>
  </si>
  <si>
    <t>江苏省镇江市扬中市西来桥镇中心路10号</t>
    <phoneticPr fontId="10" type="noConversion"/>
  </si>
  <si>
    <t>2022.12.28</t>
    <phoneticPr fontId="10" type="noConversion"/>
  </si>
  <si>
    <t>安全带</t>
    <phoneticPr fontId="10" type="noConversion"/>
  </si>
  <si>
    <t>审核记录：
1、具备汽车行业开发经验，可以按照客户模板开展APQP工作
2、有APQP项目小组矩阵图，明确人员分工及项目进度时间
3、野马A11E项目，编制了汽车安全带部件开发进度计划表，按照时间节点跟进项目进度
4、项目发开过程中有里程碑检查表或顾客要求评审表，从6个维度进行评审、记录
5、供应商现场图纸均受控&amp;签字下发
6、过程流程图包含制造&amp;移动&amp;存储&amp;检查等4个阶段
7、客户产品未指定特性符号，公司内部用“CC”/“SC”进行区分标注
8、产品特殊特性可以在控制计划&amp;现场操作指导书上找到对应
9、已编制“ECO变更事项管理台账”&amp;“过程更改申请表”</t>
    <phoneticPr fontId="6" type="noConversion"/>
  </si>
  <si>
    <t>控制计划中对于产品过程特殊特性已体现，但其它特殊特性具体如何管控审核期间没有看到</t>
    <phoneticPr fontId="6" type="noConversion"/>
  </si>
  <si>
    <t>审核期间未看到员工技能评定表及顶岗计划方案</t>
    <phoneticPr fontId="6" type="noConversion"/>
  </si>
  <si>
    <t>审核记录：
1、计时工作模式，现场采取MES系统看板进行管理
2、现场悬挂作业指导书，操作者基本可以掌握工作要领，如注塑机#8，注塑作业指导书；安装上下盒盖的锁扣作业指导书
3、控制计划中对于产品过程特殊特性已体现，但其它特殊特性具体如何管控审核期间没有看到
4、产品重要过程参数车带感、角度检主要通过设备仪表进行监控
5、建立设备年度保养/维护计划，涉及118台设备，通过建立设备履历卡形式实现一机一卡
6、建立工艺自制检具清单16个，按照计划进行点检、维护
7、现场施行首、末件检查，如：锁扣装配首检及巡检记录单
8、审核期间未看到员工技能评定表及顶岗计划方案
9、冲压车间现场车间管理目标看板，多数栏空缺，如：5S现场管理
10、对于过程持续改进没有看到行动证据</t>
    <phoneticPr fontId="6" type="noConversion"/>
  </si>
  <si>
    <t>对于过程持续改进没有看到行动证据</t>
    <phoneticPr fontId="6" type="noConversion"/>
  </si>
  <si>
    <t xml:space="preserve">总结评语：管理团队分工明确，技术人员稳定，专业安全带生产企业；各类设备（冲压、注塑、装配、辅助）齐全，产能充裕；具备自主研发、质量提升改进能力；建有自己的实验室，可以从事各类性能检测；现金流无风险；
优势：平台产品技术、质量成熟，自主研发、改善能力强，过程质量管控能力较强
劣势：产品功性能试验审核期间未看到
建议事项：
</t>
    <phoneticPr fontId="14" type="noConversion"/>
  </si>
  <si>
    <t>质量问题解决</t>
    <phoneticPr fontId="6" type="noConversion"/>
  </si>
  <si>
    <t>质量问题解决</t>
    <phoneticPr fontId="6" type="noConversion"/>
  </si>
  <si>
    <t>对于2022年度目标全部完成，也需要系统分析造成原因是什么（如：数据采集问题，指标设置不合理问题，指标设置偏低问题等等），为2023年目标设定提供依据</t>
    <phoneticPr fontId="6" type="noConversion"/>
  </si>
  <si>
    <t>审核记录：
1、通过IATF16949:2016认证，有效期：2024年9月12日，认证单位：德凯万泰，证书编号：160711058/4
2、2022年年度KPI绩效指标统计共18个目标，按照月度形式进行收集、评价
3、由质管部进行指标收集，主要考核6个关联部门，截至11月数据，全部指标均已完成
4、对于2022年度目标全部完成，也需要系统分析造成原因是什么（如：数据采集问题，指标设置不合理问题，指标设置偏低问题等等），为2023年目标设定提供依据
5、工厂共计6名质量人员，已建立检验人员顶岗计划一览表
6、过程内部用质量信息反馈单形式进行管理，如：2022年11月15日，裕华锁孔连板问题
7、不合格隔离区悬挂不合格品控制流程，检验人员按照流程开展工作
8、车间现场有不合格品红色箱子，车间专门划分不合格品隔离区域，通过红色、黄色箱子进行标识管理
9、无返工返修指导书
10、对于客户反馈的问题利用8D报告形式进行回复，如：2022年8月2日，日照五莲，安全带拉不出来问题解决</t>
    <phoneticPr fontId="6" type="noConversion"/>
  </si>
  <si>
    <t>检测能力</t>
    <phoneticPr fontId="6" type="noConversion"/>
  </si>
  <si>
    <t>检测能力</t>
    <phoneticPr fontId="6" type="noConversion"/>
  </si>
  <si>
    <t>试验室现场未看到悬挂作业指导书和试验相关记录清单</t>
    <phoneticPr fontId="6" type="noConversion"/>
  </si>
  <si>
    <t>审核记录：
1、公司有简易试验室，可以开展卷轴器耐久、光老化、车带感，锁扣耐久、卷收力、碰撞等多项试验
2、客户无明确要求，自己内部按照经验安排相关试验提交客户
3、编制包装首检及巡检记录单，如：2022年12月27日，东风柳州，卷收器出厂检验报告，但试验室现场未看到悬挂作业指导书和试验相关记录清单
4、可以保证产品缺陷正常检出
5、编制检验/试验设备检定清单，按照计划进行校准，如：游标卡尺（0-200mm），本次校准日期：2022年11月1日
6、内部降低成本，电工兼职叉车工朱红生，电工证书有效期2025年1月23日，叉车证书有效期2025年9月
7、按照行业标准进行试验，出具内部试验报告</t>
    <phoneticPr fontId="6" type="noConversion"/>
  </si>
  <si>
    <t>江苏新达能汽车部件有限公司</t>
    <phoneticPr fontId="10" type="noConversion"/>
  </si>
  <si>
    <t xml:space="preserve">江苏新达能汽车部件有限公司，成立于1997年，场地面积2万平方米，专业安全带生产企业，目前工厂人员126人，2020年销售额8020万元
质量体系：通过IATF16949:2016认证，有效期：2024年9月12日，认证单位：德凯万泰，证书编号：160711058/4
主要客户：华晨鑫源、长安跨越、东风商用车
主要产品：安全带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</si>
</sst>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_);[Red]\(0\)"/>
  </numFmts>
  <fonts count="5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u/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8"/>
      <color theme="1"/>
      <name val="宋体"/>
      <family val="3"/>
      <charset val="134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48"/>
      <name val="宋体"/>
      <family val="3"/>
      <charset val="134"/>
      <scheme val="minor"/>
    </font>
    <font>
      <b/>
      <sz val="8"/>
      <color theme="1"/>
      <name val="Arial"/>
      <family val="2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"/>
      <color indexed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4" fillId="0" borderId="0"/>
    <xf numFmtId="0" fontId="7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15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</cellStyleXfs>
  <cellXfs count="178">
    <xf numFmtId="0" fontId="0" fillId="0" borderId="0" xfId="0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7" fillId="0" borderId="0" xfId="0" applyFont="1" applyFill="1">
      <alignment vertical="center"/>
    </xf>
    <xf numFmtId="0" fontId="0" fillId="0" borderId="0" xfId="0" applyFill="1">
      <alignment vertical="center"/>
    </xf>
    <xf numFmtId="0" fontId="17" fillId="0" borderId="0" xfId="0" applyFont="1" applyFill="1" applyBorder="1">
      <alignment vertical="center"/>
    </xf>
    <xf numFmtId="0" fontId="19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2" fillId="0" borderId="7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>
      <alignment vertical="center"/>
    </xf>
    <xf numFmtId="0" fontId="0" fillId="0" borderId="7" xfId="0" applyFont="1" applyFill="1" applyBorder="1" applyAlignment="1"/>
    <xf numFmtId="0" fontId="24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5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/>
    </xf>
    <xf numFmtId="0" fontId="17" fillId="2" borderId="4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0" borderId="0" xfId="0" applyBorder="1">
      <alignment vertical="center"/>
    </xf>
    <xf numFmtId="0" fontId="21" fillId="0" borderId="11" xfId="0" applyFont="1" applyFill="1" applyBorder="1" applyAlignment="1">
      <alignment vertical="center"/>
    </xf>
    <xf numFmtId="0" fontId="0" fillId="0" borderId="0" xfId="0" applyFont="1">
      <alignment vertical="center"/>
    </xf>
    <xf numFmtId="0" fontId="23" fillId="0" borderId="9" xfId="0" applyFont="1" applyFill="1" applyBorder="1">
      <alignment vertical="center"/>
    </xf>
    <xf numFmtId="0" fontId="23" fillId="0" borderId="12" xfId="0" applyFont="1" applyFill="1" applyBorder="1">
      <alignment vertical="center"/>
    </xf>
    <xf numFmtId="0" fontId="0" fillId="0" borderId="4" xfId="0" applyFill="1" applyBorder="1" applyAlignment="1">
      <alignment horizontal="center"/>
    </xf>
    <xf numFmtId="0" fontId="17" fillId="0" borderId="10" xfId="5" applyNumberFormat="1" applyFont="1" applyFill="1" applyBorder="1" applyAlignment="1">
      <alignment horizontal="center"/>
    </xf>
    <xf numFmtId="9" fontId="17" fillId="0" borderId="4" xfId="5" applyFont="1" applyFill="1" applyBorder="1" applyAlignment="1">
      <alignment horizontal="center"/>
    </xf>
    <xf numFmtId="176" fontId="0" fillId="0" borderId="11" xfId="0" applyNumberFormat="1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76" fontId="0" fillId="0" borderId="13" xfId="0" applyNumberFormat="1" applyFont="1" applyFill="1" applyBorder="1" applyAlignment="1">
      <alignment horizontal="center"/>
    </xf>
    <xf numFmtId="1" fontId="26" fillId="0" borderId="4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0" fontId="0" fillId="0" borderId="13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4" applyAlignment="1">
      <alignment vertical="center"/>
    </xf>
    <xf numFmtId="0" fontId="0" fillId="0" borderId="0" xfId="0" applyAlignment="1">
      <alignment vertical="center" wrapText="1"/>
    </xf>
    <xf numFmtId="14" fontId="8" fillId="0" borderId="0" xfId="7" applyNumberFormat="1" applyFont="1" applyBorder="1" applyAlignment="1">
      <alignment horizontal="left" vertical="center"/>
    </xf>
    <xf numFmtId="0" fontId="9" fillId="0" borderId="0" xfId="7" applyFont="1" applyBorder="1" applyAlignment="1">
      <alignment vertical="center"/>
    </xf>
    <xf numFmtId="14" fontId="9" fillId="0" borderId="0" xfId="7" applyNumberFormat="1" applyFont="1" applyBorder="1" applyAlignment="1">
      <alignment vertical="center"/>
    </xf>
    <xf numFmtId="0" fontId="9" fillId="0" borderId="0" xfId="7" applyFont="1" applyFill="1" applyBorder="1" applyAlignment="1">
      <alignment vertical="center"/>
    </xf>
    <xf numFmtId="0" fontId="0" fillId="0" borderId="0" xfId="0" applyFont="1">
      <alignment vertical="center"/>
    </xf>
    <xf numFmtId="0" fontId="8" fillId="0" borderId="0" xfId="7" applyFont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14" fontId="8" fillId="0" borderId="0" xfId="7" applyNumberFormat="1" applyFont="1" applyBorder="1" applyAlignment="1">
      <alignment vertical="center"/>
    </xf>
    <xf numFmtId="0" fontId="0" fillId="0" borderId="10" xfId="0" applyFont="1" applyFill="1" applyBorder="1" applyAlignment="1">
      <alignment horizontal="left"/>
    </xf>
    <xf numFmtId="9" fontId="2" fillId="0" borderId="0" xfId="0" applyNumberFormat="1" applyFont="1" applyBorder="1" applyAlignment="1">
      <alignment horizontal="center" vertical="center" wrapText="1"/>
    </xf>
    <xf numFmtId="0" fontId="11" fillId="0" borderId="0" xfId="4" applyFont="1" applyBorder="1" applyAlignment="1"/>
    <xf numFmtId="0" fontId="12" fillId="0" borderId="0" xfId="4" applyFont="1" applyFill="1" applyBorder="1" applyAlignment="1"/>
    <xf numFmtId="0" fontId="0" fillId="0" borderId="0" xfId="0" applyAlignment="1">
      <alignment vertical="center"/>
    </xf>
    <xf numFmtId="0" fontId="3" fillId="0" borderId="0" xfId="4" applyBorder="1" applyAlignment="1"/>
    <xf numFmtId="0" fontId="17" fillId="0" borderId="10" xfId="0" applyFont="1" applyFill="1" applyBorder="1" applyAlignment="1">
      <alignment horizontal="left"/>
    </xf>
    <xf numFmtId="9" fontId="13" fillId="0" borderId="0" xfId="4" applyNumberFormat="1" applyFont="1" applyFill="1" applyBorder="1" applyAlignment="1">
      <alignment vertical="center"/>
    </xf>
    <xf numFmtId="14" fontId="8" fillId="0" borderId="0" xfId="7" applyNumberFormat="1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vertical="top" wrapText="1"/>
    </xf>
    <xf numFmtId="0" fontId="34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7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7" fillId="0" borderId="4" xfId="0" applyFont="1" applyFill="1" applyBorder="1" applyAlignment="1" applyProtection="1">
      <alignment horizontal="left" vertical="top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</xf>
    <xf numFmtId="0" fontId="42" fillId="0" borderId="0" xfId="0" applyFont="1" applyFill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Alignment="1">
      <alignment vertical="center" wrapText="1"/>
    </xf>
    <xf numFmtId="0" fontId="42" fillId="0" borderId="4" xfId="0" applyFont="1" applyFill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7" fillId="0" borderId="4" xfId="0" applyFont="1" applyFill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2" fillId="0" borderId="4" xfId="0" applyFont="1" applyFill="1" applyBorder="1" applyAlignment="1">
      <alignment horizontal="center" wrapText="1"/>
    </xf>
    <xf numFmtId="0" fontId="42" fillId="0" borderId="4" xfId="0" applyFont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Fill="1" applyAlignment="1">
      <alignment horizontal="left" vertical="center"/>
    </xf>
    <xf numFmtId="0" fontId="41" fillId="0" borderId="0" xfId="0" applyFont="1">
      <alignment vertical="center"/>
    </xf>
    <xf numFmtId="0" fontId="42" fillId="0" borderId="0" xfId="0" applyFont="1" applyFill="1" applyBorder="1">
      <alignment vertical="center"/>
    </xf>
    <xf numFmtId="0" fontId="42" fillId="0" borderId="0" xfId="0" applyFont="1" applyFill="1" applyAlignment="1">
      <alignment horizontal="right"/>
    </xf>
    <xf numFmtId="9" fontId="41" fillId="0" borderId="0" xfId="0" applyNumberFormat="1" applyFont="1" applyFill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4" xfId="0" applyFont="1" applyFill="1" applyBorder="1">
      <alignment vertical="center"/>
    </xf>
    <xf numFmtId="0" fontId="42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5" fillId="0" borderId="4" xfId="1" applyFont="1" applyFill="1" applyBorder="1" applyAlignment="1" applyProtection="1">
      <alignment vertical="center" wrapText="1"/>
      <protection locked="0"/>
    </xf>
    <xf numFmtId="0" fontId="45" fillId="0" borderId="4" xfId="1" applyFont="1" applyFill="1" applyBorder="1" applyAlignment="1" applyProtection="1">
      <alignment horizontal="left" vertical="center" wrapText="1"/>
      <protection locked="0"/>
    </xf>
    <xf numFmtId="0" fontId="45" fillId="0" borderId="4" xfId="1" applyFont="1" applyFill="1" applyBorder="1" applyAlignment="1">
      <alignment horizontal="left" vertical="center" wrapText="1"/>
    </xf>
    <xf numFmtId="0" fontId="42" fillId="0" borderId="4" xfId="0" applyFont="1" applyBorder="1" applyAlignment="1">
      <alignment vertical="center" wrapText="1"/>
    </xf>
    <xf numFmtId="0" fontId="42" fillId="0" borderId="17" xfId="0" applyFont="1" applyBorder="1" applyAlignment="1">
      <alignment horizontal="center" vertical="center"/>
    </xf>
    <xf numFmtId="0" fontId="41" fillId="0" borderId="0" xfId="0" applyFont="1" applyFill="1" applyBorder="1">
      <alignment vertical="center"/>
    </xf>
    <xf numFmtId="0" fontId="46" fillId="0" borderId="0" xfId="12" applyFont="1" applyFill="1" applyBorder="1" applyAlignment="1" applyProtection="1"/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Border="1">
      <alignment vertical="center"/>
    </xf>
    <xf numFmtId="0" fontId="41" fillId="0" borderId="0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vertical="center"/>
    </xf>
    <xf numFmtId="0" fontId="47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left"/>
    </xf>
    <xf numFmtId="0" fontId="28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9" xfId="0" applyBorder="1">
      <alignment vertical="center"/>
    </xf>
    <xf numFmtId="9" fontId="26" fillId="0" borderId="4" xfId="5" applyNumberFormat="1" applyFont="1" applyFill="1" applyBorder="1" applyAlignment="1">
      <alignment horizontal="center"/>
    </xf>
    <xf numFmtId="9" fontId="26" fillId="0" borderId="9" xfId="5" applyNumberFormat="1" applyFont="1" applyFill="1" applyBorder="1" applyAlignment="1">
      <alignment horizontal="center"/>
    </xf>
    <xf numFmtId="0" fontId="0" fillId="0" borderId="12" xfId="0" applyFont="1" applyFill="1" applyBorder="1">
      <alignment vertical="center"/>
    </xf>
    <xf numFmtId="0" fontId="27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0" fillId="0" borderId="6" xfId="0" applyFont="1" applyFill="1" applyBorder="1">
      <alignment vertical="center"/>
    </xf>
    <xf numFmtId="0" fontId="0" fillId="0" borderId="11" xfId="0" applyFont="1" applyFill="1" applyBorder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38" fillId="0" borderId="7" xfId="0" applyFont="1" applyFill="1" applyBorder="1" applyAlignment="1">
      <alignment vertical="center"/>
    </xf>
    <xf numFmtId="0" fontId="39" fillId="0" borderId="0" xfId="0" applyFont="1" applyFill="1" applyBorder="1">
      <alignment vertical="center"/>
    </xf>
    <xf numFmtId="0" fontId="17" fillId="0" borderId="13" xfId="0" applyFont="1" applyFill="1" applyBorder="1">
      <alignment vertical="center"/>
    </xf>
    <xf numFmtId="0" fontId="40" fillId="0" borderId="7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40" fillId="0" borderId="7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17" fillId="0" borderId="21" xfId="0" applyFont="1" applyFill="1" applyBorder="1">
      <alignment vertical="center"/>
    </xf>
    <xf numFmtId="0" fontId="17" fillId="0" borderId="9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5" fillId="0" borderId="10" xfId="0" applyFont="1" applyBorder="1">
      <alignment vertical="center"/>
    </xf>
    <xf numFmtId="0" fontId="15" fillId="0" borderId="8" xfId="0" applyFont="1" applyBorder="1">
      <alignment vertical="center"/>
    </xf>
    <xf numFmtId="0" fontId="3" fillId="0" borderId="8" xfId="4" applyBorder="1" applyAlignment="1">
      <alignment vertical="center"/>
    </xf>
    <xf numFmtId="0" fontId="3" fillId="0" borderId="17" xfId="4" applyBorder="1" applyAlignment="1">
      <alignment vertical="center"/>
    </xf>
    <xf numFmtId="0" fontId="0" fillId="0" borderId="8" xfId="0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>
      <alignment vertical="center"/>
    </xf>
    <xf numFmtId="0" fontId="17" fillId="0" borderId="16" xfId="0" applyFont="1" applyBorder="1" applyAlignment="1">
      <alignment vertical="center" wrapText="1"/>
    </xf>
    <xf numFmtId="0" fontId="42" fillId="0" borderId="4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center"/>
    </xf>
    <xf numFmtId="0" fontId="29" fillId="0" borderId="10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5" fillId="0" borderId="17" xfId="0" applyFont="1" applyBorder="1" applyAlignment="1">
      <alignment vertical="top" wrapText="1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7" applyFont="1" applyBorder="1" applyAlignment="1">
      <alignment horizontal="left"/>
    </xf>
    <xf numFmtId="14" fontId="2" fillId="0" borderId="8" xfId="7" applyNumberFormat="1" applyFont="1" applyBorder="1" applyAlignment="1">
      <alignment horizontal="left" wrapText="1"/>
    </xf>
    <xf numFmtId="14" fontId="2" fillId="0" borderId="8" xfId="7" applyNumberFormat="1" applyFont="1" applyBorder="1" applyAlignment="1">
      <alignment horizontal="left"/>
    </xf>
    <xf numFmtId="177" fontId="13" fillId="3" borderId="18" xfId="4" applyNumberFormat="1" applyFont="1" applyFill="1" applyBorder="1" applyAlignment="1">
      <alignment horizontal="center" vertical="center"/>
    </xf>
    <xf numFmtId="177" fontId="13" fillId="3" borderId="19" xfId="4" applyNumberFormat="1" applyFont="1" applyFill="1" applyBorder="1" applyAlignment="1">
      <alignment horizontal="center" vertical="center"/>
    </xf>
    <xf numFmtId="14" fontId="2" fillId="0" borderId="8" xfId="7" applyNumberFormat="1" applyFont="1" applyBorder="1" applyAlignment="1"/>
    <xf numFmtId="14" fontId="2" fillId="0" borderId="9" xfId="7" applyNumberFormat="1" applyFont="1" applyBorder="1" applyAlignment="1"/>
    <xf numFmtId="0" fontId="33" fillId="0" borderId="0" xfId="0" applyFont="1" applyBorder="1" applyAlignment="1">
      <alignment horizontal="right" vertical="center" wrapText="1"/>
    </xf>
    <xf numFmtId="0" fontId="17" fillId="5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</cellXfs>
  <cellStyles count="18">
    <cellStyle name="Normal 2" xfId="1"/>
    <cellStyle name="Normal 2 2" xfId="2"/>
    <cellStyle name="Normal 2 2 2" xfId="14"/>
    <cellStyle name="Normal 3" xfId="3"/>
    <cellStyle name="Normal_DARFT" xfId="4"/>
    <cellStyle name="百分比" xfId="5" builtinId="5"/>
    <cellStyle name="百分比 2" xfId="6"/>
    <cellStyle name="常规" xfId="0" builtinId="0"/>
    <cellStyle name="常规 2" xfId="7"/>
    <cellStyle name="常规 2 2" xfId="8"/>
    <cellStyle name="常规 2 2 2" xfId="16"/>
    <cellStyle name="常规 3" xfId="9"/>
    <cellStyle name="常规 3 2" xfId="10"/>
    <cellStyle name="常规 3 2 2" xfId="15"/>
    <cellStyle name="常规 4" xfId="11"/>
    <cellStyle name="常规 5" xfId="13"/>
    <cellStyle name="常规 5 2" xfId="17"/>
    <cellStyle name="超链接" xfId="12" builtinId="8"/>
  </cellStyles>
  <dxfs count="119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00FF00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66FF3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896"/>
                  <c:y val="-4.5592609160095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58-4F33-A6DC-7FF16AEE302F}"/>
                </c:ext>
              </c:extLst>
            </c:dLbl>
            <c:dLbl>
              <c:idx val="1"/>
              <c:layout>
                <c:manualLayout>
                  <c:x val="9.622991086731468E-2"/>
                  <c:y val="8.546929613326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58-4F33-A6DC-7FF16AEE302F}"/>
                </c:ext>
              </c:extLst>
            </c:dLbl>
            <c:dLbl>
              <c:idx val="2"/>
              <c:layout>
                <c:manualLayout>
                  <c:x val="9.7959612191210368E-2"/>
                  <c:y val="6.90913335236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58-4F33-A6DC-7FF16AEE302F}"/>
                </c:ext>
              </c:extLst>
            </c:dLbl>
            <c:dLbl>
              <c:idx val="3"/>
              <c:layout>
                <c:manualLayout>
                  <c:x val="-5.956139019795758E-3"/>
                  <c:y val="0.11132285649909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58-4F33-A6DC-7FF16AEE302F}"/>
                </c:ext>
              </c:extLst>
            </c:dLbl>
            <c:dLbl>
              <c:idx val="4"/>
              <c:layout>
                <c:manualLayout>
                  <c:x val="-6.4717506499288452E-2"/>
                  <c:y val="5.3250037677977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58-4F33-A6DC-7FF16AEE302F}"/>
                </c:ext>
              </c:extLst>
            </c:dLbl>
            <c:dLbl>
              <c:idx val="5"/>
              <c:layout>
                <c:manualLayout>
                  <c:x val="-6.0960741212858403E-2"/>
                  <c:y val="6.7074817111512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58-4F33-A6DC-7FF16AEE30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0.8</c:v>
                </c:pt>
                <c:pt idx="1">
                  <c:v>0.8</c:v>
                </c:pt>
                <c:pt idx="2">
                  <c:v>0.64</c:v>
                </c:pt>
                <c:pt idx="3">
                  <c:v>0.73333333333333328</c:v>
                </c:pt>
                <c:pt idx="4">
                  <c:v>0.74285714285714288</c:v>
                </c:pt>
                <c:pt idx="5">
                  <c:v>0.75555555555555554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58-4F33-A6DC-7FF16AEE3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02944"/>
        <c:axId val="226798400"/>
      </c:radarChart>
      <c:catAx>
        <c:axId val="2276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zh-CN"/>
          </a:p>
        </c:txPr>
        <c:crossAx val="226798400"/>
        <c:crosses val="autoZero"/>
        <c:auto val="0"/>
        <c:lblAlgn val="ctr"/>
        <c:lblOffset val="100"/>
        <c:noMultiLvlLbl val="0"/>
      </c:catAx>
      <c:valAx>
        <c:axId val="226798400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2276029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 macro="">
      <xdr:nvGraphicFramePr>
        <xdr:cNvPr id="50184" name="图表 2">
          <a:extLst>
            <a:ext uri="{FF2B5EF4-FFF2-40B4-BE49-F238E27FC236}">
              <a16:creationId xmlns:a16="http://schemas.microsoft.com/office/drawing/2014/main" id="{00000000-0008-0000-0000-000008C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633574</xdr:colOff>
      <xdr:row>22</xdr:row>
      <xdr:rowOff>168864</xdr:rowOff>
    </xdr:from>
    <xdr:to>
      <xdr:col>4</xdr:col>
      <xdr:colOff>207577</xdr:colOff>
      <xdr:row>23</xdr:row>
      <xdr:rowOff>145342</xdr:rowOff>
    </xdr:to>
    <xdr:pic>
      <xdr:nvPicPr>
        <xdr:cNvPr id="3" name="Picture 13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36688" b="45331"/>
        <a:stretch>
          <a:fillRect/>
        </a:stretch>
      </xdr:blipFill>
      <xdr:spPr bwMode="auto">
        <a:xfrm>
          <a:off x="2965557" y="8833330"/>
          <a:ext cx="257175" cy="147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11</xdr:row>
          <xdr:rowOff>184150</xdr:rowOff>
        </xdr:from>
        <xdr:to>
          <xdr:col>9</xdr:col>
          <xdr:colOff>412750</xdr:colOff>
          <xdr:row>13</xdr:row>
          <xdr:rowOff>12700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13</xdr:row>
          <xdr:rowOff>146050</xdr:rowOff>
        </xdr:from>
        <xdr:to>
          <xdr:col>9</xdr:col>
          <xdr:colOff>127000</xdr:colOff>
          <xdr:row>14</xdr:row>
          <xdr:rowOff>127000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现场验证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L24"/>
  <sheetViews>
    <sheetView showGridLines="0" tabSelected="1" view="pageBreakPreview" topLeftCell="A7" zoomScaleSheetLayoutView="100" workbookViewId="0">
      <selection activeCell="A20" sqref="A20:J20"/>
    </sheetView>
  </sheetViews>
  <sheetFormatPr defaultRowHeight="14" x14ac:dyDescent="0.25"/>
  <cols>
    <col min="1" max="1" width="10.90625" customWidth="1"/>
    <col min="2" max="2" width="8.6328125" customWidth="1"/>
    <col min="3" max="3" width="11.08984375" customWidth="1"/>
    <col min="4" max="4" width="9" customWidth="1"/>
    <col min="5" max="5" width="11.36328125" customWidth="1"/>
    <col min="10" max="10" width="6.7265625" customWidth="1"/>
  </cols>
  <sheetData>
    <row r="1" spans="1:12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ht="21.75" customHeight="1" x14ac:dyDescent="0.25">
      <c r="A2" s="160" t="s">
        <v>107</v>
      </c>
      <c r="B2" s="160"/>
      <c r="C2" s="161"/>
      <c r="D2" s="161"/>
      <c r="E2" s="161"/>
      <c r="F2" s="161"/>
      <c r="G2" s="161"/>
      <c r="H2" s="161"/>
      <c r="I2" s="161"/>
      <c r="J2" s="161"/>
    </row>
    <row r="3" spans="1:12" ht="21.75" customHeigh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</row>
    <row r="4" spans="1:12" ht="23.25" customHeight="1" x14ac:dyDescent="0.25">
      <c r="A4" s="69" t="s">
        <v>1</v>
      </c>
      <c r="B4" s="163" t="s">
        <v>149</v>
      </c>
      <c r="C4" s="163"/>
      <c r="D4" s="163"/>
      <c r="E4" s="163"/>
      <c r="F4" s="52"/>
      <c r="G4" s="52"/>
      <c r="H4" s="48"/>
      <c r="I4" s="48"/>
      <c r="J4" s="48"/>
    </row>
    <row r="5" spans="1:12" ht="23.25" customHeight="1" x14ac:dyDescent="0.25">
      <c r="A5" s="69" t="s">
        <v>23</v>
      </c>
      <c r="B5" s="164" t="s">
        <v>132</v>
      </c>
      <c r="C5" s="165"/>
      <c r="D5" s="165"/>
      <c r="E5" s="165"/>
      <c r="F5" s="54"/>
      <c r="G5" s="54"/>
      <c r="H5" s="49"/>
      <c r="I5" s="49"/>
      <c r="J5" s="49"/>
    </row>
    <row r="6" spans="1:12" ht="23.25" customHeight="1" x14ac:dyDescent="0.25">
      <c r="A6" s="69" t="s">
        <v>24</v>
      </c>
      <c r="B6" s="165" t="s">
        <v>133</v>
      </c>
      <c r="C6" s="165"/>
      <c r="D6" s="165"/>
      <c r="E6" s="165"/>
      <c r="F6" s="54"/>
      <c r="G6" s="54"/>
      <c r="H6" s="48"/>
      <c r="I6" s="48"/>
      <c r="J6" s="48"/>
    </row>
    <row r="7" spans="1:12" ht="23.25" customHeight="1" x14ac:dyDescent="0.25">
      <c r="A7" s="69" t="s">
        <v>25</v>
      </c>
      <c r="B7" s="168" t="s">
        <v>120</v>
      </c>
      <c r="C7" s="168"/>
      <c r="D7" s="168"/>
      <c r="E7" s="168"/>
      <c r="F7" s="47"/>
      <c r="G7" s="47"/>
      <c r="H7" s="48"/>
      <c r="I7" s="48"/>
      <c r="J7" s="48"/>
    </row>
    <row r="8" spans="1:12" ht="23.25" customHeight="1" x14ac:dyDescent="0.25">
      <c r="A8" s="69" t="s">
        <v>26</v>
      </c>
      <c r="B8" s="168" t="s">
        <v>128</v>
      </c>
      <c r="C8" s="168"/>
      <c r="D8" s="168"/>
      <c r="E8" s="168"/>
      <c r="F8" s="63"/>
      <c r="G8" s="63"/>
      <c r="H8" s="48"/>
      <c r="I8" s="48"/>
      <c r="J8" s="48"/>
    </row>
    <row r="9" spans="1:12" ht="23.25" customHeight="1" x14ac:dyDescent="0.25">
      <c r="A9" s="70" t="s">
        <v>20</v>
      </c>
      <c r="B9" s="168" t="s">
        <v>134</v>
      </c>
      <c r="C9" s="168"/>
      <c r="D9" s="168"/>
      <c r="E9" s="168"/>
      <c r="F9" s="47"/>
      <c r="G9" s="47"/>
      <c r="H9" s="48"/>
      <c r="I9" s="48"/>
      <c r="J9" s="48"/>
    </row>
    <row r="10" spans="1:12" ht="23.25" customHeight="1" x14ac:dyDescent="0.25">
      <c r="A10" s="69"/>
      <c r="B10" s="168" t="s">
        <v>126</v>
      </c>
      <c r="C10" s="168"/>
      <c r="D10" s="168"/>
      <c r="E10" s="168"/>
      <c r="F10" s="63"/>
      <c r="G10" s="63"/>
      <c r="H10" s="48"/>
      <c r="I10" s="48"/>
      <c r="J10" s="48"/>
    </row>
    <row r="11" spans="1:12" ht="23.25" customHeight="1" x14ac:dyDescent="0.25">
      <c r="A11" s="69"/>
      <c r="B11" s="169" t="s">
        <v>29</v>
      </c>
      <c r="C11" s="169"/>
      <c r="D11" s="169"/>
      <c r="E11" s="169"/>
      <c r="F11" s="47"/>
      <c r="G11" s="47"/>
      <c r="H11" s="48"/>
      <c r="I11" s="48"/>
      <c r="J11" s="48"/>
    </row>
    <row r="12" spans="1:12" ht="15" customHeight="1" x14ac:dyDescent="0.25">
      <c r="C12" s="62"/>
      <c r="D12" s="60"/>
      <c r="E12" s="58"/>
      <c r="F12" s="44"/>
      <c r="G12" s="64"/>
      <c r="H12" s="48"/>
      <c r="I12" s="48"/>
      <c r="J12" s="48"/>
      <c r="L12" s="51"/>
    </row>
    <row r="13" spans="1:12" ht="15" customHeight="1" x14ac:dyDescent="0.25">
      <c r="A13" s="67" t="s">
        <v>27</v>
      </c>
      <c r="B13" s="170" t="s">
        <v>21</v>
      </c>
      <c r="C13" s="166">
        <f>评分!R13*100</f>
        <v>74.117647058823536</v>
      </c>
      <c r="D13" s="170" t="s">
        <v>22</v>
      </c>
      <c r="E13" s="166" t="str">
        <f>IF(C13&gt;=80,"A",IF(C13&gt;=70,"B",IF(C13&gt;=60,"C","D")))</f>
        <v>B</v>
      </c>
      <c r="F13" s="57"/>
      <c r="G13" s="68" t="s">
        <v>28</v>
      </c>
      <c r="H13" s="48"/>
      <c r="I13" s="48"/>
      <c r="J13" s="48"/>
      <c r="L13" s="51"/>
    </row>
    <row r="14" spans="1:12" ht="18" customHeight="1" x14ac:dyDescent="0.25">
      <c r="A14" s="56"/>
      <c r="B14" s="170"/>
      <c r="C14" s="167"/>
      <c r="D14" s="170"/>
      <c r="E14" s="167"/>
      <c r="F14" s="57"/>
      <c r="G14" s="53"/>
      <c r="H14" s="50"/>
      <c r="I14" s="50"/>
      <c r="J14" s="50"/>
    </row>
    <row r="15" spans="1:12" ht="12.7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2" ht="12.75" customHeight="1" x14ac:dyDescent="0.25">
      <c r="A16" s="149" t="s">
        <v>45</v>
      </c>
      <c r="B16" s="150"/>
      <c r="C16" s="150"/>
      <c r="D16" s="150"/>
      <c r="E16" s="150"/>
      <c r="F16" s="66"/>
      <c r="G16" s="66"/>
      <c r="H16" s="66"/>
      <c r="I16" s="66"/>
      <c r="J16" s="66"/>
    </row>
    <row r="17" spans="1:10" ht="35.15" customHeight="1" x14ac:dyDescent="0.25">
      <c r="A17" s="151" t="s">
        <v>2</v>
      </c>
      <c r="B17" s="151"/>
      <c r="C17" s="151"/>
      <c r="D17" s="151"/>
      <c r="E17" s="151"/>
      <c r="F17" s="151"/>
      <c r="G17" s="151"/>
      <c r="H17" s="151"/>
      <c r="I17" s="151"/>
      <c r="J17" s="151"/>
    </row>
    <row r="18" spans="1:10" ht="92.15" customHeight="1" x14ac:dyDescent="0.25">
      <c r="A18" s="152" t="s">
        <v>150</v>
      </c>
      <c r="B18" s="153"/>
      <c r="C18" s="153"/>
      <c r="D18" s="153"/>
      <c r="E18" s="153"/>
      <c r="F18" s="153"/>
      <c r="G18" s="153"/>
      <c r="H18" s="153"/>
      <c r="I18" s="153"/>
      <c r="J18" s="154"/>
    </row>
    <row r="19" spans="1:10" ht="35.15" customHeight="1" x14ac:dyDescent="0.25">
      <c r="A19" s="155" t="s">
        <v>19</v>
      </c>
      <c r="B19" s="155"/>
      <c r="C19" s="155"/>
      <c r="D19" s="155"/>
      <c r="E19" s="155"/>
      <c r="F19" s="155"/>
      <c r="G19" s="155"/>
      <c r="H19" s="155"/>
      <c r="I19" s="155"/>
      <c r="J19" s="155"/>
    </row>
    <row r="20" spans="1:10" s="59" customFormat="1" ht="113.25" customHeight="1" x14ac:dyDescent="0.25">
      <c r="A20" s="156" t="s">
        <v>140</v>
      </c>
      <c r="B20" s="157"/>
      <c r="C20" s="157"/>
      <c r="D20" s="157"/>
      <c r="E20" s="157"/>
      <c r="F20" s="157"/>
      <c r="G20" s="157"/>
      <c r="H20" s="157"/>
      <c r="I20" s="157"/>
      <c r="J20" s="158"/>
    </row>
    <row r="21" spans="1:10" ht="1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42" customHeight="1" x14ac:dyDescent="0.25">
      <c r="A22" s="131" t="s">
        <v>127</v>
      </c>
      <c r="B22" s="136"/>
      <c r="C22" s="135"/>
      <c r="D22" s="132" t="s">
        <v>117</v>
      </c>
      <c r="E22" s="135"/>
      <c r="F22" s="135"/>
      <c r="G22" s="132" t="s">
        <v>118</v>
      </c>
      <c r="H22" s="133"/>
      <c r="I22" s="133"/>
      <c r="J22" s="134"/>
    </row>
    <row r="23" spans="1:10" x14ac:dyDescent="0.25">
      <c r="H23" s="45"/>
    </row>
    <row r="24" spans="1:10" x14ac:dyDescent="0.25">
      <c r="A24" s="147" t="s">
        <v>30</v>
      </c>
      <c r="B24" s="148"/>
      <c r="C24" s="148"/>
      <c r="D24" s="148"/>
      <c r="E24" s="148"/>
      <c r="F24" s="148"/>
      <c r="G24" s="148"/>
      <c r="H24" s="148"/>
      <c r="I24" s="148"/>
      <c r="J24" s="148"/>
    </row>
  </sheetData>
  <mergeCells count="21">
    <mergeCell ref="B6:E6"/>
    <mergeCell ref="C13:C14"/>
    <mergeCell ref="E13:E14"/>
    <mergeCell ref="B10:E10"/>
    <mergeCell ref="B7:E7"/>
    <mergeCell ref="B8:E8"/>
    <mergeCell ref="B9:E9"/>
    <mergeCell ref="B11:E11"/>
    <mergeCell ref="B13:B14"/>
    <mergeCell ref="D13:D14"/>
    <mergeCell ref="A1:J1"/>
    <mergeCell ref="A2:J2"/>
    <mergeCell ref="A3:J3"/>
    <mergeCell ref="B4:E4"/>
    <mergeCell ref="B5:E5"/>
    <mergeCell ref="A24:J24"/>
    <mergeCell ref="A16:E16"/>
    <mergeCell ref="A17:J17"/>
    <mergeCell ref="A18:J18"/>
    <mergeCell ref="A19:J19"/>
    <mergeCell ref="A20:J20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r:id="rId4" name="Check Box 13">
              <controlPr defaultSize="0" autoFill="0" autoLine="0" autoPict="0">
                <anchor moveWithCells="1">
                  <from>
                    <xdr:col>7</xdr:col>
                    <xdr:colOff>317500</xdr:colOff>
                    <xdr:row>11</xdr:row>
                    <xdr:rowOff>184150</xdr:rowOff>
                  </from>
                  <to>
                    <xdr:col>9</xdr:col>
                    <xdr:colOff>412750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5" name="Check Box 14">
              <controlPr defaultSize="0" autoFill="0" autoLine="0" autoPict="0">
                <anchor moveWithCells="1">
                  <from>
                    <xdr:col>7</xdr:col>
                    <xdr:colOff>317500</xdr:colOff>
                    <xdr:row>13</xdr:row>
                    <xdr:rowOff>146050</xdr:rowOff>
                  </from>
                  <to>
                    <xdr:col>9</xdr:col>
                    <xdr:colOff>127000</xdr:colOff>
                    <xdr:row>14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94"/>
  <sheetViews>
    <sheetView showGridLines="0" zoomScaleNormal="100" zoomScaleSheetLayoutView="100" workbookViewId="0">
      <selection activeCell="W19" sqref="W19"/>
    </sheetView>
  </sheetViews>
  <sheetFormatPr defaultRowHeight="14" x14ac:dyDescent="0.25"/>
  <cols>
    <col min="1" max="1" width="21.08984375" customWidth="1"/>
    <col min="2" max="4" width="4.453125" customWidth="1"/>
    <col min="5" max="5" width="4" customWidth="1"/>
    <col min="6" max="17" width="4.453125" customWidth="1"/>
    <col min="18" max="18" width="5.6328125" customWidth="1"/>
    <col min="19" max="20" width="4.453125" customWidth="1"/>
  </cols>
  <sheetData>
    <row r="1" spans="1:25" ht="25" x14ac:dyDescent="0.25">
      <c r="A1" s="7" t="s">
        <v>3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29"/>
      <c r="U1" s="30"/>
      <c r="V1" s="30"/>
      <c r="W1" s="30"/>
      <c r="X1" s="30"/>
      <c r="Y1" s="30"/>
    </row>
    <row r="2" spans="1:25" ht="15.5" x14ac:dyDescent="0.35">
      <c r="A2" s="10"/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31"/>
      <c r="S2" s="31"/>
      <c r="T2" s="32"/>
      <c r="U2" s="30"/>
      <c r="V2" s="30"/>
      <c r="W2" s="30"/>
      <c r="X2" s="30"/>
      <c r="Y2" s="30"/>
    </row>
    <row r="3" spans="1:25" ht="14.5" x14ac:dyDescent="0.3">
      <c r="A3" s="13"/>
      <c r="B3" s="171" t="s">
        <v>109</v>
      </c>
      <c r="C3" s="171"/>
      <c r="D3" s="171" t="s">
        <v>108</v>
      </c>
      <c r="E3" s="171"/>
      <c r="F3" s="14">
        <v>1</v>
      </c>
      <c r="G3" s="14">
        <v>2</v>
      </c>
      <c r="H3" s="14">
        <v>3</v>
      </c>
      <c r="I3" s="14">
        <v>4</v>
      </c>
      <c r="J3" s="14">
        <v>5</v>
      </c>
      <c r="K3" s="14">
        <v>6</v>
      </c>
      <c r="L3" s="14">
        <v>7</v>
      </c>
      <c r="M3" s="14">
        <v>8</v>
      </c>
      <c r="N3" s="14">
        <v>9</v>
      </c>
      <c r="O3" s="14">
        <v>10</v>
      </c>
      <c r="P3" s="14">
        <v>11</v>
      </c>
      <c r="Q3" s="14">
        <v>12</v>
      </c>
      <c r="R3" s="15" t="s">
        <v>4</v>
      </c>
      <c r="S3" s="15" t="s">
        <v>5</v>
      </c>
      <c r="T3" s="33" t="s">
        <v>6</v>
      </c>
      <c r="U3" s="30"/>
      <c r="V3" s="30"/>
      <c r="W3" s="30"/>
      <c r="X3" s="30"/>
      <c r="Y3" s="30"/>
    </row>
    <row r="4" spans="1:25" x14ac:dyDescent="0.25">
      <c r="A4" s="61" t="s">
        <v>13</v>
      </c>
      <c r="B4" s="171" t="s">
        <v>110</v>
      </c>
      <c r="C4" s="171"/>
      <c r="D4" s="171" t="s">
        <v>124</v>
      </c>
      <c r="E4" s="171"/>
      <c r="F4" s="15">
        <f>一般!C3</f>
        <v>4</v>
      </c>
      <c r="G4" s="15">
        <f>一般!C4</f>
        <v>4</v>
      </c>
      <c r="H4" s="15">
        <f>一般!C5</f>
        <v>4</v>
      </c>
      <c r="I4" s="15">
        <f>一般!C6</f>
        <v>4</v>
      </c>
      <c r="J4" s="15">
        <f>一般!C7</f>
        <v>4</v>
      </c>
      <c r="K4" s="15">
        <f>一般!C8</f>
        <v>4</v>
      </c>
      <c r="L4" s="25">
        <f>一般!C9</f>
        <v>4</v>
      </c>
      <c r="M4" s="15">
        <f>一般!C10</f>
        <v>4</v>
      </c>
      <c r="N4" s="15">
        <f>一般!C11</f>
        <v>4</v>
      </c>
      <c r="O4" s="26"/>
      <c r="P4" s="26"/>
      <c r="Q4" s="26"/>
      <c r="R4" s="34">
        <f>COUNT(F4:Q4)*5</f>
        <v>45</v>
      </c>
      <c r="S4" s="15">
        <f>SUM(F4:Q4)</f>
        <v>36</v>
      </c>
      <c r="T4" s="35">
        <f>IF(SUM(F4:Q4)=0,0,S4/R4)</f>
        <v>0.8</v>
      </c>
      <c r="U4" s="30"/>
      <c r="V4" s="30"/>
      <c r="W4" s="30"/>
      <c r="X4" s="30"/>
      <c r="Y4" s="30"/>
    </row>
    <row r="5" spans="1:25" x14ac:dyDescent="0.25">
      <c r="A5" s="61" t="s">
        <v>14</v>
      </c>
      <c r="B5" s="171" t="s">
        <v>119</v>
      </c>
      <c r="C5" s="171"/>
      <c r="D5" s="171" t="s">
        <v>125</v>
      </c>
      <c r="E5" s="171"/>
      <c r="F5" s="15">
        <f>一般!C16</f>
        <v>4</v>
      </c>
      <c r="G5" s="15">
        <f>一般!C17</f>
        <v>4</v>
      </c>
      <c r="H5" s="15">
        <f>一般!C18</f>
        <v>4</v>
      </c>
      <c r="I5" s="15">
        <f>一般!C19</f>
        <v>4</v>
      </c>
      <c r="J5" s="15">
        <f>一般!C20</f>
        <v>4</v>
      </c>
      <c r="K5" s="15">
        <f>一般!C21</f>
        <v>4</v>
      </c>
      <c r="L5" s="15">
        <f>一般!C22</f>
        <v>4</v>
      </c>
      <c r="M5" s="25" t="str">
        <f>一般!C23</f>
        <v>NA</v>
      </c>
      <c r="N5" s="26"/>
      <c r="O5" s="26"/>
      <c r="P5" s="26"/>
      <c r="Q5" s="26"/>
      <c r="R5" s="34">
        <f t="shared" ref="R5:R9" si="0">COUNT(F5:Q5)*5</f>
        <v>35</v>
      </c>
      <c r="S5" s="15">
        <f t="shared" ref="S5:S9" si="1">SUM(F5:Q5)</f>
        <v>28</v>
      </c>
      <c r="T5" s="35">
        <f t="shared" ref="T5:T9" si="2">IF(SUM(F5:Q5)=0,0,S5/R5)</f>
        <v>0.8</v>
      </c>
      <c r="U5" s="30"/>
      <c r="V5" s="30"/>
      <c r="W5" s="30"/>
      <c r="X5" s="30"/>
      <c r="Y5" s="30"/>
    </row>
    <row r="6" spans="1:25" x14ac:dyDescent="0.25">
      <c r="A6" s="61" t="s">
        <v>15</v>
      </c>
      <c r="B6" s="171" t="s">
        <v>110</v>
      </c>
      <c r="C6" s="171"/>
      <c r="D6" s="171" t="s">
        <v>124</v>
      </c>
      <c r="E6" s="171"/>
      <c r="F6" s="15">
        <f>一般!C28</f>
        <v>4</v>
      </c>
      <c r="G6" s="15">
        <f>一般!C29</f>
        <v>4</v>
      </c>
      <c r="H6" s="15">
        <f>一般!C30</f>
        <v>1</v>
      </c>
      <c r="I6" s="15">
        <f>一般!C31</f>
        <v>4</v>
      </c>
      <c r="J6" s="15">
        <f>一般!C32</f>
        <v>4</v>
      </c>
      <c r="K6" s="15">
        <f>一般!C33</f>
        <v>4</v>
      </c>
      <c r="L6" s="15">
        <f>一般!C34</f>
        <v>4</v>
      </c>
      <c r="M6" s="25">
        <f>一般!C35</f>
        <v>2</v>
      </c>
      <c r="N6" s="15">
        <f>一般!C36</f>
        <v>4</v>
      </c>
      <c r="O6" s="15">
        <f>一般!C37</f>
        <v>1</v>
      </c>
      <c r="P6" s="26"/>
      <c r="Q6" s="26"/>
      <c r="R6" s="34">
        <f t="shared" si="0"/>
        <v>50</v>
      </c>
      <c r="S6" s="15">
        <f t="shared" si="1"/>
        <v>32</v>
      </c>
      <c r="T6" s="35">
        <f t="shared" si="2"/>
        <v>0.64</v>
      </c>
      <c r="U6" s="30"/>
      <c r="V6" s="30"/>
      <c r="W6" s="30"/>
      <c r="X6" s="30"/>
      <c r="Y6" s="30"/>
    </row>
    <row r="7" spans="1:25" x14ac:dyDescent="0.25">
      <c r="A7" s="61" t="s">
        <v>16</v>
      </c>
      <c r="B7" s="171" t="s">
        <v>110</v>
      </c>
      <c r="C7" s="171"/>
      <c r="D7" s="171" t="s">
        <v>124</v>
      </c>
      <c r="E7" s="171"/>
      <c r="F7" s="15">
        <f>一般!C42</f>
        <v>4</v>
      </c>
      <c r="G7" s="15">
        <f>一般!C43</f>
        <v>4</v>
      </c>
      <c r="H7" s="15">
        <f>一般!C44</f>
        <v>4</v>
      </c>
      <c r="I7" s="15">
        <f>一般!C45</f>
        <v>1</v>
      </c>
      <c r="J7" s="15">
        <f>一般!C46</f>
        <v>4</v>
      </c>
      <c r="K7" s="15">
        <f>一般!C47</f>
        <v>4</v>
      </c>
      <c r="L7" s="15">
        <f>一般!C48</f>
        <v>4</v>
      </c>
      <c r="M7" s="15">
        <f>一般!C49</f>
        <v>4</v>
      </c>
      <c r="N7" s="25" t="str">
        <f>一般!C50</f>
        <v>NA</v>
      </c>
      <c r="O7" s="15">
        <f>一般!C51</f>
        <v>4</v>
      </c>
      <c r="P7" s="26"/>
      <c r="Q7" s="26"/>
      <c r="R7" s="34">
        <f>COUNT(F7:Q7)*5</f>
        <v>45</v>
      </c>
      <c r="S7" s="15">
        <f>SUM(F7:Q7)</f>
        <v>33</v>
      </c>
      <c r="T7" s="35">
        <f>IF(SUM(F7:Q7)=0,0,S7/R7)</f>
        <v>0.73333333333333328</v>
      </c>
      <c r="U7" s="30"/>
      <c r="V7" s="30"/>
      <c r="W7" s="30"/>
      <c r="X7" s="30"/>
      <c r="Y7" s="30"/>
    </row>
    <row r="8" spans="1:25" x14ac:dyDescent="0.25">
      <c r="A8" s="61" t="s">
        <v>17</v>
      </c>
      <c r="B8" s="171" t="s">
        <v>110</v>
      </c>
      <c r="C8" s="171"/>
      <c r="D8" s="171" t="s">
        <v>124</v>
      </c>
      <c r="E8" s="171"/>
      <c r="F8" s="15">
        <f>一般!C56</f>
        <v>4</v>
      </c>
      <c r="G8" s="15">
        <f>一般!C57</f>
        <v>4</v>
      </c>
      <c r="H8" s="15">
        <f>一般!C58</f>
        <v>2</v>
      </c>
      <c r="I8" s="15">
        <f>一般!C59</f>
        <v>4</v>
      </c>
      <c r="J8" s="15">
        <f>一般!C60</f>
        <v>4</v>
      </c>
      <c r="K8" s="15">
        <f>一般!C61</f>
        <v>4</v>
      </c>
      <c r="L8" s="15">
        <f>一般!C62</f>
        <v>4</v>
      </c>
      <c r="M8" s="26"/>
      <c r="N8" s="26"/>
      <c r="O8" s="26"/>
      <c r="P8" s="26"/>
      <c r="Q8" s="26"/>
      <c r="R8" s="34">
        <f t="shared" si="0"/>
        <v>35</v>
      </c>
      <c r="S8" s="15">
        <f t="shared" si="1"/>
        <v>26</v>
      </c>
      <c r="T8" s="35">
        <f t="shared" si="2"/>
        <v>0.74285714285714288</v>
      </c>
      <c r="U8" s="30"/>
      <c r="V8" s="30"/>
      <c r="W8" s="30"/>
      <c r="X8" s="30"/>
      <c r="Y8" s="30"/>
    </row>
    <row r="9" spans="1:25" x14ac:dyDescent="0.25">
      <c r="A9" s="55" t="s">
        <v>18</v>
      </c>
      <c r="B9" s="171" t="s">
        <v>111</v>
      </c>
      <c r="C9" s="171"/>
      <c r="D9" s="171" t="s">
        <v>125</v>
      </c>
      <c r="E9" s="171"/>
      <c r="F9" s="15">
        <f>一般!C67</f>
        <v>4</v>
      </c>
      <c r="G9" s="15">
        <f>一般!C68</f>
        <v>4</v>
      </c>
      <c r="H9" s="15">
        <f>一般!C69</f>
        <v>4</v>
      </c>
      <c r="I9" s="15">
        <f>一般!C70</f>
        <v>2</v>
      </c>
      <c r="J9" s="15">
        <f>一般!C71</f>
        <v>4</v>
      </c>
      <c r="K9" s="15">
        <f>一般!C72</f>
        <v>4</v>
      </c>
      <c r="L9" s="15">
        <f>一般!C73</f>
        <v>4</v>
      </c>
      <c r="M9" s="15">
        <f>一般!C74</f>
        <v>4</v>
      </c>
      <c r="N9" s="15">
        <f>一般!C75</f>
        <v>4</v>
      </c>
      <c r="O9" s="26"/>
      <c r="P9" s="27"/>
      <c r="Q9" s="27"/>
      <c r="R9" s="34">
        <f t="shared" si="0"/>
        <v>45</v>
      </c>
      <c r="S9" s="15">
        <f t="shared" si="1"/>
        <v>34</v>
      </c>
      <c r="T9" s="35">
        <f t="shared" si="2"/>
        <v>0.75555555555555554</v>
      </c>
      <c r="U9" s="30"/>
      <c r="V9" s="30"/>
      <c r="W9" s="30"/>
      <c r="X9" s="30"/>
      <c r="Y9" s="30"/>
    </row>
    <row r="10" spans="1:25" ht="14.5" x14ac:dyDescent="0.3">
      <c r="A10" s="16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28"/>
      <c r="M10" s="28"/>
      <c r="N10" s="28"/>
      <c r="O10" s="19"/>
      <c r="P10" s="19"/>
      <c r="Q10" s="19"/>
      <c r="R10" s="19"/>
      <c r="S10" s="19"/>
      <c r="T10" s="36"/>
      <c r="U10" s="30"/>
      <c r="V10" s="30"/>
      <c r="W10" s="30"/>
      <c r="X10" s="30"/>
      <c r="Y10" s="30"/>
    </row>
    <row r="11" spans="1:25" ht="14.5" x14ac:dyDescent="0.3">
      <c r="A11" s="20"/>
      <c r="B11" s="21"/>
      <c r="C11" s="22"/>
      <c r="D11" s="21"/>
      <c r="E11" s="19"/>
      <c r="F11" s="19"/>
      <c r="G11" s="19"/>
      <c r="H11" s="23"/>
      <c r="I11" s="19"/>
      <c r="J11" s="19"/>
      <c r="K11" s="19"/>
      <c r="L11" s="28"/>
      <c r="M11" s="28"/>
      <c r="N11" s="28"/>
      <c r="O11" s="19"/>
      <c r="P11" s="172" t="s">
        <v>7</v>
      </c>
      <c r="Q11" s="172"/>
      <c r="R11" s="37">
        <f>ROUND(SUM(S4:S9),0)</f>
        <v>189</v>
      </c>
      <c r="S11" s="38"/>
      <c r="T11" s="39"/>
      <c r="U11" s="30"/>
      <c r="V11" s="30"/>
      <c r="W11" s="30"/>
      <c r="X11" s="30"/>
      <c r="Y11" s="30"/>
    </row>
    <row r="12" spans="1:25" ht="14.5" x14ac:dyDescent="0.3">
      <c r="A12" s="20"/>
      <c r="B12" s="21"/>
      <c r="C12" s="22"/>
      <c r="D12" s="21"/>
      <c r="E12" s="19"/>
      <c r="F12" s="19"/>
      <c r="G12" s="28"/>
      <c r="H12" s="23"/>
      <c r="I12" s="19"/>
      <c r="J12" s="19"/>
      <c r="K12" s="19"/>
      <c r="L12" s="28"/>
      <c r="M12" s="28"/>
      <c r="N12" s="28"/>
      <c r="O12" s="19"/>
      <c r="P12" s="172" t="s">
        <v>8</v>
      </c>
      <c r="Q12" s="172"/>
      <c r="R12" s="40">
        <f>SUM(R4:R9)</f>
        <v>255</v>
      </c>
      <c r="S12" s="41"/>
      <c r="T12" s="42"/>
      <c r="U12" s="30"/>
      <c r="V12" s="30"/>
      <c r="W12" s="30"/>
      <c r="X12" s="30"/>
      <c r="Y12" s="30"/>
    </row>
    <row r="13" spans="1:25" ht="14.5" x14ac:dyDescent="0.3">
      <c r="A13" s="105"/>
      <c r="B13" s="106"/>
      <c r="C13" s="107"/>
      <c r="D13" s="108"/>
      <c r="E13" s="109"/>
      <c r="F13" s="109"/>
      <c r="G13" s="109"/>
      <c r="H13" s="110"/>
      <c r="I13" s="109"/>
      <c r="J13" s="109"/>
      <c r="K13" s="109"/>
      <c r="L13" s="111"/>
      <c r="M13" s="111"/>
      <c r="N13" s="111"/>
      <c r="O13" s="109"/>
      <c r="P13" s="172" t="s">
        <v>9</v>
      </c>
      <c r="Q13" s="172"/>
      <c r="R13" s="112">
        <f>(R11/R12)</f>
        <v>0.74117647058823533</v>
      </c>
      <c r="S13" s="113"/>
      <c r="T13" s="114"/>
      <c r="U13" s="30"/>
      <c r="V13" s="30"/>
      <c r="W13" s="30"/>
      <c r="X13" s="30"/>
      <c r="Y13" s="30"/>
    </row>
    <row r="14" spans="1:25" x14ac:dyDescent="0.2">
      <c r="A14" s="115"/>
      <c r="B14" s="116"/>
      <c r="C14" s="116"/>
      <c r="D14" s="116"/>
      <c r="E14" s="116"/>
      <c r="F14" s="116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8"/>
      <c r="U14" s="30"/>
      <c r="V14" s="30"/>
      <c r="W14" s="30"/>
      <c r="X14" s="30"/>
      <c r="Y14" s="30"/>
    </row>
    <row r="15" spans="1:25" x14ac:dyDescent="0.25">
      <c r="A15" s="119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20"/>
      <c r="U15" s="30"/>
      <c r="V15" s="30"/>
      <c r="W15" s="30"/>
      <c r="X15" s="30"/>
      <c r="Y15" s="30"/>
    </row>
    <row r="16" spans="1:25" x14ac:dyDescent="0.25">
      <c r="A16" s="121" t="s">
        <v>57</v>
      </c>
      <c r="B16" s="122"/>
      <c r="C16" s="122"/>
      <c r="D16" s="122"/>
      <c r="E16" s="122"/>
      <c r="F16" s="122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43"/>
      <c r="S16" s="43"/>
      <c r="T16" s="123"/>
      <c r="U16" s="30"/>
      <c r="V16" s="30"/>
      <c r="W16" s="30"/>
      <c r="X16" s="30"/>
      <c r="Y16" s="30"/>
    </row>
    <row r="17" spans="1:25" x14ac:dyDescent="0.25">
      <c r="A17" s="124" t="s">
        <v>58</v>
      </c>
      <c r="B17" s="125" t="s">
        <v>59</v>
      </c>
      <c r="C17" s="122"/>
      <c r="D17" s="122"/>
      <c r="E17" s="122"/>
      <c r="F17" s="122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23"/>
      <c r="U17" s="30"/>
      <c r="V17" s="30"/>
      <c r="W17" s="30"/>
      <c r="X17" s="30"/>
      <c r="Y17" s="30"/>
    </row>
    <row r="18" spans="1:25" x14ac:dyDescent="0.25">
      <c r="A18" s="124" t="s">
        <v>60</v>
      </c>
      <c r="B18" s="125" t="s">
        <v>61</v>
      </c>
      <c r="C18" s="122"/>
      <c r="D18" s="122"/>
      <c r="E18" s="122"/>
      <c r="F18" s="12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23"/>
      <c r="U18" s="30"/>
      <c r="V18" s="30"/>
      <c r="W18" s="30"/>
      <c r="X18" s="30"/>
      <c r="Y18" s="30"/>
    </row>
    <row r="19" spans="1:25" x14ac:dyDescent="0.25">
      <c r="A19" s="124" t="s">
        <v>62</v>
      </c>
      <c r="B19" s="125" t="s">
        <v>63</v>
      </c>
      <c r="C19" s="122"/>
      <c r="D19" s="122"/>
      <c r="E19" s="122"/>
      <c r="F19" s="122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23"/>
      <c r="U19" s="30"/>
      <c r="V19" s="30"/>
      <c r="W19" s="30"/>
      <c r="X19" s="30"/>
      <c r="Y19" s="30"/>
    </row>
    <row r="20" spans="1:25" x14ac:dyDescent="0.25">
      <c r="A20" s="124" t="s">
        <v>64</v>
      </c>
      <c r="B20" s="125" t="s">
        <v>65</v>
      </c>
      <c r="C20" s="122"/>
      <c r="D20" s="122"/>
      <c r="E20" s="122"/>
      <c r="F20" s="122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3"/>
      <c r="U20" s="30"/>
      <c r="V20" s="30"/>
      <c r="W20" s="30"/>
      <c r="X20" s="30"/>
      <c r="Y20" s="30"/>
    </row>
    <row r="21" spans="1:25" x14ac:dyDescent="0.25">
      <c r="A21" s="124" t="s">
        <v>66</v>
      </c>
      <c r="B21" s="125" t="s">
        <v>67</v>
      </c>
      <c r="C21" s="122"/>
      <c r="D21" s="122"/>
      <c r="E21" s="122"/>
      <c r="F21" s="122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23"/>
      <c r="U21" s="30"/>
      <c r="V21" s="30"/>
      <c r="W21" s="30"/>
      <c r="X21" s="30"/>
      <c r="Y21" s="30"/>
    </row>
    <row r="22" spans="1:25" x14ac:dyDescent="0.25">
      <c r="A22" s="124" t="s">
        <v>68</v>
      </c>
      <c r="B22" s="125" t="s">
        <v>69</v>
      </c>
      <c r="C22" s="122"/>
      <c r="D22" s="122"/>
      <c r="E22" s="122"/>
      <c r="F22" s="122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23"/>
      <c r="U22" s="30"/>
      <c r="V22" s="30"/>
      <c r="W22" s="30"/>
      <c r="X22" s="30"/>
      <c r="Y22" s="30"/>
    </row>
    <row r="23" spans="1:25" x14ac:dyDescent="0.25">
      <c r="A23" s="126" t="s">
        <v>70</v>
      </c>
      <c r="B23" s="127"/>
      <c r="C23" s="122"/>
      <c r="D23" s="122"/>
      <c r="E23" s="122"/>
      <c r="F23" s="122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23"/>
      <c r="U23" s="30"/>
      <c r="V23" s="30"/>
      <c r="W23" s="30"/>
      <c r="X23" s="30"/>
      <c r="Y23" s="30"/>
    </row>
    <row r="24" spans="1:25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  <c r="U24" s="30"/>
      <c r="V24" s="30"/>
      <c r="W24" s="30"/>
      <c r="X24" s="30"/>
      <c r="Y24" s="30"/>
    </row>
    <row r="25" spans="1:2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</sheetData>
  <mergeCells count="17">
    <mergeCell ref="P12:Q12"/>
    <mergeCell ref="P13:Q13"/>
    <mergeCell ref="B3:C3"/>
    <mergeCell ref="D3:E3"/>
    <mergeCell ref="B4:C4"/>
    <mergeCell ref="D4:E4"/>
    <mergeCell ref="P11:Q11"/>
    <mergeCell ref="B8:C8"/>
    <mergeCell ref="D8:E8"/>
    <mergeCell ref="B9:C9"/>
    <mergeCell ref="D9:E9"/>
    <mergeCell ref="B5:C5"/>
    <mergeCell ref="D5:E5"/>
    <mergeCell ref="B6:C6"/>
    <mergeCell ref="D6:E6"/>
    <mergeCell ref="B7:C7"/>
    <mergeCell ref="D7:E7"/>
  </mergeCells>
  <phoneticPr fontId="6" type="noConversion"/>
  <conditionalFormatting sqref="R13">
    <cfRule type="cellIs" dxfId="118" priority="25" operator="greaterThan">
      <formula>0.8</formula>
    </cfRule>
  </conditionalFormatting>
  <conditionalFormatting sqref="T4:T9">
    <cfRule type="cellIs" dxfId="117" priority="21" stopIfTrue="1" operator="lessThan">
      <formula>0.6</formula>
    </cfRule>
  </conditionalFormatting>
  <conditionalFormatting sqref="I9:J9 F7 F4:N4 G6:O7 F8:H9 I8:L8 F5:M6">
    <cfRule type="cellIs" dxfId="116" priority="29" stopIfTrue="1" operator="between">
      <formula>5</formula>
      <formula>4</formula>
    </cfRule>
    <cfRule type="cellIs" dxfId="115" priority="30" stopIfTrue="1" operator="equal">
      <formula>3</formula>
    </cfRule>
    <cfRule type="cellIs" dxfId="114" priority="31" stopIfTrue="1" operator="between">
      <formula>0</formula>
      <formula>2</formula>
    </cfRule>
  </conditionalFormatting>
  <conditionalFormatting sqref="K9">
    <cfRule type="cellIs" dxfId="113" priority="10" stopIfTrue="1" operator="between">
      <formula>5</formula>
      <formula>4</formula>
    </cfRule>
    <cfRule type="cellIs" dxfId="112" priority="11" stopIfTrue="1" operator="equal">
      <formula>3</formula>
    </cfRule>
    <cfRule type="cellIs" dxfId="111" priority="12" stopIfTrue="1" operator="between">
      <formula>0</formula>
      <formula>2</formula>
    </cfRule>
  </conditionalFormatting>
  <conditionalFormatting sqref="M9">
    <cfRule type="cellIs" dxfId="110" priority="7" stopIfTrue="1" operator="between">
      <formula>5</formula>
      <formula>4</formula>
    </cfRule>
    <cfRule type="cellIs" dxfId="109" priority="8" stopIfTrue="1" operator="equal">
      <formula>3</formula>
    </cfRule>
    <cfRule type="cellIs" dxfId="108" priority="9" stopIfTrue="1" operator="between">
      <formula>0</formula>
      <formula>2</formula>
    </cfRule>
  </conditionalFormatting>
  <conditionalFormatting sqref="L9">
    <cfRule type="cellIs" dxfId="107" priority="4" stopIfTrue="1" operator="between">
      <formula>5</formula>
      <formula>4</formula>
    </cfRule>
    <cfRule type="cellIs" dxfId="106" priority="5" stopIfTrue="1" operator="equal">
      <formula>3</formula>
    </cfRule>
    <cfRule type="cellIs" dxfId="105" priority="6" stopIfTrue="1" operator="between">
      <formula>0</formula>
      <formula>2</formula>
    </cfRule>
  </conditionalFormatting>
  <conditionalFormatting sqref="N9">
    <cfRule type="cellIs" dxfId="104" priority="1" stopIfTrue="1" operator="between">
      <formula>5</formula>
      <formula>4</formula>
    </cfRule>
    <cfRule type="cellIs" dxfId="103" priority="2" stopIfTrue="1" operator="equal">
      <formula>3</formula>
    </cfRule>
    <cfRule type="cellIs" dxfId="102" priority="3" stopIfTrue="1" operator="between">
      <formula>0</formula>
      <formula>2</formula>
    </cfRule>
  </conditionalFormatting>
  <pageMargins left="0.51" right="0.31" top="0.55000000000000004" bottom="0.55000000000000004" header="0.31" footer="0.3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6"/>
  <sheetViews>
    <sheetView showGridLines="0" topLeftCell="A34" zoomScaleNormal="100" workbookViewId="0">
      <selection activeCell="H39" sqref="H39"/>
    </sheetView>
  </sheetViews>
  <sheetFormatPr defaultColWidth="9" defaultRowHeight="12" x14ac:dyDescent="0.25"/>
  <cols>
    <col min="1" max="1" width="3.6328125" style="74" customWidth="1"/>
    <col min="2" max="2" width="89.26953125" style="74" customWidth="1"/>
    <col min="3" max="3" width="6.08984375" style="74" customWidth="1"/>
    <col min="4" max="4" width="5.90625" style="74" customWidth="1"/>
    <col min="5" max="5" width="5.08984375" style="74" bestFit="1" customWidth="1"/>
    <col min="6" max="6" width="9" style="74" customWidth="1"/>
    <col min="7" max="16384" width="9" style="74"/>
  </cols>
  <sheetData>
    <row r="1" spans="1:9" x14ac:dyDescent="0.25">
      <c r="A1" s="97" t="s">
        <v>13</v>
      </c>
      <c r="B1" s="85"/>
      <c r="C1" s="73"/>
      <c r="D1" s="73"/>
    </row>
    <row r="2" spans="1:9" x14ac:dyDescent="0.25">
      <c r="A2" s="85"/>
      <c r="B2" s="85"/>
      <c r="C2" s="73"/>
      <c r="D2" s="73"/>
    </row>
    <row r="3" spans="1:9" ht="21.75" customHeight="1" x14ac:dyDescent="0.25">
      <c r="A3" s="76">
        <v>1</v>
      </c>
      <c r="B3" s="90" t="s">
        <v>74</v>
      </c>
      <c r="C3" s="96">
        <v>4</v>
      </c>
      <c r="D3" s="73"/>
    </row>
    <row r="4" spans="1:9" ht="27" customHeight="1" x14ac:dyDescent="0.25">
      <c r="A4" s="76">
        <v>2</v>
      </c>
      <c r="B4" s="90" t="s">
        <v>75</v>
      </c>
      <c r="C4" s="96">
        <v>4</v>
      </c>
      <c r="D4" s="75"/>
    </row>
    <row r="5" spans="1:9" ht="27" customHeight="1" x14ac:dyDescent="0.25">
      <c r="A5" s="76">
        <v>3</v>
      </c>
      <c r="B5" s="90" t="s">
        <v>32</v>
      </c>
      <c r="C5" s="96">
        <v>4</v>
      </c>
      <c r="D5" s="75"/>
    </row>
    <row r="6" spans="1:9" ht="25.5" customHeight="1" x14ac:dyDescent="0.25">
      <c r="A6" s="76">
        <v>4</v>
      </c>
      <c r="B6" s="90" t="s">
        <v>76</v>
      </c>
      <c r="C6" s="96">
        <v>4</v>
      </c>
      <c r="D6" s="75"/>
    </row>
    <row r="7" spans="1:9" ht="17.25" customHeight="1" x14ac:dyDescent="0.25">
      <c r="A7" s="76">
        <v>5</v>
      </c>
      <c r="B7" s="90" t="s">
        <v>33</v>
      </c>
      <c r="C7" s="96">
        <v>4</v>
      </c>
      <c r="D7" s="73"/>
    </row>
    <row r="8" spans="1:9" ht="18.75" customHeight="1" x14ac:dyDescent="0.25">
      <c r="A8" s="76">
        <v>6</v>
      </c>
      <c r="B8" s="91" t="s">
        <v>77</v>
      </c>
      <c r="C8" s="96">
        <v>4</v>
      </c>
      <c r="D8" s="73"/>
    </row>
    <row r="9" spans="1:9" ht="28.5" customHeight="1" x14ac:dyDescent="0.25">
      <c r="A9" s="76">
        <v>7</v>
      </c>
      <c r="B9" s="90" t="s">
        <v>34</v>
      </c>
      <c r="C9" s="96">
        <v>4</v>
      </c>
      <c r="D9" s="77"/>
    </row>
    <row r="10" spans="1:9" ht="27" customHeight="1" x14ac:dyDescent="0.25">
      <c r="A10" s="76">
        <v>8</v>
      </c>
      <c r="B10" s="90" t="s">
        <v>78</v>
      </c>
      <c r="C10" s="96">
        <v>4</v>
      </c>
      <c r="D10" s="75" t="s">
        <v>35</v>
      </c>
      <c r="G10" s="77"/>
      <c r="H10" s="77"/>
      <c r="I10" s="77"/>
    </row>
    <row r="11" spans="1:9" ht="27.75" customHeight="1" x14ac:dyDescent="0.25">
      <c r="A11" s="76">
        <v>9</v>
      </c>
      <c r="B11" s="90" t="s">
        <v>79</v>
      </c>
      <c r="C11" s="96">
        <v>4</v>
      </c>
      <c r="D11" s="75"/>
    </row>
    <row r="12" spans="1:9" x14ac:dyDescent="0.25">
      <c r="A12" s="85"/>
      <c r="B12" s="98"/>
      <c r="C12" s="78" t="s">
        <v>5</v>
      </c>
      <c r="D12" s="78" t="s">
        <v>4</v>
      </c>
      <c r="E12" s="79" t="s">
        <v>10</v>
      </c>
    </row>
    <row r="13" spans="1:9" ht="129.75" customHeight="1" x14ac:dyDescent="0.25">
      <c r="A13" s="85"/>
      <c r="B13" s="71" t="s">
        <v>135</v>
      </c>
      <c r="C13" s="80">
        <f>SUM(C3:C11)</f>
        <v>36</v>
      </c>
      <c r="D13" s="80">
        <f>COUNT(C3:C11)*5</f>
        <v>45</v>
      </c>
      <c r="E13" s="81">
        <f>IF(AND(C3="NA",C4="NA",C5="na",C6="NA",C7="NA",C8="na",C9="na",C10="na",C11="na"),"NA",MIN(C3:C11))</f>
        <v>4</v>
      </c>
      <c r="G13" s="82"/>
    </row>
    <row r="14" spans="1:9" x14ac:dyDescent="0.25">
      <c r="A14" s="97" t="s">
        <v>14</v>
      </c>
      <c r="B14" s="85"/>
      <c r="C14" s="73"/>
      <c r="D14" s="73"/>
    </row>
    <row r="15" spans="1:9" x14ac:dyDescent="0.25">
      <c r="A15" s="85"/>
      <c r="B15" s="85"/>
      <c r="C15" s="73"/>
      <c r="D15" s="73"/>
    </row>
    <row r="16" spans="1:9" ht="24.75" customHeight="1" x14ac:dyDescent="0.25">
      <c r="A16" s="76">
        <v>1</v>
      </c>
      <c r="B16" s="92" t="s">
        <v>80</v>
      </c>
      <c r="C16" s="143">
        <v>4</v>
      </c>
      <c r="D16" s="73"/>
    </row>
    <row r="17" spans="1:5" ht="30" customHeight="1" x14ac:dyDescent="0.25">
      <c r="A17" s="76">
        <v>2</v>
      </c>
      <c r="B17" s="93" t="s">
        <v>81</v>
      </c>
      <c r="C17" s="143">
        <v>4</v>
      </c>
      <c r="D17" s="73"/>
    </row>
    <row r="18" spans="1:5" ht="26.25" customHeight="1" x14ac:dyDescent="0.25">
      <c r="A18" s="76">
        <v>3</v>
      </c>
      <c r="B18" s="94" t="s">
        <v>82</v>
      </c>
      <c r="C18" s="143">
        <v>4</v>
      </c>
      <c r="D18" s="73"/>
    </row>
    <row r="19" spans="1:5" ht="18" customHeight="1" x14ac:dyDescent="0.25">
      <c r="A19" s="76">
        <v>4</v>
      </c>
      <c r="B19" s="94" t="s">
        <v>83</v>
      </c>
      <c r="C19" s="143">
        <v>4</v>
      </c>
      <c r="D19" s="73"/>
    </row>
    <row r="20" spans="1:5" ht="29.25" customHeight="1" x14ac:dyDescent="0.25">
      <c r="A20" s="76">
        <v>5</v>
      </c>
      <c r="B20" s="94" t="s">
        <v>36</v>
      </c>
      <c r="C20" s="143">
        <v>4</v>
      </c>
      <c r="D20" s="73"/>
    </row>
    <row r="21" spans="1:5" ht="26.25" customHeight="1" x14ac:dyDescent="0.25">
      <c r="A21" s="76">
        <v>6</v>
      </c>
      <c r="B21" s="94" t="s">
        <v>84</v>
      </c>
      <c r="C21" s="143">
        <v>4</v>
      </c>
      <c r="D21" s="73"/>
    </row>
    <row r="22" spans="1:5" ht="29.25" customHeight="1" x14ac:dyDescent="0.25">
      <c r="A22" s="76">
        <v>7</v>
      </c>
      <c r="B22" s="94" t="s">
        <v>85</v>
      </c>
      <c r="C22" s="143">
        <v>4</v>
      </c>
      <c r="D22" s="73"/>
    </row>
    <row r="23" spans="1:5" ht="25.5" customHeight="1" x14ac:dyDescent="0.25">
      <c r="A23" s="76">
        <v>8</v>
      </c>
      <c r="B23" s="94" t="s">
        <v>86</v>
      </c>
      <c r="C23" s="143" t="s">
        <v>123</v>
      </c>
      <c r="D23" s="73"/>
    </row>
    <row r="24" spans="1:5" x14ac:dyDescent="0.25">
      <c r="A24" s="99"/>
      <c r="B24" s="98"/>
      <c r="C24" s="78" t="s">
        <v>5</v>
      </c>
      <c r="D24" s="78" t="s">
        <v>4</v>
      </c>
      <c r="E24" s="79" t="s">
        <v>10</v>
      </c>
    </row>
    <row r="25" spans="1:5" ht="117" customHeight="1" x14ac:dyDescent="0.25">
      <c r="A25" s="85"/>
      <c r="B25" s="71" t="s">
        <v>129</v>
      </c>
      <c r="C25" s="80">
        <f>SUM(C16:C23)</f>
        <v>28</v>
      </c>
      <c r="D25" s="80">
        <f>COUNT(C16:C23)*5</f>
        <v>35</v>
      </c>
      <c r="E25" s="81">
        <f>IF(AND(C16="na",C17="na",C18="na",C19="na",C20="na",C21="na",C22="na",C23="na"),"NA",MIN(C16:C23))</f>
        <v>4</v>
      </c>
    </row>
    <row r="26" spans="1:5" x14ac:dyDescent="0.25">
      <c r="A26" s="97" t="s">
        <v>15</v>
      </c>
      <c r="B26" s="85"/>
      <c r="C26" s="73"/>
      <c r="D26" s="73"/>
    </row>
    <row r="27" spans="1:5" x14ac:dyDescent="0.25">
      <c r="A27" s="85"/>
      <c r="B27" s="100"/>
      <c r="C27" s="73"/>
      <c r="D27" s="73"/>
    </row>
    <row r="28" spans="1:5" ht="22.5" customHeight="1" x14ac:dyDescent="0.25">
      <c r="A28" s="76">
        <v>1</v>
      </c>
      <c r="B28" s="90" t="s">
        <v>37</v>
      </c>
      <c r="C28" s="88">
        <v>4</v>
      </c>
      <c r="D28" s="73"/>
    </row>
    <row r="29" spans="1:5" ht="28.5" customHeight="1" x14ac:dyDescent="0.25">
      <c r="A29" s="76">
        <v>2</v>
      </c>
      <c r="B29" s="90" t="s">
        <v>87</v>
      </c>
      <c r="C29" s="88">
        <v>4</v>
      </c>
      <c r="D29" s="73"/>
    </row>
    <row r="30" spans="1:5" ht="26.25" customHeight="1" x14ac:dyDescent="0.25">
      <c r="A30" s="76">
        <v>3</v>
      </c>
      <c r="B30" s="91" t="s">
        <v>88</v>
      </c>
      <c r="C30" s="88">
        <v>1</v>
      </c>
      <c r="D30" s="73"/>
    </row>
    <row r="31" spans="1:5" ht="30" customHeight="1" x14ac:dyDescent="0.25">
      <c r="A31" s="76">
        <v>4</v>
      </c>
      <c r="B31" s="90" t="s">
        <v>89</v>
      </c>
      <c r="C31" s="88">
        <v>4</v>
      </c>
      <c r="D31" s="73"/>
    </row>
    <row r="32" spans="1:5" ht="28.5" customHeight="1" x14ac:dyDescent="0.25">
      <c r="A32" s="76">
        <v>5</v>
      </c>
      <c r="B32" s="90" t="s">
        <v>38</v>
      </c>
      <c r="C32" s="88">
        <v>4</v>
      </c>
      <c r="D32" s="73"/>
    </row>
    <row r="33" spans="1:5" ht="27.75" customHeight="1" x14ac:dyDescent="0.25">
      <c r="A33" s="76">
        <v>6</v>
      </c>
      <c r="B33" s="90" t="s">
        <v>39</v>
      </c>
      <c r="C33" s="88">
        <v>4</v>
      </c>
      <c r="D33" s="73"/>
    </row>
    <row r="34" spans="1:5" ht="31.5" customHeight="1" x14ac:dyDescent="0.25">
      <c r="A34" s="76">
        <v>7</v>
      </c>
      <c r="B34" s="90" t="s">
        <v>90</v>
      </c>
      <c r="C34" s="88">
        <v>4</v>
      </c>
      <c r="D34" s="73"/>
    </row>
    <row r="35" spans="1:5" ht="27" customHeight="1" x14ac:dyDescent="0.25">
      <c r="A35" s="76">
        <v>8</v>
      </c>
      <c r="B35" s="90" t="s">
        <v>40</v>
      </c>
      <c r="C35" s="88">
        <v>2</v>
      </c>
      <c r="D35" s="73"/>
    </row>
    <row r="36" spans="1:5" ht="41.25" customHeight="1" x14ac:dyDescent="0.25">
      <c r="A36" s="76">
        <v>9</v>
      </c>
      <c r="B36" s="90" t="s">
        <v>91</v>
      </c>
      <c r="C36" s="88">
        <v>4</v>
      </c>
      <c r="D36" s="73"/>
    </row>
    <row r="37" spans="1:5" ht="29.25" customHeight="1" x14ac:dyDescent="0.25">
      <c r="A37" s="76">
        <v>10</v>
      </c>
      <c r="B37" s="102" t="s">
        <v>41</v>
      </c>
      <c r="C37" s="76">
        <v>1</v>
      </c>
      <c r="D37" s="73"/>
    </row>
    <row r="38" spans="1:5" x14ac:dyDescent="0.25">
      <c r="A38" s="99"/>
      <c r="B38" s="100"/>
      <c r="C38" s="78" t="s">
        <v>5</v>
      </c>
      <c r="D38" s="78" t="s">
        <v>4</v>
      </c>
      <c r="E38" s="79" t="s">
        <v>10</v>
      </c>
    </row>
    <row r="39" spans="1:5" ht="148.5" customHeight="1" x14ac:dyDescent="0.25">
      <c r="A39" s="99"/>
      <c r="B39" s="71" t="s">
        <v>138</v>
      </c>
      <c r="C39" s="80">
        <f>SUM(C28:C37)</f>
        <v>32</v>
      </c>
      <c r="D39" s="80">
        <f>COUNT(C28:C37)*5</f>
        <v>50</v>
      </c>
      <c r="E39" s="81">
        <f>IF(AND(C28="na",C29="NA",C30="na",C31="na",C32="na",C33="na",C34="na",C35="na",C36="na",C37="na"),"NA",MIN(C28:C37))</f>
        <v>1</v>
      </c>
    </row>
    <row r="40" spans="1:5" x14ac:dyDescent="0.25">
      <c r="A40" s="101" t="s">
        <v>141</v>
      </c>
      <c r="B40" s="85"/>
      <c r="C40" s="73"/>
      <c r="D40" s="73"/>
    </row>
    <row r="41" spans="1:5" x14ac:dyDescent="0.25">
      <c r="A41" s="99"/>
      <c r="B41" s="85"/>
      <c r="C41" s="73"/>
      <c r="D41" s="73"/>
    </row>
    <row r="42" spans="1:5" ht="17.25" customHeight="1" x14ac:dyDescent="0.25">
      <c r="A42" s="76">
        <v>1</v>
      </c>
      <c r="B42" s="90" t="s">
        <v>31</v>
      </c>
      <c r="C42" s="88">
        <v>4</v>
      </c>
      <c r="D42" s="73"/>
    </row>
    <row r="43" spans="1:5" ht="16.5" customHeight="1" x14ac:dyDescent="0.25">
      <c r="A43" s="76">
        <v>2</v>
      </c>
      <c r="B43" s="95" t="s">
        <v>92</v>
      </c>
      <c r="C43" s="88">
        <v>4</v>
      </c>
      <c r="D43" s="73"/>
    </row>
    <row r="44" spans="1:5" ht="18.75" customHeight="1" x14ac:dyDescent="0.25">
      <c r="A44" s="76">
        <v>3</v>
      </c>
      <c r="B44" s="90" t="s">
        <v>93</v>
      </c>
      <c r="C44" s="88">
        <v>4</v>
      </c>
      <c r="D44" s="73"/>
    </row>
    <row r="45" spans="1:5" ht="18" customHeight="1" x14ac:dyDescent="0.25">
      <c r="A45" s="76">
        <v>4</v>
      </c>
      <c r="B45" s="90" t="s">
        <v>94</v>
      </c>
      <c r="C45" s="88">
        <v>1</v>
      </c>
      <c r="D45" s="73"/>
    </row>
    <row r="46" spans="1:5" ht="26.25" customHeight="1" x14ac:dyDescent="0.25">
      <c r="A46" s="76">
        <v>5</v>
      </c>
      <c r="B46" s="90" t="s">
        <v>95</v>
      </c>
      <c r="C46" s="88">
        <v>4</v>
      </c>
      <c r="D46" s="73"/>
    </row>
    <row r="47" spans="1:5" ht="21.75" customHeight="1" x14ac:dyDescent="0.25">
      <c r="A47" s="76">
        <v>6</v>
      </c>
      <c r="B47" s="90" t="s">
        <v>96</v>
      </c>
      <c r="C47" s="88">
        <v>4</v>
      </c>
      <c r="D47" s="73"/>
    </row>
    <row r="48" spans="1:5" ht="27" customHeight="1" x14ac:dyDescent="0.25">
      <c r="A48" s="76">
        <v>7</v>
      </c>
      <c r="B48" s="90" t="s">
        <v>97</v>
      </c>
      <c r="C48" s="88">
        <v>4</v>
      </c>
      <c r="D48" s="73"/>
    </row>
    <row r="49" spans="1:9" ht="41.25" customHeight="1" x14ac:dyDescent="0.25">
      <c r="A49" s="76">
        <v>8</v>
      </c>
      <c r="B49" s="90" t="s">
        <v>98</v>
      </c>
      <c r="C49" s="88">
        <v>4</v>
      </c>
      <c r="D49" s="73"/>
    </row>
    <row r="50" spans="1:9" ht="26.25" customHeight="1" x14ac:dyDescent="0.25">
      <c r="A50" s="76">
        <v>9</v>
      </c>
      <c r="B50" s="90" t="s">
        <v>42</v>
      </c>
      <c r="C50" s="88" t="s">
        <v>123</v>
      </c>
      <c r="D50" s="73"/>
    </row>
    <row r="51" spans="1:9" ht="27.75" customHeight="1" x14ac:dyDescent="0.25">
      <c r="A51" s="76">
        <v>10</v>
      </c>
      <c r="B51" s="102" t="s">
        <v>43</v>
      </c>
      <c r="C51" s="76">
        <v>4</v>
      </c>
      <c r="D51" s="73"/>
    </row>
    <row r="52" spans="1:9" x14ac:dyDescent="0.25">
      <c r="A52" s="103"/>
      <c r="B52" s="98"/>
      <c r="C52" s="78" t="s">
        <v>5</v>
      </c>
      <c r="D52" s="78" t="s">
        <v>4</v>
      </c>
      <c r="E52" s="79" t="s">
        <v>10</v>
      </c>
    </row>
    <row r="53" spans="1:9" ht="146.15" customHeight="1" x14ac:dyDescent="0.25">
      <c r="A53" s="103"/>
      <c r="B53" s="71" t="s">
        <v>144</v>
      </c>
      <c r="C53" s="80">
        <f>SUM(C42:C51)</f>
        <v>33</v>
      </c>
      <c r="D53" s="80">
        <f>COUNT(C42:C51)*5</f>
        <v>45</v>
      </c>
      <c r="E53" s="81">
        <f>IF(AND(C42="NA",C43="NA",C44="na",C45="na",C46="na",C47="na",C48="na",C49="na",C50="na",C51="na"),"NA",MIN(C42:C51))</f>
        <v>1</v>
      </c>
    </row>
    <row r="54" spans="1:9" x14ac:dyDescent="0.25">
      <c r="A54" s="101" t="s">
        <v>145</v>
      </c>
      <c r="B54" s="85"/>
      <c r="C54" s="73"/>
      <c r="D54" s="73"/>
    </row>
    <row r="55" spans="1:9" x14ac:dyDescent="0.25">
      <c r="A55" s="103"/>
      <c r="B55" s="85"/>
      <c r="C55" s="73"/>
      <c r="D55" s="73"/>
    </row>
    <row r="56" spans="1:9" ht="30.75" customHeight="1" x14ac:dyDescent="0.25">
      <c r="A56" s="76">
        <v>1</v>
      </c>
      <c r="B56" s="90" t="s">
        <v>73</v>
      </c>
      <c r="C56" s="96">
        <v>4</v>
      </c>
      <c r="D56" s="73"/>
    </row>
    <row r="57" spans="1:9" ht="27" customHeight="1" x14ac:dyDescent="0.25">
      <c r="A57" s="76">
        <v>2</v>
      </c>
      <c r="B57" s="90" t="s">
        <v>99</v>
      </c>
      <c r="C57" s="96">
        <v>4</v>
      </c>
      <c r="D57" s="73"/>
    </row>
    <row r="58" spans="1:9" ht="28.5" customHeight="1" x14ac:dyDescent="0.25">
      <c r="A58" s="76">
        <v>3</v>
      </c>
      <c r="B58" s="90" t="s">
        <v>100</v>
      </c>
      <c r="C58" s="96">
        <v>2</v>
      </c>
      <c r="D58" s="73"/>
    </row>
    <row r="59" spans="1:9" ht="26.25" customHeight="1" x14ac:dyDescent="0.25">
      <c r="A59" s="76">
        <v>4</v>
      </c>
      <c r="B59" s="90" t="s">
        <v>101</v>
      </c>
      <c r="C59" s="96">
        <v>4</v>
      </c>
      <c r="D59" s="73"/>
    </row>
    <row r="60" spans="1:9" ht="28.5" customHeight="1" x14ac:dyDescent="0.25">
      <c r="A60" s="76">
        <v>5</v>
      </c>
      <c r="B60" s="90" t="s">
        <v>102</v>
      </c>
      <c r="C60" s="96">
        <v>4</v>
      </c>
      <c r="D60" s="73"/>
      <c r="I60" s="84"/>
    </row>
    <row r="61" spans="1:9" ht="29.25" customHeight="1" x14ac:dyDescent="0.25">
      <c r="A61" s="76">
        <v>6</v>
      </c>
      <c r="B61" s="90" t="s">
        <v>103</v>
      </c>
      <c r="C61" s="96">
        <v>4</v>
      </c>
      <c r="D61" s="73"/>
    </row>
    <row r="62" spans="1:9" ht="29.25" customHeight="1" x14ac:dyDescent="0.25">
      <c r="A62" s="76">
        <v>7</v>
      </c>
      <c r="B62" s="90" t="s">
        <v>104</v>
      </c>
      <c r="C62" s="96">
        <v>4</v>
      </c>
      <c r="D62" s="73"/>
    </row>
    <row r="63" spans="1:9" x14ac:dyDescent="0.25">
      <c r="A63" s="103"/>
      <c r="B63" s="98"/>
      <c r="C63" s="78" t="s">
        <v>5</v>
      </c>
      <c r="D63" s="78" t="s">
        <v>4</v>
      </c>
      <c r="E63" s="79" t="s">
        <v>10</v>
      </c>
    </row>
    <row r="64" spans="1:9" ht="110.15" customHeight="1" x14ac:dyDescent="0.25">
      <c r="A64" s="103"/>
      <c r="B64" s="71" t="s">
        <v>148</v>
      </c>
      <c r="C64" s="80">
        <f>SUM(C56:C62)</f>
        <v>26</v>
      </c>
      <c r="D64" s="80">
        <f>COUNT(C56:C62)*5</f>
        <v>35</v>
      </c>
      <c r="E64" s="81">
        <f>IF(AND(C56="na",C57="na",C58="na",C59="na",C60="na",C61="na",C62="na",),"NA",MIN(C56:C62))</f>
        <v>2</v>
      </c>
    </row>
    <row r="65" spans="1:5" x14ac:dyDescent="0.25">
      <c r="A65" s="101" t="s">
        <v>18</v>
      </c>
      <c r="B65" s="85"/>
      <c r="C65" s="73"/>
      <c r="D65" s="73"/>
    </row>
    <row r="66" spans="1:5" x14ac:dyDescent="0.25">
      <c r="A66" s="103"/>
      <c r="B66" s="100"/>
    </row>
    <row r="67" spans="1:5" ht="21" customHeight="1" x14ac:dyDescent="0.25">
      <c r="A67" s="76">
        <v>1</v>
      </c>
      <c r="B67" s="89" t="s">
        <v>112</v>
      </c>
      <c r="C67" s="143">
        <v>4</v>
      </c>
      <c r="D67" s="73"/>
    </row>
    <row r="68" spans="1:5" ht="24.75" customHeight="1" x14ac:dyDescent="0.25">
      <c r="A68" s="76">
        <v>2</v>
      </c>
      <c r="B68" s="90" t="s">
        <v>113</v>
      </c>
      <c r="C68" s="143">
        <v>4</v>
      </c>
      <c r="D68" s="73"/>
    </row>
    <row r="69" spans="1:5" ht="17.25" customHeight="1" x14ac:dyDescent="0.25">
      <c r="A69" s="76">
        <v>3</v>
      </c>
      <c r="B69" s="90" t="s">
        <v>114</v>
      </c>
      <c r="C69" s="143">
        <v>4</v>
      </c>
      <c r="D69" s="75"/>
    </row>
    <row r="70" spans="1:5" ht="26.25" customHeight="1" x14ac:dyDescent="0.25">
      <c r="A70" s="76">
        <v>4</v>
      </c>
      <c r="B70" s="90" t="s">
        <v>115</v>
      </c>
      <c r="C70" s="143">
        <v>2</v>
      </c>
      <c r="D70" s="73"/>
    </row>
    <row r="71" spans="1:5" ht="15" customHeight="1" x14ac:dyDescent="0.25">
      <c r="A71" s="76">
        <v>5</v>
      </c>
      <c r="B71" s="90" t="s">
        <v>116</v>
      </c>
      <c r="C71" s="143">
        <v>4</v>
      </c>
      <c r="D71" s="73"/>
    </row>
    <row r="72" spans="1:5" ht="24" customHeight="1" x14ac:dyDescent="0.25">
      <c r="A72" s="76">
        <v>6</v>
      </c>
      <c r="B72" s="90" t="s">
        <v>44</v>
      </c>
      <c r="C72" s="143">
        <v>4</v>
      </c>
      <c r="D72" s="73"/>
    </row>
    <row r="73" spans="1:5" ht="31.5" customHeight="1" x14ac:dyDescent="0.25">
      <c r="A73" s="76">
        <v>7</v>
      </c>
      <c r="B73" s="90" t="s">
        <v>106</v>
      </c>
      <c r="C73" s="143">
        <v>4</v>
      </c>
      <c r="D73" s="73"/>
    </row>
    <row r="74" spans="1:5" ht="30" customHeight="1" x14ac:dyDescent="0.25">
      <c r="A74" s="76">
        <v>8</v>
      </c>
      <c r="B74" s="90" t="s">
        <v>72</v>
      </c>
      <c r="C74" s="143">
        <v>4</v>
      </c>
      <c r="D74" s="73"/>
    </row>
    <row r="75" spans="1:5" ht="16.5" customHeight="1" x14ac:dyDescent="0.25">
      <c r="A75" s="76">
        <v>9</v>
      </c>
      <c r="B75" s="102" t="s">
        <v>105</v>
      </c>
      <c r="C75" s="143">
        <v>4</v>
      </c>
      <c r="D75" s="73"/>
    </row>
    <row r="76" spans="1:5" x14ac:dyDescent="0.25">
      <c r="A76" s="103"/>
      <c r="B76" s="85"/>
      <c r="C76" s="104" t="s">
        <v>5</v>
      </c>
      <c r="D76" s="78" t="s">
        <v>4</v>
      </c>
      <c r="E76" s="79" t="s">
        <v>10</v>
      </c>
    </row>
    <row r="77" spans="1:5" ht="121.5" customHeight="1" x14ac:dyDescent="0.25">
      <c r="A77" s="103"/>
      <c r="B77" s="71" t="s">
        <v>130</v>
      </c>
      <c r="C77" s="80">
        <f>SUM(C67:C75)</f>
        <v>34</v>
      </c>
      <c r="D77" s="80">
        <f>COUNT(C67:C75)*5</f>
        <v>45</v>
      </c>
      <c r="E77" s="81">
        <f>IF(AND(C67="na",C68="na",C69="na",C70="na",C71="na",C72="na",C73="na",C74="na",C75="na"),"NA",MIN(C67:C75))</f>
        <v>2</v>
      </c>
    </row>
    <row r="78" spans="1:5" x14ac:dyDescent="0.25">
      <c r="A78" s="83"/>
      <c r="B78" s="73"/>
      <c r="C78" s="73"/>
      <c r="D78" s="73"/>
    </row>
    <row r="79" spans="1:5" x14ac:dyDescent="0.25">
      <c r="A79" s="83"/>
      <c r="B79" s="86" t="s">
        <v>11</v>
      </c>
      <c r="C79" s="78" t="s">
        <v>5</v>
      </c>
      <c r="D79" s="78" t="s">
        <v>4</v>
      </c>
      <c r="E79" s="79" t="s">
        <v>10</v>
      </c>
    </row>
    <row r="80" spans="1:5" x14ac:dyDescent="0.25">
      <c r="A80" s="73"/>
      <c r="B80" s="73"/>
      <c r="C80" s="80">
        <f>(C13+C25+C39+C53+C64+C77)</f>
        <v>189</v>
      </c>
      <c r="D80" s="80">
        <f>(D77+D64+D53+D39+D25+D13)</f>
        <v>255</v>
      </c>
      <c r="E80" s="81">
        <f>MIN(C3:C11,C16:C23,C28:C37,C43:C51,C56:C62,C67:C71)</f>
        <v>1</v>
      </c>
    </row>
    <row r="81" spans="1:4" x14ac:dyDescent="0.25">
      <c r="A81" s="73"/>
      <c r="B81" s="73"/>
      <c r="C81" s="73"/>
      <c r="D81" s="73"/>
    </row>
    <row r="82" spans="1:4" x14ac:dyDescent="0.25">
      <c r="A82" s="73"/>
      <c r="B82" s="85"/>
      <c r="C82" s="73"/>
      <c r="D82" s="87"/>
    </row>
    <row r="83" spans="1:4" x14ac:dyDescent="0.25">
      <c r="A83" s="73"/>
      <c r="B83" s="73"/>
      <c r="C83" s="73"/>
      <c r="D83" s="73"/>
    </row>
    <row r="84" spans="1:4" x14ac:dyDescent="0.25">
      <c r="A84" s="73"/>
      <c r="B84" s="73"/>
      <c r="C84" s="73"/>
      <c r="D84" s="73"/>
    </row>
    <row r="85" spans="1:4" x14ac:dyDescent="0.25">
      <c r="A85" s="73"/>
      <c r="B85" s="73"/>
      <c r="C85" s="73"/>
      <c r="D85" s="73"/>
    </row>
    <row r="86" spans="1:4" x14ac:dyDescent="0.25">
      <c r="A86" s="73"/>
      <c r="B86" s="73"/>
      <c r="C86" s="73"/>
      <c r="D86" s="73"/>
    </row>
    <row r="87" spans="1:4" x14ac:dyDescent="0.25">
      <c r="A87" s="73"/>
      <c r="B87" s="73"/>
      <c r="C87" s="73"/>
      <c r="D87" s="73"/>
    </row>
    <row r="88" spans="1:4" x14ac:dyDescent="0.25">
      <c r="A88" s="73"/>
      <c r="B88" s="73"/>
      <c r="C88" s="73"/>
      <c r="D88" s="73"/>
    </row>
    <row r="89" spans="1:4" x14ac:dyDescent="0.25">
      <c r="A89" s="73"/>
      <c r="B89" s="73"/>
      <c r="C89" s="73"/>
      <c r="D89" s="73"/>
    </row>
    <row r="90" spans="1:4" x14ac:dyDescent="0.25">
      <c r="A90" s="73"/>
      <c r="B90" s="73"/>
      <c r="C90" s="73"/>
      <c r="D90" s="73"/>
    </row>
    <row r="91" spans="1:4" x14ac:dyDescent="0.25">
      <c r="A91" s="73"/>
      <c r="B91" s="73"/>
      <c r="C91" s="73"/>
      <c r="D91" s="73"/>
    </row>
    <row r="92" spans="1:4" x14ac:dyDescent="0.25">
      <c r="A92" s="73"/>
      <c r="B92" s="73"/>
      <c r="C92" s="73"/>
      <c r="D92" s="73"/>
    </row>
    <row r="93" spans="1:4" x14ac:dyDescent="0.25">
      <c r="A93" s="73"/>
      <c r="B93" s="73"/>
      <c r="C93" s="73"/>
      <c r="D93" s="73"/>
    </row>
    <row r="94" spans="1:4" x14ac:dyDescent="0.25">
      <c r="A94" s="73"/>
      <c r="B94" s="73"/>
      <c r="C94" s="73"/>
      <c r="D94" s="73"/>
    </row>
    <row r="95" spans="1:4" x14ac:dyDescent="0.25">
      <c r="A95" s="73"/>
      <c r="B95" s="73"/>
      <c r="C95" s="73"/>
      <c r="D95" s="73"/>
    </row>
    <row r="96" spans="1:4" x14ac:dyDescent="0.25">
      <c r="A96" s="73"/>
      <c r="B96" s="73"/>
      <c r="C96" s="73"/>
      <c r="D96" s="73"/>
    </row>
  </sheetData>
  <phoneticPr fontId="6" type="noConversion"/>
  <conditionalFormatting sqref="C28:C37 C42:C51">
    <cfRule type="cellIs" dxfId="101" priority="100" operator="greaterThan">
      <formula>3</formula>
    </cfRule>
    <cfRule type="cellIs" dxfId="100" priority="101" operator="lessThan">
      <formula>3</formula>
    </cfRule>
    <cfRule type="cellIs" dxfId="99" priority="102" operator="equal">
      <formula>3</formula>
    </cfRule>
  </conditionalFormatting>
  <conditionalFormatting sqref="E80 E77 E64 E53 E39 E13 E25">
    <cfRule type="cellIs" dxfId="98" priority="97" stopIfTrue="1" operator="lessThan">
      <formula>3</formula>
    </cfRule>
    <cfRule type="cellIs" dxfId="97" priority="98" stopIfTrue="1" operator="equal">
      <formula>3</formula>
    </cfRule>
    <cfRule type="cellIs" dxfId="96" priority="99" stopIfTrue="1" operator="greaterThan">
      <formula>3</formula>
    </cfRule>
  </conditionalFormatting>
  <conditionalFormatting sqref="E77 E64 E53">
    <cfRule type="cellIs" dxfId="95" priority="88" stopIfTrue="1" operator="lessThan">
      <formula>3</formula>
    </cfRule>
    <cfRule type="cellIs" dxfId="94" priority="89" stopIfTrue="1" operator="equal">
      <formula>3</formula>
    </cfRule>
    <cfRule type="cellIs" dxfId="93" priority="90" stopIfTrue="1" operator="greaterThan">
      <formula>3</formula>
    </cfRule>
    <cfRule type="cellIs" dxfId="92" priority="91" stopIfTrue="1" operator="lessThan">
      <formula>3</formula>
    </cfRule>
    <cfRule type="cellIs" dxfId="91" priority="92" stopIfTrue="1" operator="equal">
      <formula>3</formula>
    </cfRule>
    <cfRule type="cellIs" dxfId="90" priority="93" stopIfTrue="1" operator="greaterThan">
      <formula>3</formula>
    </cfRule>
    <cfRule type="cellIs" dxfId="89" priority="94" stopIfTrue="1" operator="lessThan">
      <formula>3</formula>
    </cfRule>
    <cfRule type="cellIs" dxfId="88" priority="95" stopIfTrue="1" operator="equal">
      <formula>3</formula>
    </cfRule>
    <cfRule type="cellIs" dxfId="87" priority="96" stopIfTrue="1" operator="greaterThan">
      <formula>3</formula>
    </cfRule>
  </conditionalFormatting>
  <conditionalFormatting sqref="C43:C51">
    <cfRule type="cellIs" dxfId="86" priority="82" operator="greaterThan">
      <formula>3</formula>
    </cfRule>
    <cfRule type="cellIs" dxfId="85" priority="83" operator="lessThan">
      <formula>3</formula>
    </cfRule>
    <cfRule type="cellIs" dxfId="84" priority="84" operator="equal">
      <formula>3</formula>
    </cfRule>
    <cfRule type="cellIs" dxfId="83" priority="85" operator="greaterThan">
      <formula>3</formula>
    </cfRule>
    <cfRule type="cellIs" dxfId="82" priority="86" operator="lessThan">
      <formula>3</formula>
    </cfRule>
    <cfRule type="cellIs" dxfId="81" priority="87" operator="equal">
      <formula>3</formula>
    </cfRule>
  </conditionalFormatting>
  <conditionalFormatting sqref="C43:C51">
    <cfRule type="cellIs" dxfId="80" priority="70" operator="greaterThan">
      <formula>3</formula>
    </cfRule>
    <cfRule type="cellIs" dxfId="79" priority="71" operator="lessThan">
      <formula>3</formula>
    </cfRule>
    <cfRule type="cellIs" dxfId="78" priority="72" operator="equal">
      <formula>3</formula>
    </cfRule>
    <cfRule type="cellIs" dxfId="77" priority="73" operator="greaterThan">
      <formula>3</formula>
    </cfRule>
    <cfRule type="cellIs" dxfId="76" priority="74" operator="lessThan">
      <formula>3</formula>
    </cfRule>
    <cfRule type="cellIs" dxfId="75" priority="75" operator="equal">
      <formula>3</formula>
    </cfRule>
    <cfRule type="cellIs" dxfId="74" priority="76" operator="greaterThan">
      <formula>3</formula>
    </cfRule>
    <cfRule type="cellIs" dxfId="73" priority="77" operator="lessThan">
      <formula>3</formula>
    </cfRule>
    <cfRule type="cellIs" dxfId="72" priority="78" operator="equal">
      <formula>3</formula>
    </cfRule>
    <cfRule type="cellIs" dxfId="71" priority="79" operator="greaterThan">
      <formula>3</formula>
    </cfRule>
    <cfRule type="cellIs" dxfId="70" priority="80" operator="lessThan">
      <formula>3</formula>
    </cfRule>
    <cfRule type="cellIs" dxfId="69" priority="81" operator="equal">
      <formula>3</formula>
    </cfRule>
  </conditionalFormatting>
  <conditionalFormatting sqref="C28:C37 C43:C51">
    <cfRule type="cellIs" dxfId="68" priority="67" operator="greaterThan">
      <formula>3</formula>
    </cfRule>
    <cfRule type="cellIs" dxfId="67" priority="68" operator="lessThan">
      <formula>3</formula>
    </cfRule>
    <cfRule type="cellIs" dxfId="66" priority="69" operator="equal">
      <formula>3</formula>
    </cfRule>
  </conditionalFormatting>
  <conditionalFormatting sqref="C67:C75">
    <cfRule type="cellIs" dxfId="65" priority="64" operator="greaterThan">
      <formula>3</formula>
    </cfRule>
    <cfRule type="cellIs" dxfId="64" priority="65" operator="lessThan">
      <formula>3</formula>
    </cfRule>
    <cfRule type="cellIs" dxfId="63" priority="66" operator="equal">
      <formula>3</formula>
    </cfRule>
  </conditionalFormatting>
  <conditionalFormatting sqref="C67:C75">
    <cfRule type="cellIs" dxfId="62" priority="58" operator="greaterThan">
      <formula>3</formula>
    </cfRule>
    <cfRule type="cellIs" dxfId="61" priority="59" operator="lessThan">
      <formula>3</formula>
    </cfRule>
    <cfRule type="cellIs" dxfId="60" priority="60" operator="equal">
      <formula>3</formula>
    </cfRule>
    <cfRule type="cellIs" dxfId="59" priority="61" operator="greaterThan">
      <formula>3</formula>
    </cfRule>
    <cfRule type="cellIs" dxfId="58" priority="62" operator="lessThan">
      <formula>3</formula>
    </cfRule>
    <cfRule type="cellIs" dxfId="57" priority="63" operator="equal">
      <formula>3</formula>
    </cfRule>
  </conditionalFormatting>
  <conditionalFormatting sqref="C67:C75">
    <cfRule type="cellIs" dxfId="56" priority="46" operator="greaterThan">
      <formula>3</formula>
    </cfRule>
    <cfRule type="cellIs" dxfId="55" priority="47" operator="lessThan">
      <formula>3</formula>
    </cfRule>
    <cfRule type="cellIs" dxfId="54" priority="48" operator="equal">
      <formula>3</formula>
    </cfRule>
    <cfRule type="cellIs" dxfId="53" priority="49" operator="greaterThan">
      <formula>3</formula>
    </cfRule>
    <cfRule type="cellIs" dxfId="52" priority="50" operator="lessThan">
      <formula>3</formula>
    </cfRule>
    <cfRule type="cellIs" dxfId="51" priority="51" operator="equal">
      <formula>3</formula>
    </cfRule>
    <cfRule type="cellIs" dxfId="50" priority="52" operator="greaterThan">
      <formula>3</formula>
    </cfRule>
    <cfRule type="cellIs" dxfId="49" priority="53" operator="lessThan">
      <formula>3</formula>
    </cfRule>
    <cfRule type="cellIs" dxfId="48" priority="54" operator="equal">
      <formula>3</formula>
    </cfRule>
    <cfRule type="cellIs" dxfId="47" priority="55" operator="greaterThan">
      <formula>3</formula>
    </cfRule>
    <cfRule type="cellIs" dxfId="46" priority="56" operator="lessThan">
      <formula>3</formula>
    </cfRule>
    <cfRule type="cellIs" dxfId="45" priority="57" operator="equal">
      <formula>3</formula>
    </cfRule>
  </conditionalFormatting>
  <conditionalFormatting sqref="C16:C23">
    <cfRule type="cellIs" dxfId="44" priority="43" operator="greaterThan">
      <formula>3</formula>
    </cfRule>
    <cfRule type="cellIs" dxfId="43" priority="44" operator="lessThan">
      <formula>3</formula>
    </cfRule>
    <cfRule type="cellIs" dxfId="42" priority="45" operator="equal">
      <formula>3</formula>
    </cfRule>
  </conditionalFormatting>
  <conditionalFormatting sqref="C16:C23">
    <cfRule type="cellIs" dxfId="41" priority="37" operator="greaterThan">
      <formula>3</formula>
    </cfRule>
    <cfRule type="cellIs" dxfId="40" priority="38" operator="lessThan">
      <formula>3</formula>
    </cfRule>
    <cfRule type="cellIs" dxfId="39" priority="39" operator="equal">
      <formula>3</formula>
    </cfRule>
    <cfRule type="cellIs" dxfId="38" priority="40" operator="greaterThan">
      <formula>3</formula>
    </cfRule>
    <cfRule type="cellIs" dxfId="37" priority="41" operator="lessThan">
      <formula>3</formula>
    </cfRule>
    <cfRule type="cellIs" dxfId="36" priority="42" operator="equal">
      <formula>3</formula>
    </cfRule>
  </conditionalFormatting>
  <conditionalFormatting sqref="C16:C23">
    <cfRule type="cellIs" dxfId="35" priority="25" operator="greaterThan">
      <formula>3</formula>
    </cfRule>
    <cfRule type="cellIs" dxfId="34" priority="26" operator="lessThan">
      <formula>3</formula>
    </cfRule>
    <cfRule type="cellIs" dxfId="33" priority="27" operator="equal">
      <formula>3</formula>
    </cfRule>
    <cfRule type="cellIs" dxfId="32" priority="28" operator="greaterThan">
      <formula>3</formula>
    </cfRule>
    <cfRule type="cellIs" dxfId="31" priority="29" operator="lessThan">
      <formula>3</formula>
    </cfRule>
    <cfRule type="cellIs" dxfId="30" priority="30" operator="equal">
      <formula>3</formula>
    </cfRule>
    <cfRule type="cellIs" dxfId="29" priority="31" operator="greaterThan">
      <formula>3</formula>
    </cfRule>
    <cfRule type="cellIs" dxfId="28" priority="32" operator="lessThan">
      <formula>3</formula>
    </cfRule>
    <cfRule type="cellIs" dxfId="27" priority="33" operator="equal">
      <formula>3</formula>
    </cfRule>
    <cfRule type="cellIs" dxfId="26" priority="34" operator="greaterThan">
      <formula>3</formula>
    </cfRule>
    <cfRule type="cellIs" dxfId="25" priority="35" operator="lessThan">
      <formula>3</formula>
    </cfRule>
    <cfRule type="cellIs" dxfId="24" priority="36" operator="equal">
      <formula>3</formula>
    </cfRule>
  </conditionalFormatting>
  <conditionalFormatting sqref="C3:C11">
    <cfRule type="cellIs" dxfId="23" priority="22" operator="greaterThan">
      <formula>3</formula>
    </cfRule>
    <cfRule type="cellIs" dxfId="22" priority="23" operator="lessThan">
      <formula>3</formula>
    </cfRule>
    <cfRule type="cellIs" dxfId="21" priority="24" operator="equal">
      <formula>3</formula>
    </cfRule>
  </conditionalFormatting>
  <conditionalFormatting sqref="C56:C62">
    <cfRule type="cellIs" dxfId="20" priority="19" operator="greaterThan">
      <formula>3</formula>
    </cfRule>
    <cfRule type="cellIs" dxfId="19" priority="20" operator="lessThan">
      <formula>3</formula>
    </cfRule>
    <cfRule type="cellIs" dxfId="18" priority="21" operator="equal">
      <formula>3</formula>
    </cfRule>
  </conditionalFormatting>
  <conditionalFormatting sqref="C56:C62">
    <cfRule type="cellIs" dxfId="17" priority="13" operator="greaterThan">
      <formula>3</formula>
    </cfRule>
    <cfRule type="cellIs" dxfId="16" priority="14" operator="lessThan">
      <formula>3</formula>
    </cfRule>
    <cfRule type="cellIs" dxfId="15" priority="15" operator="equal">
      <formula>3</formula>
    </cfRule>
    <cfRule type="cellIs" dxfId="14" priority="16" operator="greaterThan">
      <formula>3</formula>
    </cfRule>
    <cfRule type="cellIs" dxfId="13" priority="17" operator="lessThan">
      <formula>3</formula>
    </cfRule>
    <cfRule type="cellIs" dxfId="12" priority="18" operator="equal">
      <formula>3</formula>
    </cfRule>
  </conditionalFormatting>
  <conditionalFormatting sqref="C56:C62">
    <cfRule type="cellIs" dxfId="11" priority="1" operator="greaterThan">
      <formula>3</formula>
    </cfRule>
    <cfRule type="cellIs" dxfId="10" priority="2" operator="lessThan">
      <formula>3</formula>
    </cfRule>
    <cfRule type="cellIs" dxfId="9" priority="3" operator="equal">
      <formula>3</formula>
    </cfRule>
    <cfRule type="cellIs" dxfId="8" priority="4" operator="greaterThan">
      <formula>3</formula>
    </cfRule>
    <cfRule type="cellIs" dxfId="7" priority="5" operator="lessThan">
      <formula>3</formula>
    </cfRule>
    <cfRule type="cellIs" dxfId="6" priority="6" operator="equal">
      <formula>3</formula>
    </cfRule>
    <cfRule type="cellIs" dxfId="5" priority="7" operator="greaterThan">
      <formula>3</formula>
    </cfRule>
    <cfRule type="cellIs" dxfId="4" priority="8" operator="lessThan">
      <formula>3</formula>
    </cfRule>
    <cfRule type="cellIs" dxfId="3" priority="9" operator="equal">
      <formula>3</formula>
    </cfRule>
    <cfRule type="cellIs" dxfId="2" priority="10" operator="greaterThan">
      <formula>3</formula>
    </cfRule>
    <cfRule type="cellIs" dxfId="1" priority="11" operator="lessThan">
      <formula>3</formula>
    </cfRule>
    <cfRule type="cellIs" dxfId="0" priority="12" operator="equal">
      <formula>3</formula>
    </cfRule>
  </conditionalFormatting>
  <dataValidations count="1">
    <dataValidation type="list" allowBlank="1" showInputMessage="1" showErrorMessage="1" sqref="C16:C23 WVK983087:WVK983095 WLO983087:WLO983095 WBS983087:WBS983095 VRW983087:VRW983095 VIA983087:VIA983095 UYE983087:UYE983095 UOI983087:UOI983095 UEM983087:UEM983095 TUQ983087:TUQ983095 TKU983087:TKU983095 TAY983087:TAY983095 SRC983087:SRC983095 SHG983087:SHG983095 RXK983087:RXK983095 RNO983087:RNO983095 RDS983087:RDS983095 QTW983087:QTW983095 QKA983087:QKA983095 QAE983087:QAE983095 PQI983087:PQI983095 PGM983087:PGM983095 OWQ983087:OWQ983095 OMU983087:OMU983095 OCY983087:OCY983095 NTC983087:NTC983095 NJG983087:NJG983095 MZK983087:MZK983095 MPO983087:MPO983095 MFS983087:MFS983095 LVW983087:LVW983095 LMA983087:LMA983095 LCE983087:LCE983095 KSI983087:KSI983095 KIM983087:KIM983095 JYQ983087:JYQ983095 JOU983087:JOU983095 JEY983087:JEY983095 IVC983087:IVC983095 ILG983087:ILG983095 IBK983087:IBK983095 HRO983087:HRO983095 HHS983087:HHS983095 GXW983087:GXW983095 GOA983087:GOA983095 GEE983087:GEE983095 FUI983087:FUI983095 FKM983087:FKM983095 FAQ983087:FAQ983095 EQU983087:EQU983095 EGY983087:EGY983095 DXC983087:DXC983095 DNG983087:DNG983095 DDK983087:DDK983095 CTO983087:CTO983095 CJS983087:CJS983095 BZW983087:BZW983095 BQA983087:BQA983095 BGE983087:BGE983095 AWI983087:AWI983095 AMM983087:AMM983095 ACQ983087:ACQ983095 SU983087:SU983095 IY983087:IY983095 C983087:C983095 WVK917551:WVK917559 WLO917551:WLO917559 WBS917551:WBS917559 VRW917551:VRW917559 VIA917551:VIA917559 UYE917551:UYE917559 UOI917551:UOI917559 UEM917551:UEM917559 TUQ917551:TUQ917559 TKU917551:TKU917559 TAY917551:TAY917559 SRC917551:SRC917559 SHG917551:SHG917559 RXK917551:RXK917559 RNO917551:RNO917559 RDS917551:RDS917559 QTW917551:QTW917559 QKA917551:QKA917559 QAE917551:QAE917559 PQI917551:PQI917559 PGM917551:PGM917559 OWQ917551:OWQ917559 OMU917551:OMU917559 OCY917551:OCY917559 NTC917551:NTC917559 NJG917551:NJG917559 MZK917551:MZK917559 MPO917551:MPO917559 MFS917551:MFS917559 LVW917551:LVW917559 LMA917551:LMA917559 LCE917551:LCE917559 KSI917551:KSI917559 KIM917551:KIM917559 JYQ917551:JYQ917559 JOU917551:JOU917559 JEY917551:JEY917559 IVC917551:IVC917559 ILG917551:ILG917559 IBK917551:IBK917559 HRO917551:HRO917559 HHS917551:HHS917559 GXW917551:GXW917559 GOA917551:GOA917559 GEE917551:GEE917559 FUI917551:FUI917559 FKM917551:FKM917559 FAQ917551:FAQ917559 EQU917551:EQU917559 EGY917551:EGY917559 DXC917551:DXC917559 DNG917551:DNG917559 DDK917551:DDK917559 CTO917551:CTO917559 CJS917551:CJS917559 BZW917551:BZW917559 BQA917551:BQA917559 BGE917551:BGE917559 AWI917551:AWI917559 AMM917551:AMM917559 ACQ917551:ACQ917559 SU917551:SU917559 IY917551:IY917559 C917551:C917559 WVK852015:WVK852023 WLO852015:WLO852023 WBS852015:WBS852023 VRW852015:VRW852023 VIA852015:VIA852023 UYE852015:UYE852023 UOI852015:UOI852023 UEM852015:UEM852023 TUQ852015:TUQ852023 TKU852015:TKU852023 TAY852015:TAY852023 SRC852015:SRC852023 SHG852015:SHG852023 RXK852015:RXK852023 RNO852015:RNO852023 RDS852015:RDS852023 QTW852015:QTW852023 QKA852015:QKA852023 QAE852015:QAE852023 PQI852015:PQI852023 PGM852015:PGM852023 OWQ852015:OWQ852023 OMU852015:OMU852023 OCY852015:OCY852023 NTC852015:NTC852023 NJG852015:NJG852023 MZK852015:MZK852023 MPO852015:MPO852023 MFS852015:MFS852023 LVW852015:LVW852023 LMA852015:LMA852023 LCE852015:LCE852023 KSI852015:KSI852023 KIM852015:KIM852023 JYQ852015:JYQ852023 JOU852015:JOU852023 JEY852015:JEY852023 IVC852015:IVC852023 ILG852015:ILG852023 IBK852015:IBK852023 HRO852015:HRO852023 HHS852015:HHS852023 GXW852015:GXW852023 GOA852015:GOA852023 GEE852015:GEE852023 FUI852015:FUI852023 FKM852015:FKM852023 FAQ852015:FAQ852023 EQU852015:EQU852023 EGY852015:EGY852023 DXC852015:DXC852023 DNG852015:DNG852023 DDK852015:DDK852023 CTO852015:CTO852023 CJS852015:CJS852023 BZW852015:BZW852023 BQA852015:BQA852023 BGE852015:BGE852023 AWI852015:AWI852023 AMM852015:AMM852023 ACQ852015:ACQ852023 SU852015:SU852023 IY852015:IY852023 C852015:C852023 WVK786479:WVK786487 WLO786479:WLO786487 WBS786479:WBS786487 VRW786479:VRW786487 VIA786479:VIA786487 UYE786479:UYE786487 UOI786479:UOI786487 UEM786479:UEM786487 TUQ786479:TUQ786487 TKU786479:TKU786487 TAY786479:TAY786487 SRC786479:SRC786487 SHG786479:SHG786487 RXK786479:RXK786487 RNO786479:RNO786487 RDS786479:RDS786487 QTW786479:QTW786487 QKA786479:QKA786487 QAE786479:QAE786487 PQI786479:PQI786487 PGM786479:PGM786487 OWQ786479:OWQ786487 OMU786479:OMU786487 OCY786479:OCY786487 NTC786479:NTC786487 NJG786479:NJG786487 MZK786479:MZK786487 MPO786479:MPO786487 MFS786479:MFS786487 LVW786479:LVW786487 LMA786479:LMA786487 LCE786479:LCE786487 KSI786479:KSI786487 KIM786479:KIM786487 JYQ786479:JYQ786487 JOU786479:JOU786487 JEY786479:JEY786487 IVC786479:IVC786487 ILG786479:ILG786487 IBK786479:IBK786487 HRO786479:HRO786487 HHS786479:HHS786487 GXW786479:GXW786487 GOA786479:GOA786487 GEE786479:GEE786487 FUI786479:FUI786487 FKM786479:FKM786487 FAQ786479:FAQ786487 EQU786479:EQU786487 EGY786479:EGY786487 DXC786479:DXC786487 DNG786479:DNG786487 DDK786479:DDK786487 CTO786479:CTO786487 CJS786479:CJS786487 BZW786479:BZW786487 BQA786479:BQA786487 BGE786479:BGE786487 AWI786479:AWI786487 AMM786479:AMM786487 ACQ786479:ACQ786487 SU786479:SU786487 IY786479:IY786487 C786479:C786487 WVK720943:WVK720951 WLO720943:WLO720951 WBS720943:WBS720951 VRW720943:VRW720951 VIA720943:VIA720951 UYE720943:UYE720951 UOI720943:UOI720951 UEM720943:UEM720951 TUQ720943:TUQ720951 TKU720943:TKU720951 TAY720943:TAY720951 SRC720943:SRC720951 SHG720943:SHG720951 RXK720943:RXK720951 RNO720943:RNO720951 RDS720943:RDS720951 QTW720943:QTW720951 QKA720943:QKA720951 QAE720943:QAE720951 PQI720943:PQI720951 PGM720943:PGM720951 OWQ720943:OWQ720951 OMU720943:OMU720951 OCY720943:OCY720951 NTC720943:NTC720951 NJG720943:NJG720951 MZK720943:MZK720951 MPO720943:MPO720951 MFS720943:MFS720951 LVW720943:LVW720951 LMA720943:LMA720951 LCE720943:LCE720951 KSI720943:KSI720951 KIM720943:KIM720951 JYQ720943:JYQ720951 JOU720943:JOU720951 JEY720943:JEY720951 IVC720943:IVC720951 ILG720943:ILG720951 IBK720943:IBK720951 HRO720943:HRO720951 HHS720943:HHS720951 GXW720943:GXW720951 GOA720943:GOA720951 GEE720943:GEE720951 FUI720943:FUI720951 FKM720943:FKM720951 FAQ720943:FAQ720951 EQU720943:EQU720951 EGY720943:EGY720951 DXC720943:DXC720951 DNG720943:DNG720951 DDK720943:DDK720951 CTO720943:CTO720951 CJS720943:CJS720951 BZW720943:BZW720951 BQA720943:BQA720951 BGE720943:BGE720951 AWI720943:AWI720951 AMM720943:AMM720951 ACQ720943:ACQ720951 SU720943:SU720951 IY720943:IY720951 C720943:C720951 WVK655407:WVK655415 WLO655407:WLO655415 WBS655407:WBS655415 VRW655407:VRW655415 VIA655407:VIA655415 UYE655407:UYE655415 UOI655407:UOI655415 UEM655407:UEM655415 TUQ655407:TUQ655415 TKU655407:TKU655415 TAY655407:TAY655415 SRC655407:SRC655415 SHG655407:SHG655415 RXK655407:RXK655415 RNO655407:RNO655415 RDS655407:RDS655415 QTW655407:QTW655415 QKA655407:QKA655415 QAE655407:QAE655415 PQI655407:PQI655415 PGM655407:PGM655415 OWQ655407:OWQ655415 OMU655407:OMU655415 OCY655407:OCY655415 NTC655407:NTC655415 NJG655407:NJG655415 MZK655407:MZK655415 MPO655407:MPO655415 MFS655407:MFS655415 LVW655407:LVW655415 LMA655407:LMA655415 LCE655407:LCE655415 KSI655407:KSI655415 KIM655407:KIM655415 JYQ655407:JYQ655415 JOU655407:JOU655415 JEY655407:JEY655415 IVC655407:IVC655415 ILG655407:ILG655415 IBK655407:IBK655415 HRO655407:HRO655415 HHS655407:HHS655415 GXW655407:GXW655415 GOA655407:GOA655415 GEE655407:GEE655415 FUI655407:FUI655415 FKM655407:FKM655415 FAQ655407:FAQ655415 EQU655407:EQU655415 EGY655407:EGY655415 DXC655407:DXC655415 DNG655407:DNG655415 DDK655407:DDK655415 CTO655407:CTO655415 CJS655407:CJS655415 BZW655407:BZW655415 BQA655407:BQA655415 BGE655407:BGE655415 AWI655407:AWI655415 AMM655407:AMM655415 ACQ655407:ACQ655415 SU655407:SU655415 IY655407:IY655415 C655407:C655415 WVK589871:WVK589879 WLO589871:WLO589879 WBS589871:WBS589879 VRW589871:VRW589879 VIA589871:VIA589879 UYE589871:UYE589879 UOI589871:UOI589879 UEM589871:UEM589879 TUQ589871:TUQ589879 TKU589871:TKU589879 TAY589871:TAY589879 SRC589871:SRC589879 SHG589871:SHG589879 RXK589871:RXK589879 RNO589871:RNO589879 RDS589871:RDS589879 QTW589871:QTW589879 QKA589871:QKA589879 QAE589871:QAE589879 PQI589871:PQI589879 PGM589871:PGM589879 OWQ589871:OWQ589879 OMU589871:OMU589879 OCY589871:OCY589879 NTC589871:NTC589879 NJG589871:NJG589879 MZK589871:MZK589879 MPO589871:MPO589879 MFS589871:MFS589879 LVW589871:LVW589879 LMA589871:LMA589879 LCE589871:LCE589879 KSI589871:KSI589879 KIM589871:KIM589879 JYQ589871:JYQ589879 JOU589871:JOU589879 JEY589871:JEY589879 IVC589871:IVC589879 ILG589871:ILG589879 IBK589871:IBK589879 HRO589871:HRO589879 HHS589871:HHS589879 GXW589871:GXW589879 GOA589871:GOA589879 GEE589871:GEE589879 FUI589871:FUI589879 FKM589871:FKM589879 FAQ589871:FAQ589879 EQU589871:EQU589879 EGY589871:EGY589879 DXC589871:DXC589879 DNG589871:DNG589879 DDK589871:DDK589879 CTO589871:CTO589879 CJS589871:CJS589879 BZW589871:BZW589879 BQA589871:BQA589879 BGE589871:BGE589879 AWI589871:AWI589879 AMM589871:AMM589879 ACQ589871:ACQ589879 SU589871:SU589879 IY589871:IY589879 C589871:C589879 WVK524335:WVK524343 WLO524335:WLO524343 WBS524335:WBS524343 VRW524335:VRW524343 VIA524335:VIA524343 UYE524335:UYE524343 UOI524335:UOI524343 UEM524335:UEM524343 TUQ524335:TUQ524343 TKU524335:TKU524343 TAY524335:TAY524343 SRC524335:SRC524343 SHG524335:SHG524343 RXK524335:RXK524343 RNO524335:RNO524343 RDS524335:RDS524343 QTW524335:QTW524343 QKA524335:QKA524343 QAE524335:QAE524343 PQI524335:PQI524343 PGM524335:PGM524343 OWQ524335:OWQ524343 OMU524335:OMU524343 OCY524335:OCY524343 NTC524335:NTC524343 NJG524335:NJG524343 MZK524335:MZK524343 MPO524335:MPO524343 MFS524335:MFS524343 LVW524335:LVW524343 LMA524335:LMA524343 LCE524335:LCE524343 KSI524335:KSI524343 KIM524335:KIM524343 JYQ524335:JYQ524343 JOU524335:JOU524343 JEY524335:JEY524343 IVC524335:IVC524343 ILG524335:ILG524343 IBK524335:IBK524343 HRO524335:HRO524343 HHS524335:HHS524343 GXW524335:GXW524343 GOA524335:GOA524343 GEE524335:GEE524343 FUI524335:FUI524343 FKM524335:FKM524343 FAQ524335:FAQ524343 EQU524335:EQU524343 EGY524335:EGY524343 DXC524335:DXC524343 DNG524335:DNG524343 DDK524335:DDK524343 CTO524335:CTO524343 CJS524335:CJS524343 BZW524335:BZW524343 BQA524335:BQA524343 BGE524335:BGE524343 AWI524335:AWI524343 AMM524335:AMM524343 ACQ524335:ACQ524343 SU524335:SU524343 IY524335:IY524343 C524335:C524343 WVK458799:WVK458807 WLO458799:WLO458807 WBS458799:WBS458807 VRW458799:VRW458807 VIA458799:VIA458807 UYE458799:UYE458807 UOI458799:UOI458807 UEM458799:UEM458807 TUQ458799:TUQ458807 TKU458799:TKU458807 TAY458799:TAY458807 SRC458799:SRC458807 SHG458799:SHG458807 RXK458799:RXK458807 RNO458799:RNO458807 RDS458799:RDS458807 QTW458799:QTW458807 QKA458799:QKA458807 QAE458799:QAE458807 PQI458799:PQI458807 PGM458799:PGM458807 OWQ458799:OWQ458807 OMU458799:OMU458807 OCY458799:OCY458807 NTC458799:NTC458807 NJG458799:NJG458807 MZK458799:MZK458807 MPO458799:MPO458807 MFS458799:MFS458807 LVW458799:LVW458807 LMA458799:LMA458807 LCE458799:LCE458807 KSI458799:KSI458807 KIM458799:KIM458807 JYQ458799:JYQ458807 JOU458799:JOU458807 JEY458799:JEY458807 IVC458799:IVC458807 ILG458799:ILG458807 IBK458799:IBK458807 HRO458799:HRO458807 HHS458799:HHS458807 GXW458799:GXW458807 GOA458799:GOA458807 GEE458799:GEE458807 FUI458799:FUI458807 FKM458799:FKM458807 FAQ458799:FAQ458807 EQU458799:EQU458807 EGY458799:EGY458807 DXC458799:DXC458807 DNG458799:DNG458807 DDK458799:DDK458807 CTO458799:CTO458807 CJS458799:CJS458807 BZW458799:BZW458807 BQA458799:BQA458807 BGE458799:BGE458807 AWI458799:AWI458807 AMM458799:AMM458807 ACQ458799:ACQ458807 SU458799:SU458807 IY458799:IY458807 C458799:C458807 WVK393263:WVK393271 WLO393263:WLO393271 WBS393263:WBS393271 VRW393263:VRW393271 VIA393263:VIA393271 UYE393263:UYE393271 UOI393263:UOI393271 UEM393263:UEM393271 TUQ393263:TUQ393271 TKU393263:TKU393271 TAY393263:TAY393271 SRC393263:SRC393271 SHG393263:SHG393271 RXK393263:RXK393271 RNO393263:RNO393271 RDS393263:RDS393271 QTW393263:QTW393271 QKA393263:QKA393271 QAE393263:QAE393271 PQI393263:PQI393271 PGM393263:PGM393271 OWQ393263:OWQ393271 OMU393263:OMU393271 OCY393263:OCY393271 NTC393263:NTC393271 NJG393263:NJG393271 MZK393263:MZK393271 MPO393263:MPO393271 MFS393263:MFS393271 LVW393263:LVW393271 LMA393263:LMA393271 LCE393263:LCE393271 KSI393263:KSI393271 KIM393263:KIM393271 JYQ393263:JYQ393271 JOU393263:JOU393271 JEY393263:JEY393271 IVC393263:IVC393271 ILG393263:ILG393271 IBK393263:IBK393271 HRO393263:HRO393271 HHS393263:HHS393271 GXW393263:GXW393271 GOA393263:GOA393271 GEE393263:GEE393271 FUI393263:FUI393271 FKM393263:FKM393271 FAQ393263:FAQ393271 EQU393263:EQU393271 EGY393263:EGY393271 DXC393263:DXC393271 DNG393263:DNG393271 DDK393263:DDK393271 CTO393263:CTO393271 CJS393263:CJS393271 BZW393263:BZW393271 BQA393263:BQA393271 BGE393263:BGE393271 AWI393263:AWI393271 AMM393263:AMM393271 ACQ393263:ACQ393271 SU393263:SU393271 IY393263:IY393271 C393263:C393271 WVK327727:WVK327735 WLO327727:WLO327735 WBS327727:WBS327735 VRW327727:VRW327735 VIA327727:VIA327735 UYE327727:UYE327735 UOI327727:UOI327735 UEM327727:UEM327735 TUQ327727:TUQ327735 TKU327727:TKU327735 TAY327727:TAY327735 SRC327727:SRC327735 SHG327727:SHG327735 RXK327727:RXK327735 RNO327727:RNO327735 RDS327727:RDS327735 QTW327727:QTW327735 QKA327727:QKA327735 QAE327727:QAE327735 PQI327727:PQI327735 PGM327727:PGM327735 OWQ327727:OWQ327735 OMU327727:OMU327735 OCY327727:OCY327735 NTC327727:NTC327735 NJG327727:NJG327735 MZK327727:MZK327735 MPO327727:MPO327735 MFS327727:MFS327735 LVW327727:LVW327735 LMA327727:LMA327735 LCE327727:LCE327735 KSI327727:KSI327735 KIM327727:KIM327735 JYQ327727:JYQ327735 JOU327727:JOU327735 JEY327727:JEY327735 IVC327727:IVC327735 ILG327727:ILG327735 IBK327727:IBK327735 HRO327727:HRO327735 HHS327727:HHS327735 GXW327727:GXW327735 GOA327727:GOA327735 GEE327727:GEE327735 FUI327727:FUI327735 FKM327727:FKM327735 FAQ327727:FAQ327735 EQU327727:EQU327735 EGY327727:EGY327735 DXC327727:DXC327735 DNG327727:DNG327735 DDK327727:DDK327735 CTO327727:CTO327735 CJS327727:CJS327735 BZW327727:BZW327735 BQA327727:BQA327735 BGE327727:BGE327735 AWI327727:AWI327735 AMM327727:AMM327735 ACQ327727:ACQ327735 SU327727:SU327735 IY327727:IY327735 C327727:C327735 WVK262191:WVK262199 WLO262191:WLO262199 WBS262191:WBS262199 VRW262191:VRW262199 VIA262191:VIA262199 UYE262191:UYE262199 UOI262191:UOI262199 UEM262191:UEM262199 TUQ262191:TUQ262199 TKU262191:TKU262199 TAY262191:TAY262199 SRC262191:SRC262199 SHG262191:SHG262199 RXK262191:RXK262199 RNO262191:RNO262199 RDS262191:RDS262199 QTW262191:QTW262199 QKA262191:QKA262199 QAE262191:QAE262199 PQI262191:PQI262199 PGM262191:PGM262199 OWQ262191:OWQ262199 OMU262191:OMU262199 OCY262191:OCY262199 NTC262191:NTC262199 NJG262191:NJG262199 MZK262191:MZK262199 MPO262191:MPO262199 MFS262191:MFS262199 LVW262191:LVW262199 LMA262191:LMA262199 LCE262191:LCE262199 KSI262191:KSI262199 KIM262191:KIM262199 JYQ262191:JYQ262199 JOU262191:JOU262199 JEY262191:JEY262199 IVC262191:IVC262199 ILG262191:ILG262199 IBK262191:IBK262199 HRO262191:HRO262199 HHS262191:HHS262199 GXW262191:GXW262199 GOA262191:GOA262199 GEE262191:GEE262199 FUI262191:FUI262199 FKM262191:FKM262199 FAQ262191:FAQ262199 EQU262191:EQU262199 EGY262191:EGY262199 DXC262191:DXC262199 DNG262191:DNG262199 DDK262191:DDK262199 CTO262191:CTO262199 CJS262191:CJS262199 BZW262191:BZW262199 BQA262191:BQA262199 BGE262191:BGE262199 AWI262191:AWI262199 AMM262191:AMM262199 ACQ262191:ACQ262199 SU262191:SU262199 IY262191:IY262199 C262191:C262199 WVK196655:WVK196663 WLO196655:WLO196663 WBS196655:WBS196663 VRW196655:VRW196663 VIA196655:VIA196663 UYE196655:UYE196663 UOI196655:UOI196663 UEM196655:UEM196663 TUQ196655:TUQ196663 TKU196655:TKU196663 TAY196655:TAY196663 SRC196655:SRC196663 SHG196655:SHG196663 RXK196655:RXK196663 RNO196655:RNO196663 RDS196655:RDS196663 QTW196655:QTW196663 QKA196655:QKA196663 QAE196655:QAE196663 PQI196655:PQI196663 PGM196655:PGM196663 OWQ196655:OWQ196663 OMU196655:OMU196663 OCY196655:OCY196663 NTC196655:NTC196663 NJG196655:NJG196663 MZK196655:MZK196663 MPO196655:MPO196663 MFS196655:MFS196663 LVW196655:LVW196663 LMA196655:LMA196663 LCE196655:LCE196663 KSI196655:KSI196663 KIM196655:KIM196663 JYQ196655:JYQ196663 JOU196655:JOU196663 JEY196655:JEY196663 IVC196655:IVC196663 ILG196655:ILG196663 IBK196655:IBK196663 HRO196655:HRO196663 HHS196655:HHS196663 GXW196655:GXW196663 GOA196655:GOA196663 GEE196655:GEE196663 FUI196655:FUI196663 FKM196655:FKM196663 FAQ196655:FAQ196663 EQU196655:EQU196663 EGY196655:EGY196663 DXC196655:DXC196663 DNG196655:DNG196663 DDK196655:DDK196663 CTO196655:CTO196663 CJS196655:CJS196663 BZW196655:BZW196663 BQA196655:BQA196663 BGE196655:BGE196663 AWI196655:AWI196663 AMM196655:AMM196663 ACQ196655:ACQ196663 SU196655:SU196663 IY196655:IY196663 C196655:C196663 WVK131119:WVK131127 WLO131119:WLO131127 WBS131119:WBS131127 VRW131119:VRW131127 VIA131119:VIA131127 UYE131119:UYE131127 UOI131119:UOI131127 UEM131119:UEM131127 TUQ131119:TUQ131127 TKU131119:TKU131127 TAY131119:TAY131127 SRC131119:SRC131127 SHG131119:SHG131127 RXK131119:RXK131127 RNO131119:RNO131127 RDS131119:RDS131127 QTW131119:QTW131127 QKA131119:QKA131127 QAE131119:QAE131127 PQI131119:PQI131127 PGM131119:PGM131127 OWQ131119:OWQ131127 OMU131119:OMU131127 OCY131119:OCY131127 NTC131119:NTC131127 NJG131119:NJG131127 MZK131119:MZK131127 MPO131119:MPO131127 MFS131119:MFS131127 LVW131119:LVW131127 LMA131119:LMA131127 LCE131119:LCE131127 KSI131119:KSI131127 KIM131119:KIM131127 JYQ131119:JYQ131127 JOU131119:JOU131127 JEY131119:JEY131127 IVC131119:IVC131127 ILG131119:ILG131127 IBK131119:IBK131127 HRO131119:HRO131127 HHS131119:HHS131127 GXW131119:GXW131127 GOA131119:GOA131127 GEE131119:GEE131127 FUI131119:FUI131127 FKM131119:FKM131127 FAQ131119:FAQ131127 EQU131119:EQU131127 EGY131119:EGY131127 DXC131119:DXC131127 DNG131119:DNG131127 DDK131119:DDK131127 CTO131119:CTO131127 CJS131119:CJS131127 BZW131119:BZW131127 BQA131119:BQA131127 BGE131119:BGE131127 AWI131119:AWI131127 AMM131119:AMM131127 ACQ131119:ACQ131127 SU131119:SU131127 IY131119:IY131127 C131119:C131127 WVK65583:WVK65591 WLO65583:WLO65591 WBS65583:WBS65591 VRW65583:VRW65591 VIA65583:VIA65591 UYE65583:UYE65591 UOI65583:UOI65591 UEM65583:UEM65591 TUQ65583:TUQ65591 TKU65583:TKU65591 TAY65583:TAY65591 SRC65583:SRC65591 SHG65583:SHG65591 RXK65583:RXK65591 RNO65583:RNO65591 RDS65583:RDS65591 QTW65583:QTW65591 QKA65583:QKA65591 QAE65583:QAE65591 PQI65583:PQI65591 PGM65583:PGM65591 OWQ65583:OWQ65591 OMU65583:OMU65591 OCY65583:OCY65591 NTC65583:NTC65591 NJG65583:NJG65591 MZK65583:MZK65591 MPO65583:MPO65591 MFS65583:MFS65591 LVW65583:LVW65591 LMA65583:LMA65591 LCE65583:LCE65591 KSI65583:KSI65591 KIM65583:KIM65591 JYQ65583:JYQ65591 JOU65583:JOU65591 JEY65583:JEY65591 IVC65583:IVC65591 ILG65583:ILG65591 IBK65583:IBK65591 HRO65583:HRO65591 HHS65583:HHS65591 GXW65583:GXW65591 GOA65583:GOA65591 GEE65583:GEE65591 FUI65583:FUI65591 FKM65583:FKM65591 FAQ65583:FAQ65591 EQU65583:EQU65591 EGY65583:EGY65591 DXC65583:DXC65591 DNG65583:DNG65591 DDK65583:DDK65591 CTO65583:CTO65591 CJS65583:CJS65591 BZW65583:BZW65591 BQA65583:BQA65591 BGE65583:BGE65591 AWI65583:AWI65591 AMM65583:AMM65591 ACQ65583:ACQ65591 SU65583:SU65591 IY65583:IY65591 C65583:C65591 WVK43:WVK51 WLO43:WLO51 WBS43:WBS51 VRW43:VRW51 VIA43:VIA51 UYE43:UYE51 UOI43:UOI51 UEM43:UEM51 TUQ43:TUQ51 TKU43:TKU51 TAY43:TAY51 SRC43:SRC51 SHG43:SHG51 RXK43:RXK51 RNO43:RNO51 RDS43:RDS51 QTW43:QTW51 QKA43:QKA51 QAE43:QAE51 PQI43:PQI51 PGM43:PGM51 OWQ43:OWQ51 OMU43:OMU51 OCY43:OCY51 NTC43:NTC51 NJG43:NJG51 MZK43:MZK51 MPO43:MPO51 MFS43:MFS51 LVW43:LVW51 LMA43:LMA51 LCE43:LCE51 KSI43:KSI51 KIM43:KIM51 JYQ43:JYQ51 JOU43:JOU51 JEY43:JEY51 IVC43:IVC51 ILG43:ILG51 IBK43:IBK51 HRO43:HRO51 HHS43:HHS51 GXW43:GXW51 GOA43:GOA51 GEE43:GEE51 FUI43:FUI51 FKM43:FKM51 FAQ43:FAQ51 EQU43:EQU51 EGY43:EGY51 DXC43:DXC51 DNG43:DNG51 DDK43:DDK51 CTO43:CTO51 CJS43:CJS51 BZW43:BZW51 BQA43:BQA51 BGE43:BGE51 AWI43:AWI51 AMM43:AMM51 ACQ43:ACQ51 SU43:SU51 IY43:IY51 WVK983111:WVK983115 WLO983111:WLO983115 WBS983111:WBS983115 VRW983111:VRW983115 VIA983111:VIA983115 UYE983111:UYE983115 UOI983111:UOI983115 UEM983111:UEM983115 TUQ983111:TUQ983115 TKU983111:TKU983115 TAY983111:TAY983115 SRC983111:SRC983115 SHG983111:SHG983115 RXK983111:RXK983115 RNO983111:RNO983115 RDS983111:RDS983115 QTW983111:QTW983115 QKA983111:QKA983115 QAE983111:QAE983115 PQI983111:PQI983115 PGM983111:PGM983115 OWQ983111:OWQ983115 OMU983111:OMU983115 OCY983111:OCY983115 NTC983111:NTC983115 NJG983111:NJG983115 MZK983111:MZK983115 MPO983111:MPO983115 MFS983111:MFS983115 LVW983111:LVW983115 LMA983111:LMA983115 LCE983111:LCE983115 KSI983111:KSI983115 KIM983111:KIM983115 JYQ983111:JYQ983115 JOU983111:JOU983115 JEY983111:JEY983115 IVC983111:IVC983115 ILG983111:ILG983115 IBK983111:IBK983115 HRO983111:HRO983115 HHS983111:HHS983115 GXW983111:GXW983115 GOA983111:GOA983115 GEE983111:GEE983115 FUI983111:FUI983115 FKM983111:FKM983115 FAQ983111:FAQ983115 EQU983111:EQU983115 EGY983111:EGY983115 DXC983111:DXC983115 DNG983111:DNG983115 DDK983111:DDK983115 CTO983111:CTO983115 CJS983111:CJS983115 BZW983111:BZW983115 BQA983111:BQA983115 BGE983111:BGE983115 AWI983111:AWI983115 AMM983111:AMM983115 ACQ983111:ACQ983115 SU983111:SU983115 IY983111:IY983115 C983111:C983115 WVK917575:WVK917579 WLO917575:WLO917579 WBS917575:WBS917579 VRW917575:VRW917579 VIA917575:VIA917579 UYE917575:UYE917579 UOI917575:UOI917579 UEM917575:UEM917579 TUQ917575:TUQ917579 TKU917575:TKU917579 TAY917575:TAY917579 SRC917575:SRC917579 SHG917575:SHG917579 RXK917575:RXK917579 RNO917575:RNO917579 RDS917575:RDS917579 QTW917575:QTW917579 QKA917575:QKA917579 QAE917575:QAE917579 PQI917575:PQI917579 PGM917575:PGM917579 OWQ917575:OWQ917579 OMU917575:OMU917579 OCY917575:OCY917579 NTC917575:NTC917579 NJG917575:NJG917579 MZK917575:MZK917579 MPO917575:MPO917579 MFS917575:MFS917579 LVW917575:LVW917579 LMA917575:LMA917579 LCE917575:LCE917579 KSI917575:KSI917579 KIM917575:KIM917579 JYQ917575:JYQ917579 JOU917575:JOU917579 JEY917575:JEY917579 IVC917575:IVC917579 ILG917575:ILG917579 IBK917575:IBK917579 HRO917575:HRO917579 HHS917575:HHS917579 GXW917575:GXW917579 GOA917575:GOA917579 GEE917575:GEE917579 FUI917575:FUI917579 FKM917575:FKM917579 FAQ917575:FAQ917579 EQU917575:EQU917579 EGY917575:EGY917579 DXC917575:DXC917579 DNG917575:DNG917579 DDK917575:DDK917579 CTO917575:CTO917579 CJS917575:CJS917579 BZW917575:BZW917579 BQA917575:BQA917579 BGE917575:BGE917579 AWI917575:AWI917579 AMM917575:AMM917579 ACQ917575:ACQ917579 SU917575:SU917579 IY917575:IY917579 C917575:C917579 WVK852039:WVK852043 WLO852039:WLO852043 WBS852039:WBS852043 VRW852039:VRW852043 VIA852039:VIA852043 UYE852039:UYE852043 UOI852039:UOI852043 UEM852039:UEM852043 TUQ852039:TUQ852043 TKU852039:TKU852043 TAY852039:TAY852043 SRC852039:SRC852043 SHG852039:SHG852043 RXK852039:RXK852043 RNO852039:RNO852043 RDS852039:RDS852043 QTW852039:QTW852043 QKA852039:QKA852043 QAE852039:QAE852043 PQI852039:PQI852043 PGM852039:PGM852043 OWQ852039:OWQ852043 OMU852039:OMU852043 OCY852039:OCY852043 NTC852039:NTC852043 NJG852039:NJG852043 MZK852039:MZK852043 MPO852039:MPO852043 MFS852039:MFS852043 LVW852039:LVW852043 LMA852039:LMA852043 LCE852039:LCE852043 KSI852039:KSI852043 KIM852039:KIM852043 JYQ852039:JYQ852043 JOU852039:JOU852043 JEY852039:JEY852043 IVC852039:IVC852043 ILG852039:ILG852043 IBK852039:IBK852043 HRO852039:HRO852043 HHS852039:HHS852043 GXW852039:GXW852043 GOA852039:GOA852043 GEE852039:GEE852043 FUI852039:FUI852043 FKM852039:FKM852043 FAQ852039:FAQ852043 EQU852039:EQU852043 EGY852039:EGY852043 DXC852039:DXC852043 DNG852039:DNG852043 DDK852039:DDK852043 CTO852039:CTO852043 CJS852039:CJS852043 BZW852039:BZW852043 BQA852039:BQA852043 BGE852039:BGE852043 AWI852039:AWI852043 AMM852039:AMM852043 ACQ852039:ACQ852043 SU852039:SU852043 IY852039:IY852043 C852039:C852043 WVK786503:WVK786507 WLO786503:WLO786507 WBS786503:WBS786507 VRW786503:VRW786507 VIA786503:VIA786507 UYE786503:UYE786507 UOI786503:UOI786507 UEM786503:UEM786507 TUQ786503:TUQ786507 TKU786503:TKU786507 TAY786503:TAY786507 SRC786503:SRC786507 SHG786503:SHG786507 RXK786503:RXK786507 RNO786503:RNO786507 RDS786503:RDS786507 QTW786503:QTW786507 QKA786503:QKA786507 QAE786503:QAE786507 PQI786503:PQI786507 PGM786503:PGM786507 OWQ786503:OWQ786507 OMU786503:OMU786507 OCY786503:OCY786507 NTC786503:NTC786507 NJG786503:NJG786507 MZK786503:MZK786507 MPO786503:MPO786507 MFS786503:MFS786507 LVW786503:LVW786507 LMA786503:LMA786507 LCE786503:LCE786507 KSI786503:KSI786507 KIM786503:KIM786507 JYQ786503:JYQ786507 JOU786503:JOU786507 JEY786503:JEY786507 IVC786503:IVC786507 ILG786503:ILG786507 IBK786503:IBK786507 HRO786503:HRO786507 HHS786503:HHS786507 GXW786503:GXW786507 GOA786503:GOA786507 GEE786503:GEE786507 FUI786503:FUI786507 FKM786503:FKM786507 FAQ786503:FAQ786507 EQU786503:EQU786507 EGY786503:EGY786507 DXC786503:DXC786507 DNG786503:DNG786507 DDK786503:DDK786507 CTO786503:CTO786507 CJS786503:CJS786507 BZW786503:BZW786507 BQA786503:BQA786507 BGE786503:BGE786507 AWI786503:AWI786507 AMM786503:AMM786507 ACQ786503:ACQ786507 SU786503:SU786507 IY786503:IY786507 C786503:C786507 WVK720967:WVK720971 WLO720967:WLO720971 WBS720967:WBS720971 VRW720967:VRW720971 VIA720967:VIA720971 UYE720967:UYE720971 UOI720967:UOI720971 UEM720967:UEM720971 TUQ720967:TUQ720971 TKU720967:TKU720971 TAY720967:TAY720971 SRC720967:SRC720971 SHG720967:SHG720971 RXK720967:RXK720971 RNO720967:RNO720971 RDS720967:RDS720971 QTW720967:QTW720971 QKA720967:QKA720971 QAE720967:QAE720971 PQI720967:PQI720971 PGM720967:PGM720971 OWQ720967:OWQ720971 OMU720967:OMU720971 OCY720967:OCY720971 NTC720967:NTC720971 NJG720967:NJG720971 MZK720967:MZK720971 MPO720967:MPO720971 MFS720967:MFS720971 LVW720967:LVW720971 LMA720967:LMA720971 LCE720967:LCE720971 KSI720967:KSI720971 KIM720967:KIM720971 JYQ720967:JYQ720971 JOU720967:JOU720971 JEY720967:JEY720971 IVC720967:IVC720971 ILG720967:ILG720971 IBK720967:IBK720971 HRO720967:HRO720971 HHS720967:HHS720971 GXW720967:GXW720971 GOA720967:GOA720971 GEE720967:GEE720971 FUI720967:FUI720971 FKM720967:FKM720971 FAQ720967:FAQ720971 EQU720967:EQU720971 EGY720967:EGY720971 DXC720967:DXC720971 DNG720967:DNG720971 DDK720967:DDK720971 CTO720967:CTO720971 CJS720967:CJS720971 BZW720967:BZW720971 BQA720967:BQA720971 BGE720967:BGE720971 AWI720967:AWI720971 AMM720967:AMM720971 ACQ720967:ACQ720971 SU720967:SU720971 IY720967:IY720971 C720967:C720971 WVK655431:WVK655435 WLO655431:WLO655435 WBS655431:WBS655435 VRW655431:VRW655435 VIA655431:VIA655435 UYE655431:UYE655435 UOI655431:UOI655435 UEM655431:UEM655435 TUQ655431:TUQ655435 TKU655431:TKU655435 TAY655431:TAY655435 SRC655431:SRC655435 SHG655431:SHG655435 RXK655431:RXK655435 RNO655431:RNO655435 RDS655431:RDS655435 QTW655431:QTW655435 QKA655431:QKA655435 QAE655431:QAE655435 PQI655431:PQI655435 PGM655431:PGM655435 OWQ655431:OWQ655435 OMU655431:OMU655435 OCY655431:OCY655435 NTC655431:NTC655435 NJG655431:NJG655435 MZK655431:MZK655435 MPO655431:MPO655435 MFS655431:MFS655435 LVW655431:LVW655435 LMA655431:LMA655435 LCE655431:LCE655435 KSI655431:KSI655435 KIM655431:KIM655435 JYQ655431:JYQ655435 JOU655431:JOU655435 JEY655431:JEY655435 IVC655431:IVC655435 ILG655431:ILG655435 IBK655431:IBK655435 HRO655431:HRO655435 HHS655431:HHS655435 GXW655431:GXW655435 GOA655431:GOA655435 GEE655431:GEE655435 FUI655431:FUI655435 FKM655431:FKM655435 FAQ655431:FAQ655435 EQU655431:EQU655435 EGY655431:EGY655435 DXC655431:DXC655435 DNG655431:DNG655435 DDK655431:DDK655435 CTO655431:CTO655435 CJS655431:CJS655435 BZW655431:BZW655435 BQA655431:BQA655435 BGE655431:BGE655435 AWI655431:AWI655435 AMM655431:AMM655435 ACQ655431:ACQ655435 SU655431:SU655435 IY655431:IY655435 C655431:C655435 WVK589895:WVK589899 WLO589895:WLO589899 WBS589895:WBS589899 VRW589895:VRW589899 VIA589895:VIA589899 UYE589895:UYE589899 UOI589895:UOI589899 UEM589895:UEM589899 TUQ589895:TUQ589899 TKU589895:TKU589899 TAY589895:TAY589899 SRC589895:SRC589899 SHG589895:SHG589899 RXK589895:RXK589899 RNO589895:RNO589899 RDS589895:RDS589899 QTW589895:QTW589899 QKA589895:QKA589899 QAE589895:QAE589899 PQI589895:PQI589899 PGM589895:PGM589899 OWQ589895:OWQ589899 OMU589895:OMU589899 OCY589895:OCY589899 NTC589895:NTC589899 NJG589895:NJG589899 MZK589895:MZK589899 MPO589895:MPO589899 MFS589895:MFS589899 LVW589895:LVW589899 LMA589895:LMA589899 LCE589895:LCE589899 KSI589895:KSI589899 KIM589895:KIM589899 JYQ589895:JYQ589899 JOU589895:JOU589899 JEY589895:JEY589899 IVC589895:IVC589899 ILG589895:ILG589899 IBK589895:IBK589899 HRO589895:HRO589899 HHS589895:HHS589899 GXW589895:GXW589899 GOA589895:GOA589899 GEE589895:GEE589899 FUI589895:FUI589899 FKM589895:FKM589899 FAQ589895:FAQ589899 EQU589895:EQU589899 EGY589895:EGY589899 DXC589895:DXC589899 DNG589895:DNG589899 DDK589895:DDK589899 CTO589895:CTO589899 CJS589895:CJS589899 BZW589895:BZW589899 BQA589895:BQA589899 BGE589895:BGE589899 AWI589895:AWI589899 AMM589895:AMM589899 ACQ589895:ACQ589899 SU589895:SU589899 IY589895:IY589899 C589895:C589899 WVK524359:WVK524363 WLO524359:WLO524363 WBS524359:WBS524363 VRW524359:VRW524363 VIA524359:VIA524363 UYE524359:UYE524363 UOI524359:UOI524363 UEM524359:UEM524363 TUQ524359:TUQ524363 TKU524359:TKU524363 TAY524359:TAY524363 SRC524359:SRC524363 SHG524359:SHG524363 RXK524359:RXK524363 RNO524359:RNO524363 RDS524359:RDS524363 QTW524359:QTW524363 QKA524359:QKA524363 QAE524359:QAE524363 PQI524359:PQI524363 PGM524359:PGM524363 OWQ524359:OWQ524363 OMU524359:OMU524363 OCY524359:OCY524363 NTC524359:NTC524363 NJG524359:NJG524363 MZK524359:MZK524363 MPO524359:MPO524363 MFS524359:MFS524363 LVW524359:LVW524363 LMA524359:LMA524363 LCE524359:LCE524363 KSI524359:KSI524363 KIM524359:KIM524363 JYQ524359:JYQ524363 JOU524359:JOU524363 JEY524359:JEY524363 IVC524359:IVC524363 ILG524359:ILG524363 IBK524359:IBK524363 HRO524359:HRO524363 HHS524359:HHS524363 GXW524359:GXW524363 GOA524359:GOA524363 GEE524359:GEE524363 FUI524359:FUI524363 FKM524359:FKM524363 FAQ524359:FAQ524363 EQU524359:EQU524363 EGY524359:EGY524363 DXC524359:DXC524363 DNG524359:DNG524363 DDK524359:DDK524363 CTO524359:CTO524363 CJS524359:CJS524363 BZW524359:BZW524363 BQA524359:BQA524363 BGE524359:BGE524363 AWI524359:AWI524363 AMM524359:AMM524363 ACQ524359:ACQ524363 SU524359:SU524363 IY524359:IY524363 C524359:C524363 WVK458823:WVK458827 WLO458823:WLO458827 WBS458823:WBS458827 VRW458823:VRW458827 VIA458823:VIA458827 UYE458823:UYE458827 UOI458823:UOI458827 UEM458823:UEM458827 TUQ458823:TUQ458827 TKU458823:TKU458827 TAY458823:TAY458827 SRC458823:SRC458827 SHG458823:SHG458827 RXK458823:RXK458827 RNO458823:RNO458827 RDS458823:RDS458827 QTW458823:QTW458827 QKA458823:QKA458827 QAE458823:QAE458827 PQI458823:PQI458827 PGM458823:PGM458827 OWQ458823:OWQ458827 OMU458823:OMU458827 OCY458823:OCY458827 NTC458823:NTC458827 NJG458823:NJG458827 MZK458823:MZK458827 MPO458823:MPO458827 MFS458823:MFS458827 LVW458823:LVW458827 LMA458823:LMA458827 LCE458823:LCE458827 KSI458823:KSI458827 KIM458823:KIM458827 JYQ458823:JYQ458827 JOU458823:JOU458827 JEY458823:JEY458827 IVC458823:IVC458827 ILG458823:ILG458827 IBK458823:IBK458827 HRO458823:HRO458827 HHS458823:HHS458827 GXW458823:GXW458827 GOA458823:GOA458827 GEE458823:GEE458827 FUI458823:FUI458827 FKM458823:FKM458827 FAQ458823:FAQ458827 EQU458823:EQU458827 EGY458823:EGY458827 DXC458823:DXC458827 DNG458823:DNG458827 DDK458823:DDK458827 CTO458823:CTO458827 CJS458823:CJS458827 BZW458823:BZW458827 BQA458823:BQA458827 BGE458823:BGE458827 AWI458823:AWI458827 AMM458823:AMM458827 ACQ458823:ACQ458827 SU458823:SU458827 IY458823:IY458827 C458823:C458827 WVK393287:WVK393291 WLO393287:WLO393291 WBS393287:WBS393291 VRW393287:VRW393291 VIA393287:VIA393291 UYE393287:UYE393291 UOI393287:UOI393291 UEM393287:UEM393291 TUQ393287:TUQ393291 TKU393287:TKU393291 TAY393287:TAY393291 SRC393287:SRC393291 SHG393287:SHG393291 RXK393287:RXK393291 RNO393287:RNO393291 RDS393287:RDS393291 QTW393287:QTW393291 QKA393287:QKA393291 QAE393287:QAE393291 PQI393287:PQI393291 PGM393287:PGM393291 OWQ393287:OWQ393291 OMU393287:OMU393291 OCY393287:OCY393291 NTC393287:NTC393291 NJG393287:NJG393291 MZK393287:MZK393291 MPO393287:MPO393291 MFS393287:MFS393291 LVW393287:LVW393291 LMA393287:LMA393291 LCE393287:LCE393291 KSI393287:KSI393291 KIM393287:KIM393291 JYQ393287:JYQ393291 JOU393287:JOU393291 JEY393287:JEY393291 IVC393287:IVC393291 ILG393287:ILG393291 IBK393287:IBK393291 HRO393287:HRO393291 HHS393287:HHS393291 GXW393287:GXW393291 GOA393287:GOA393291 GEE393287:GEE393291 FUI393287:FUI393291 FKM393287:FKM393291 FAQ393287:FAQ393291 EQU393287:EQU393291 EGY393287:EGY393291 DXC393287:DXC393291 DNG393287:DNG393291 DDK393287:DDK393291 CTO393287:CTO393291 CJS393287:CJS393291 BZW393287:BZW393291 BQA393287:BQA393291 BGE393287:BGE393291 AWI393287:AWI393291 AMM393287:AMM393291 ACQ393287:ACQ393291 SU393287:SU393291 IY393287:IY393291 C393287:C393291 WVK327751:WVK327755 WLO327751:WLO327755 WBS327751:WBS327755 VRW327751:VRW327755 VIA327751:VIA327755 UYE327751:UYE327755 UOI327751:UOI327755 UEM327751:UEM327755 TUQ327751:TUQ327755 TKU327751:TKU327755 TAY327751:TAY327755 SRC327751:SRC327755 SHG327751:SHG327755 RXK327751:RXK327755 RNO327751:RNO327755 RDS327751:RDS327755 QTW327751:QTW327755 QKA327751:QKA327755 QAE327751:QAE327755 PQI327751:PQI327755 PGM327751:PGM327755 OWQ327751:OWQ327755 OMU327751:OMU327755 OCY327751:OCY327755 NTC327751:NTC327755 NJG327751:NJG327755 MZK327751:MZK327755 MPO327751:MPO327755 MFS327751:MFS327755 LVW327751:LVW327755 LMA327751:LMA327755 LCE327751:LCE327755 KSI327751:KSI327755 KIM327751:KIM327755 JYQ327751:JYQ327755 JOU327751:JOU327755 JEY327751:JEY327755 IVC327751:IVC327755 ILG327751:ILG327755 IBK327751:IBK327755 HRO327751:HRO327755 HHS327751:HHS327755 GXW327751:GXW327755 GOA327751:GOA327755 GEE327751:GEE327755 FUI327751:FUI327755 FKM327751:FKM327755 FAQ327751:FAQ327755 EQU327751:EQU327755 EGY327751:EGY327755 DXC327751:DXC327755 DNG327751:DNG327755 DDK327751:DDK327755 CTO327751:CTO327755 CJS327751:CJS327755 BZW327751:BZW327755 BQA327751:BQA327755 BGE327751:BGE327755 AWI327751:AWI327755 AMM327751:AMM327755 ACQ327751:ACQ327755 SU327751:SU327755 IY327751:IY327755 C327751:C327755 WVK262215:WVK262219 WLO262215:WLO262219 WBS262215:WBS262219 VRW262215:VRW262219 VIA262215:VIA262219 UYE262215:UYE262219 UOI262215:UOI262219 UEM262215:UEM262219 TUQ262215:TUQ262219 TKU262215:TKU262219 TAY262215:TAY262219 SRC262215:SRC262219 SHG262215:SHG262219 RXK262215:RXK262219 RNO262215:RNO262219 RDS262215:RDS262219 QTW262215:QTW262219 QKA262215:QKA262219 QAE262215:QAE262219 PQI262215:PQI262219 PGM262215:PGM262219 OWQ262215:OWQ262219 OMU262215:OMU262219 OCY262215:OCY262219 NTC262215:NTC262219 NJG262215:NJG262219 MZK262215:MZK262219 MPO262215:MPO262219 MFS262215:MFS262219 LVW262215:LVW262219 LMA262215:LMA262219 LCE262215:LCE262219 KSI262215:KSI262219 KIM262215:KIM262219 JYQ262215:JYQ262219 JOU262215:JOU262219 JEY262215:JEY262219 IVC262215:IVC262219 ILG262215:ILG262219 IBK262215:IBK262219 HRO262215:HRO262219 HHS262215:HHS262219 GXW262215:GXW262219 GOA262215:GOA262219 GEE262215:GEE262219 FUI262215:FUI262219 FKM262215:FKM262219 FAQ262215:FAQ262219 EQU262215:EQU262219 EGY262215:EGY262219 DXC262215:DXC262219 DNG262215:DNG262219 DDK262215:DDK262219 CTO262215:CTO262219 CJS262215:CJS262219 BZW262215:BZW262219 BQA262215:BQA262219 BGE262215:BGE262219 AWI262215:AWI262219 AMM262215:AMM262219 ACQ262215:ACQ262219 SU262215:SU262219 IY262215:IY262219 C262215:C262219 WVK196679:WVK196683 WLO196679:WLO196683 WBS196679:WBS196683 VRW196679:VRW196683 VIA196679:VIA196683 UYE196679:UYE196683 UOI196679:UOI196683 UEM196679:UEM196683 TUQ196679:TUQ196683 TKU196679:TKU196683 TAY196679:TAY196683 SRC196679:SRC196683 SHG196679:SHG196683 RXK196679:RXK196683 RNO196679:RNO196683 RDS196679:RDS196683 QTW196679:QTW196683 QKA196679:QKA196683 QAE196679:QAE196683 PQI196679:PQI196683 PGM196679:PGM196683 OWQ196679:OWQ196683 OMU196679:OMU196683 OCY196679:OCY196683 NTC196679:NTC196683 NJG196679:NJG196683 MZK196679:MZK196683 MPO196679:MPO196683 MFS196679:MFS196683 LVW196679:LVW196683 LMA196679:LMA196683 LCE196679:LCE196683 KSI196679:KSI196683 KIM196679:KIM196683 JYQ196679:JYQ196683 JOU196679:JOU196683 JEY196679:JEY196683 IVC196679:IVC196683 ILG196679:ILG196683 IBK196679:IBK196683 HRO196679:HRO196683 HHS196679:HHS196683 GXW196679:GXW196683 GOA196679:GOA196683 GEE196679:GEE196683 FUI196679:FUI196683 FKM196679:FKM196683 FAQ196679:FAQ196683 EQU196679:EQU196683 EGY196679:EGY196683 DXC196679:DXC196683 DNG196679:DNG196683 DDK196679:DDK196683 CTO196679:CTO196683 CJS196679:CJS196683 BZW196679:BZW196683 BQA196679:BQA196683 BGE196679:BGE196683 AWI196679:AWI196683 AMM196679:AMM196683 ACQ196679:ACQ196683 SU196679:SU196683 IY196679:IY196683 C196679:C196683 WVK131143:WVK131147 WLO131143:WLO131147 WBS131143:WBS131147 VRW131143:VRW131147 VIA131143:VIA131147 UYE131143:UYE131147 UOI131143:UOI131147 UEM131143:UEM131147 TUQ131143:TUQ131147 TKU131143:TKU131147 TAY131143:TAY131147 SRC131143:SRC131147 SHG131143:SHG131147 RXK131143:RXK131147 RNO131143:RNO131147 RDS131143:RDS131147 QTW131143:QTW131147 QKA131143:QKA131147 QAE131143:QAE131147 PQI131143:PQI131147 PGM131143:PGM131147 OWQ131143:OWQ131147 OMU131143:OMU131147 OCY131143:OCY131147 NTC131143:NTC131147 NJG131143:NJG131147 MZK131143:MZK131147 MPO131143:MPO131147 MFS131143:MFS131147 LVW131143:LVW131147 LMA131143:LMA131147 LCE131143:LCE131147 KSI131143:KSI131147 KIM131143:KIM131147 JYQ131143:JYQ131147 JOU131143:JOU131147 JEY131143:JEY131147 IVC131143:IVC131147 ILG131143:ILG131147 IBK131143:IBK131147 HRO131143:HRO131147 HHS131143:HHS131147 GXW131143:GXW131147 GOA131143:GOA131147 GEE131143:GEE131147 FUI131143:FUI131147 FKM131143:FKM131147 FAQ131143:FAQ131147 EQU131143:EQU131147 EGY131143:EGY131147 DXC131143:DXC131147 DNG131143:DNG131147 DDK131143:DDK131147 CTO131143:CTO131147 CJS131143:CJS131147 BZW131143:BZW131147 BQA131143:BQA131147 BGE131143:BGE131147 AWI131143:AWI131147 AMM131143:AMM131147 ACQ131143:ACQ131147 SU131143:SU131147 IY131143:IY131147 C131143:C131147 WVK65607:WVK65611 WLO65607:WLO65611 WBS65607:WBS65611 VRW65607:VRW65611 VIA65607:VIA65611 UYE65607:UYE65611 UOI65607:UOI65611 UEM65607:UEM65611 TUQ65607:TUQ65611 TKU65607:TKU65611 TAY65607:TAY65611 SRC65607:SRC65611 SHG65607:SHG65611 RXK65607:RXK65611 RNO65607:RNO65611 RDS65607:RDS65611 QTW65607:QTW65611 QKA65607:QKA65611 QAE65607:QAE65611 PQI65607:PQI65611 PGM65607:PGM65611 OWQ65607:OWQ65611 OMU65607:OMU65611 OCY65607:OCY65611 NTC65607:NTC65611 NJG65607:NJG65611 MZK65607:MZK65611 MPO65607:MPO65611 MFS65607:MFS65611 LVW65607:LVW65611 LMA65607:LMA65611 LCE65607:LCE65611 KSI65607:KSI65611 KIM65607:KIM65611 JYQ65607:JYQ65611 JOU65607:JOU65611 JEY65607:JEY65611 IVC65607:IVC65611 ILG65607:ILG65611 IBK65607:IBK65611 HRO65607:HRO65611 HHS65607:HHS65611 GXW65607:GXW65611 GOA65607:GOA65611 GEE65607:GEE65611 FUI65607:FUI65611 FKM65607:FKM65611 FAQ65607:FAQ65611 EQU65607:EQU65611 EGY65607:EGY65611 DXC65607:DXC65611 DNG65607:DNG65611 DDK65607:DDK65611 CTO65607:CTO65611 CJS65607:CJS65611 BZW65607:BZW65611 BQA65607:BQA65611 BGE65607:BGE65611 AWI65607:AWI65611 AMM65607:AMM65611 ACQ65607:ACQ65611 SU65607:SU65611 IY65607:IY65611 C65607:C65611 WVK67:WVK75 WLO67:WLO75 WBS67:WBS75 VRW67:VRW75 VIA67:VIA75 UYE67:UYE75 UOI67:UOI75 UEM67:UEM75 TUQ67:TUQ75 TKU67:TKU75 TAY67:TAY75 SRC67:SRC75 SHG67:SHG75 RXK67:RXK75 RNO67:RNO75 RDS67:RDS75 QTW67:QTW75 QKA67:QKA75 QAE67:QAE75 PQI67:PQI75 PGM67:PGM75 OWQ67:OWQ75 OMU67:OMU75 OCY67:OCY75 NTC67:NTC75 NJG67:NJG75 MZK67:MZK75 MPO67:MPO75 MFS67:MFS75 LVW67:LVW75 LMA67:LMA75 LCE67:LCE75 KSI67:KSI75 KIM67:KIM75 JYQ67:JYQ75 JOU67:JOU75 JEY67:JEY75 IVC67:IVC75 ILG67:ILG75 IBK67:IBK75 HRO67:HRO75 HHS67:HHS75 GXW67:GXW75 GOA67:GOA75 GEE67:GEE75 FUI67:FUI75 FKM67:FKM75 FAQ67:FAQ75 EQU67:EQU75 EGY67:EGY75 DXC67:DXC75 DNG67:DNG75 DDK67:DDK75 CTO67:CTO75 CJS67:CJS75 BZW67:BZW75 BQA67:BQA75 BGE67:BGE75 AWI67:AWI75 AMM67:AMM75 ACQ67:ACQ75 SU67:SU75 IY67:IY75 WVK983100:WVK983106 WLO983100:WLO983106 WBS983100:WBS983106 VRW983100:VRW983106 VIA983100:VIA983106 UYE983100:UYE983106 UOI983100:UOI983106 UEM983100:UEM983106 TUQ983100:TUQ983106 TKU983100:TKU983106 TAY983100:TAY983106 SRC983100:SRC983106 SHG983100:SHG983106 RXK983100:RXK983106 RNO983100:RNO983106 RDS983100:RDS983106 QTW983100:QTW983106 QKA983100:QKA983106 QAE983100:QAE983106 PQI983100:PQI983106 PGM983100:PGM983106 OWQ983100:OWQ983106 OMU983100:OMU983106 OCY983100:OCY983106 NTC983100:NTC983106 NJG983100:NJG983106 MZK983100:MZK983106 MPO983100:MPO983106 MFS983100:MFS983106 LVW983100:LVW983106 LMA983100:LMA983106 LCE983100:LCE983106 KSI983100:KSI983106 KIM983100:KIM983106 JYQ983100:JYQ983106 JOU983100:JOU983106 JEY983100:JEY983106 IVC983100:IVC983106 ILG983100:ILG983106 IBK983100:IBK983106 HRO983100:HRO983106 HHS983100:HHS983106 GXW983100:GXW983106 GOA983100:GOA983106 GEE983100:GEE983106 FUI983100:FUI983106 FKM983100:FKM983106 FAQ983100:FAQ983106 EQU983100:EQU983106 EGY983100:EGY983106 DXC983100:DXC983106 DNG983100:DNG983106 DDK983100:DDK983106 CTO983100:CTO983106 CJS983100:CJS983106 BZW983100:BZW983106 BQA983100:BQA983106 BGE983100:BGE983106 AWI983100:AWI983106 AMM983100:AMM983106 ACQ983100:ACQ983106 SU983100:SU983106 IY983100:IY983106 C983100:C983106 WVK917564:WVK917570 WLO917564:WLO917570 WBS917564:WBS917570 VRW917564:VRW917570 VIA917564:VIA917570 UYE917564:UYE917570 UOI917564:UOI917570 UEM917564:UEM917570 TUQ917564:TUQ917570 TKU917564:TKU917570 TAY917564:TAY917570 SRC917564:SRC917570 SHG917564:SHG917570 RXK917564:RXK917570 RNO917564:RNO917570 RDS917564:RDS917570 QTW917564:QTW917570 QKA917564:QKA917570 QAE917564:QAE917570 PQI917564:PQI917570 PGM917564:PGM917570 OWQ917564:OWQ917570 OMU917564:OMU917570 OCY917564:OCY917570 NTC917564:NTC917570 NJG917564:NJG917570 MZK917564:MZK917570 MPO917564:MPO917570 MFS917564:MFS917570 LVW917564:LVW917570 LMA917564:LMA917570 LCE917564:LCE917570 KSI917564:KSI917570 KIM917564:KIM917570 JYQ917564:JYQ917570 JOU917564:JOU917570 JEY917564:JEY917570 IVC917564:IVC917570 ILG917564:ILG917570 IBK917564:IBK917570 HRO917564:HRO917570 HHS917564:HHS917570 GXW917564:GXW917570 GOA917564:GOA917570 GEE917564:GEE917570 FUI917564:FUI917570 FKM917564:FKM917570 FAQ917564:FAQ917570 EQU917564:EQU917570 EGY917564:EGY917570 DXC917564:DXC917570 DNG917564:DNG917570 DDK917564:DDK917570 CTO917564:CTO917570 CJS917564:CJS917570 BZW917564:BZW917570 BQA917564:BQA917570 BGE917564:BGE917570 AWI917564:AWI917570 AMM917564:AMM917570 ACQ917564:ACQ917570 SU917564:SU917570 IY917564:IY917570 C917564:C917570 WVK852028:WVK852034 WLO852028:WLO852034 WBS852028:WBS852034 VRW852028:VRW852034 VIA852028:VIA852034 UYE852028:UYE852034 UOI852028:UOI852034 UEM852028:UEM852034 TUQ852028:TUQ852034 TKU852028:TKU852034 TAY852028:TAY852034 SRC852028:SRC852034 SHG852028:SHG852034 RXK852028:RXK852034 RNO852028:RNO852034 RDS852028:RDS852034 QTW852028:QTW852034 QKA852028:QKA852034 QAE852028:QAE852034 PQI852028:PQI852034 PGM852028:PGM852034 OWQ852028:OWQ852034 OMU852028:OMU852034 OCY852028:OCY852034 NTC852028:NTC852034 NJG852028:NJG852034 MZK852028:MZK852034 MPO852028:MPO852034 MFS852028:MFS852034 LVW852028:LVW852034 LMA852028:LMA852034 LCE852028:LCE852034 KSI852028:KSI852034 KIM852028:KIM852034 JYQ852028:JYQ852034 JOU852028:JOU852034 JEY852028:JEY852034 IVC852028:IVC852034 ILG852028:ILG852034 IBK852028:IBK852034 HRO852028:HRO852034 HHS852028:HHS852034 GXW852028:GXW852034 GOA852028:GOA852034 GEE852028:GEE852034 FUI852028:FUI852034 FKM852028:FKM852034 FAQ852028:FAQ852034 EQU852028:EQU852034 EGY852028:EGY852034 DXC852028:DXC852034 DNG852028:DNG852034 DDK852028:DDK852034 CTO852028:CTO852034 CJS852028:CJS852034 BZW852028:BZW852034 BQA852028:BQA852034 BGE852028:BGE852034 AWI852028:AWI852034 AMM852028:AMM852034 ACQ852028:ACQ852034 SU852028:SU852034 IY852028:IY852034 C852028:C852034 WVK786492:WVK786498 WLO786492:WLO786498 WBS786492:WBS786498 VRW786492:VRW786498 VIA786492:VIA786498 UYE786492:UYE786498 UOI786492:UOI786498 UEM786492:UEM786498 TUQ786492:TUQ786498 TKU786492:TKU786498 TAY786492:TAY786498 SRC786492:SRC786498 SHG786492:SHG786498 RXK786492:RXK786498 RNO786492:RNO786498 RDS786492:RDS786498 QTW786492:QTW786498 QKA786492:QKA786498 QAE786492:QAE786498 PQI786492:PQI786498 PGM786492:PGM786498 OWQ786492:OWQ786498 OMU786492:OMU786498 OCY786492:OCY786498 NTC786492:NTC786498 NJG786492:NJG786498 MZK786492:MZK786498 MPO786492:MPO786498 MFS786492:MFS786498 LVW786492:LVW786498 LMA786492:LMA786498 LCE786492:LCE786498 KSI786492:KSI786498 KIM786492:KIM786498 JYQ786492:JYQ786498 JOU786492:JOU786498 JEY786492:JEY786498 IVC786492:IVC786498 ILG786492:ILG786498 IBK786492:IBK786498 HRO786492:HRO786498 HHS786492:HHS786498 GXW786492:GXW786498 GOA786492:GOA786498 GEE786492:GEE786498 FUI786492:FUI786498 FKM786492:FKM786498 FAQ786492:FAQ786498 EQU786492:EQU786498 EGY786492:EGY786498 DXC786492:DXC786498 DNG786492:DNG786498 DDK786492:DDK786498 CTO786492:CTO786498 CJS786492:CJS786498 BZW786492:BZW786498 BQA786492:BQA786498 BGE786492:BGE786498 AWI786492:AWI786498 AMM786492:AMM786498 ACQ786492:ACQ786498 SU786492:SU786498 IY786492:IY786498 C786492:C786498 WVK720956:WVK720962 WLO720956:WLO720962 WBS720956:WBS720962 VRW720956:VRW720962 VIA720956:VIA720962 UYE720956:UYE720962 UOI720956:UOI720962 UEM720956:UEM720962 TUQ720956:TUQ720962 TKU720956:TKU720962 TAY720956:TAY720962 SRC720956:SRC720962 SHG720956:SHG720962 RXK720956:RXK720962 RNO720956:RNO720962 RDS720956:RDS720962 QTW720956:QTW720962 QKA720956:QKA720962 QAE720956:QAE720962 PQI720956:PQI720962 PGM720956:PGM720962 OWQ720956:OWQ720962 OMU720956:OMU720962 OCY720956:OCY720962 NTC720956:NTC720962 NJG720956:NJG720962 MZK720956:MZK720962 MPO720956:MPO720962 MFS720956:MFS720962 LVW720956:LVW720962 LMA720956:LMA720962 LCE720956:LCE720962 KSI720956:KSI720962 KIM720956:KIM720962 JYQ720956:JYQ720962 JOU720956:JOU720962 JEY720956:JEY720962 IVC720956:IVC720962 ILG720956:ILG720962 IBK720956:IBK720962 HRO720956:HRO720962 HHS720956:HHS720962 GXW720956:GXW720962 GOA720956:GOA720962 GEE720956:GEE720962 FUI720956:FUI720962 FKM720956:FKM720962 FAQ720956:FAQ720962 EQU720956:EQU720962 EGY720956:EGY720962 DXC720956:DXC720962 DNG720956:DNG720962 DDK720956:DDK720962 CTO720956:CTO720962 CJS720956:CJS720962 BZW720956:BZW720962 BQA720956:BQA720962 BGE720956:BGE720962 AWI720956:AWI720962 AMM720956:AMM720962 ACQ720956:ACQ720962 SU720956:SU720962 IY720956:IY720962 C720956:C720962 WVK655420:WVK655426 WLO655420:WLO655426 WBS655420:WBS655426 VRW655420:VRW655426 VIA655420:VIA655426 UYE655420:UYE655426 UOI655420:UOI655426 UEM655420:UEM655426 TUQ655420:TUQ655426 TKU655420:TKU655426 TAY655420:TAY655426 SRC655420:SRC655426 SHG655420:SHG655426 RXK655420:RXK655426 RNO655420:RNO655426 RDS655420:RDS655426 QTW655420:QTW655426 QKA655420:QKA655426 QAE655420:QAE655426 PQI655420:PQI655426 PGM655420:PGM655426 OWQ655420:OWQ655426 OMU655420:OMU655426 OCY655420:OCY655426 NTC655420:NTC655426 NJG655420:NJG655426 MZK655420:MZK655426 MPO655420:MPO655426 MFS655420:MFS655426 LVW655420:LVW655426 LMA655420:LMA655426 LCE655420:LCE655426 KSI655420:KSI655426 KIM655420:KIM655426 JYQ655420:JYQ655426 JOU655420:JOU655426 JEY655420:JEY655426 IVC655420:IVC655426 ILG655420:ILG655426 IBK655420:IBK655426 HRO655420:HRO655426 HHS655420:HHS655426 GXW655420:GXW655426 GOA655420:GOA655426 GEE655420:GEE655426 FUI655420:FUI655426 FKM655420:FKM655426 FAQ655420:FAQ655426 EQU655420:EQU655426 EGY655420:EGY655426 DXC655420:DXC655426 DNG655420:DNG655426 DDK655420:DDK655426 CTO655420:CTO655426 CJS655420:CJS655426 BZW655420:BZW655426 BQA655420:BQA655426 BGE655420:BGE655426 AWI655420:AWI655426 AMM655420:AMM655426 ACQ655420:ACQ655426 SU655420:SU655426 IY655420:IY655426 C655420:C655426 WVK589884:WVK589890 WLO589884:WLO589890 WBS589884:WBS589890 VRW589884:VRW589890 VIA589884:VIA589890 UYE589884:UYE589890 UOI589884:UOI589890 UEM589884:UEM589890 TUQ589884:TUQ589890 TKU589884:TKU589890 TAY589884:TAY589890 SRC589884:SRC589890 SHG589884:SHG589890 RXK589884:RXK589890 RNO589884:RNO589890 RDS589884:RDS589890 QTW589884:QTW589890 QKA589884:QKA589890 QAE589884:QAE589890 PQI589884:PQI589890 PGM589884:PGM589890 OWQ589884:OWQ589890 OMU589884:OMU589890 OCY589884:OCY589890 NTC589884:NTC589890 NJG589884:NJG589890 MZK589884:MZK589890 MPO589884:MPO589890 MFS589884:MFS589890 LVW589884:LVW589890 LMA589884:LMA589890 LCE589884:LCE589890 KSI589884:KSI589890 KIM589884:KIM589890 JYQ589884:JYQ589890 JOU589884:JOU589890 JEY589884:JEY589890 IVC589884:IVC589890 ILG589884:ILG589890 IBK589884:IBK589890 HRO589884:HRO589890 HHS589884:HHS589890 GXW589884:GXW589890 GOA589884:GOA589890 GEE589884:GEE589890 FUI589884:FUI589890 FKM589884:FKM589890 FAQ589884:FAQ589890 EQU589884:EQU589890 EGY589884:EGY589890 DXC589884:DXC589890 DNG589884:DNG589890 DDK589884:DDK589890 CTO589884:CTO589890 CJS589884:CJS589890 BZW589884:BZW589890 BQA589884:BQA589890 BGE589884:BGE589890 AWI589884:AWI589890 AMM589884:AMM589890 ACQ589884:ACQ589890 SU589884:SU589890 IY589884:IY589890 C589884:C589890 WVK524348:WVK524354 WLO524348:WLO524354 WBS524348:WBS524354 VRW524348:VRW524354 VIA524348:VIA524354 UYE524348:UYE524354 UOI524348:UOI524354 UEM524348:UEM524354 TUQ524348:TUQ524354 TKU524348:TKU524354 TAY524348:TAY524354 SRC524348:SRC524354 SHG524348:SHG524354 RXK524348:RXK524354 RNO524348:RNO524354 RDS524348:RDS524354 QTW524348:QTW524354 QKA524348:QKA524354 QAE524348:QAE524354 PQI524348:PQI524354 PGM524348:PGM524354 OWQ524348:OWQ524354 OMU524348:OMU524354 OCY524348:OCY524354 NTC524348:NTC524354 NJG524348:NJG524354 MZK524348:MZK524354 MPO524348:MPO524354 MFS524348:MFS524354 LVW524348:LVW524354 LMA524348:LMA524354 LCE524348:LCE524354 KSI524348:KSI524354 KIM524348:KIM524354 JYQ524348:JYQ524354 JOU524348:JOU524354 JEY524348:JEY524354 IVC524348:IVC524354 ILG524348:ILG524354 IBK524348:IBK524354 HRO524348:HRO524354 HHS524348:HHS524354 GXW524348:GXW524354 GOA524348:GOA524354 GEE524348:GEE524354 FUI524348:FUI524354 FKM524348:FKM524354 FAQ524348:FAQ524354 EQU524348:EQU524354 EGY524348:EGY524354 DXC524348:DXC524354 DNG524348:DNG524354 DDK524348:DDK524354 CTO524348:CTO524354 CJS524348:CJS524354 BZW524348:BZW524354 BQA524348:BQA524354 BGE524348:BGE524354 AWI524348:AWI524354 AMM524348:AMM524354 ACQ524348:ACQ524354 SU524348:SU524354 IY524348:IY524354 C524348:C524354 WVK458812:WVK458818 WLO458812:WLO458818 WBS458812:WBS458818 VRW458812:VRW458818 VIA458812:VIA458818 UYE458812:UYE458818 UOI458812:UOI458818 UEM458812:UEM458818 TUQ458812:TUQ458818 TKU458812:TKU458818 TAY458812:TAY458818 SRC458812:SRC458818 SHG458812:SHG458818 RXK458812:RXK458818 RNO458812:RNO458818 RDS458812:RDS458818 QTW458812:QTW458818 QKA458812:QKA458818 QAE458812:QAE458818 PQI458812:PQI458818 PGM458812:PGM458818 OWQ458812:OWQ458818 OMU458812:OMU458818 OCY458812:OCY458818 NTC458812:NTC458818 NJG458812:NJG458818 MZK458812:MZK458818 MPO458812:MPO458818 MFS458812:MFS458818 LVW458812:LVW458818 LMA458812:LMA458818 LCE458812:LCE458818 KSI458812:KSI458818 KIM458812:KIM458818 JYQ458812:JYQ458818 JOU458812:JOU458818 JEY458812:JEY458818 IVC458812:IVC458818 ILG458812:ILG458818 IBK458812:IBK458818 HRO458812:HRO458818 HHS458812:HHS458818 GXW458812:GXW458818 GOA458812:GOA458818 GEE458812:GEE458818 FUI458812:FUI458818 FKM458812:FKM458818 FAQ458812:FAQ458818 EQU458812:EQU458818 EGY458812:EGY458818 DXC458812:DXC458818 DNG458812:DNG458818 DDK458812:DDK458818 CTO458812:CTO458818 CJS458812:CJS458818 BZW458812:BZW458818 BQA458812:BQA458818 BGE458812:BGE458818 AWI458812:AWI458818 AMM458812:AMM458818 ACQ458812:ACQ458818 SU458812:SU458818 IY458812:IY458818 C458812:C458818 WVK393276:WVK393282 WLO393276:WLO393282 WBS393276:WBS393282 VRW393276:VRW393282 VIA393276:VIA393282 UYE393276:UYE393282 UOI393276:UOI393282 UEM393276:UEM393282 TUQ393276:TUQ393282 TKU393276:TKU393282 TAY393276:TAY393282 SRC393276:SRC393282 SHG393276:SHG393282 RXK393276:RXK393282 RNO393276:RNO393282 RDS393276:RDS393282 QTW393276:QTW393282 QKA393276:QKA393282 QAE393276:QAE393282 PQI393276:PQI393282 PGM393276:PGM393282 OWQ393276:OWQ393282 OMU393276:OMU393282 OCY393276:OCY393282 NTC393276:NTC393282 NJG393276:NJG393282 MZK393276:MZK393282 MPO393276:MPO393282 MFS393276:MFS393282 LVW393276:LVW393282 LMA393276:LMA393282 LCE393276:LCE393282 KSI393276:KSI393282 KIM393276:KIM393282 JYQ393276:JYQ393282 JOU393276:JOU393282 JEY393276:JEY393282 IVC393276:IVC393282 ILG393276:ILG393282 IBK393276:IBK393282 HRO393276:HRO393282 HHS393276:HHS393282 GXW393276:GXW393282 GOA393276:GOA393282 GEE393276:GEE393282 FUI393276:FUI393282 FKM393276:FKM393282 FAQ393276:FAQ393282 EQU393276:EQU393282 EGY393276:EGY393282 DXC393276:DXC393282 DNG393276:DNG393282 DDK393276:DDK393282 CTO393276:CTO393282 CJS393276:CJS393282 BZW393276:BZW393282 BQA393276:BQA393282 BGE393276:BGE393282 AWI393276:AWI393282 AMM393276:AMM393282 ACQ393276:ACQ393282 SU393276:SU393282 IY393276:IY393282 C393276:C393282 WVK327740:WVK327746 WLO327740:WLO327746 WBS327740:WBS327746 VRW327740:VRW327746 VIA327740:VIA327746 UYE327740:UYE327746 UOI327740:UOI327746 UEM327740:UEM327746 TUQ327740:TUQ327746 TKU327740:TKU327746 TAY327740:TAY327746 SRC327740:SRC327746 SHG327740:SHG327746 RXK327740:RXK327746 RNO327740:RNO327746 RDS327740:RDS327746 QTW327740:QTW327746 QKA327740:QKA327746 QAE327740:QAE327746 PQI327740:PQI327746 PGM327740:PGM327746 OWQ327740:OWQ327746 OMU327740:OMU327746 OCY327740:OCY327746 NTC327740:NTC327746 NJG327740:NJG327746 MZK327740:MZK327746 MPO327740:MPO327746 MFS327740:MFS327746 LVW327740:LVW327746 LMA327740:LMA327746 LCE327740:LCE327746 KSI327740:KSI327746 KIM327740:KIM327746 JYQ327740:JYQ327746 JOU327740:JOU327746 JEY327740:JEY327746 IVC327740:IVC327746 ILG327740:ILG327746 IBK327740:IBK327746 HRO327740:HRO327746 HHS327740:HHS327746 GXW327740:GXW327746 GOA327740:GOA327746 GEE327740:GEE327746 FUI327740:FUI327746 FKM327740:FKM327746 FAQ327740:FAQ327746 EQU327740:EQU327746 EGY327740:EGY327746 DXC327740:DXC327746 DNG327740:DNG327746 DDK327740:DDK327746 CTO327740:CTO327746 CJS327740:CJS327746 BZW327740:BZW327746 BQA327740:BQA327746 BGE327740:BGE327746 AWI327740:AWI327746 AMM327740:AMM327746 ACQ327740:ACQ327746 SU327740:SU327746 IY327740:IY327746 C327740:C327746 WVK262204:WVK262210 WLO262204:WLO262210 WBS262204:WBS262210 VRW262204:VRW262210 VIA262204:VIA262210 UYE262204:UYE262210 UOI262204:UOI262210 UEM262204:UEM262210 TUQ262204:TUQ262210 TKU262204:TKU262210 TAY262204:TAY262210 SRC262204:SRC262210 SHG262204:SHG262210 RXK262204:RXK262210 RNO262204:RNO262210 RDS262204:RDS262210 QTW262204:QTW262210 QKA262204:QKA262210 QAE262204:QAE262210 PQI262204:PQI262210 PGM262204:PGM262210 OWQ262204:OWQ262210 OMU262204:OMU262210 OCY262204:OCY262210 NTC262204:NTC262210 NJG262204:NJG262210 MZK262204:MZK262210 MPO262204:MPO262210 MFS262204:MFS262210 LVW262204:LVW262210 LMA262204:LMA262210 LCE262204:LCE262210 KSI262204:KSI262210 KIM262204:KIM262210 JYQ262204:JYQ262210 JOU262204:JOU262210 JEY262204:JEY262210 IVC262204:IVC262210 ILG262204:ILG262210 IBK262204:IBK262210 HRO262204:HRO262210 HHS262204:HHS262210 GXW262204:GXW262210 GOA262204:GOA262210 GEE262204:GEE262210 FUI262204:FUI262210 FKM262204:FKM262210 FAQ262204:FAQ262210 EQU262204:EQU262210 EGY262204:EGY262210 DXC262204:DXC262210 DNG262204:DNG262210 DDK262204:DDK262210 CTO262204:CTO262210 CJS262204:CJS262210 BZW262204:BZW262210 BQA262204:BQA262210 BGE262204:BGE262210 AWI262204:AWI262210 AMM262204:AMM262210 ACQ262204:ACQ262210 SU262204:SU262210 IY262204:IY262210 C262204:C262210 WVK196668:WVK196674 WLO196668:WLO196674 WBS196668:WBS196674 VRW196668:VRW196674 VIA196668:VIA196674 UYE196668:UYE196674 UOI196668:UOI196674 UEM196668:UEM196674 TUQ196668:TUQ196674 TKU196668:TKU196674 TAY196668:TAY196674 SRC196668:SRC196674 SHG196668:SHG196674 RXK196668:RXK196674 RNO196668:RNO196674 RDS196668:RDS196674 QTW196668:QTW196674 QKA196668:QKA196674 QAE196668:QAE196674 PQI196668:PQI196674 PGM196668:PGM196674 OWQ196668:OWQ196674 OMU196668:OMU196674 OCY196668:OCY196674 NTC196668:NTC196674 NJG196668:NJG196674 MZK196668:MZK196674 MPO196668:MPO196674 MFS196668:MFS196674 LVW196668:LVW196674 LMA196668:LMA196674 LCE196668:LCE196674 KSI196668:KSI196674 KIM196668:KIM196674 JYQ196668:JYQ196674 JOU196668:JOU196674 JEY196668:JEY196674 IVC196668:IVC196674 ILG196668:ILG196674 IBK196668:IBK196674 HRO196668:HRO196674 HHS196668:HHS196674 GXW196668:GXW196674 GOA196668:GOA196674 GEE196668:GEE196674 FUI196668:FUI196674 FKM196668:FKM196674 FAQ196668:FAQ196674 EQU196668:EQU196674 EGY196668:EGY196674 DXC196668:DXC196674 DNG196668:DNG196674 DDK196668:DDK196674 CTO196668:CTO196674 CJS196668:CJS196674 BZW196668:BZW196674 BQA196668:BQA196674 BGE196668:BGE196674 AWI196668:AWI196674 AMM196668:AMM196674 ACQ196668:ACQ196674 SU196668:SU196674 IY196668:IY196674 C196668:C196674 WVK131132:WVK131138 WLO131132:WLO131138 WBS131132:WBS131138 VRW131132:VRW131138 VIA131132:VIA131138 UYE131132:UYE131138 UOI131132:UOI131138 UEM131132:UEM131138 TUQ131132:TUQ131138 TKU131132:TKU131138 TAY131132:TAY131138 SRC131132:SRC131138 SHG131132:SHG131138 RXK131132:RXK131138 RNO131132:RNO131138 RDS131132:RDS131138 QTW131132:QTW131138 QKA131132:QKA131138 QAE131132:QAE131138 PQI131132:PQI131138 PGM131132:PGM131138 OWQ131132:OWQ131138 OMU131132:OMU131138 OCY131132:OCY131138 NTC131132:NTC131138 NJG131132:NJG131138 MZK131132:MZK131138 MPO131132:MPO131138 MFS131132:MFS131138 LVW131132:LVW131138 LMA131132:LMA131138 LCE131132:LCE131138 KSI131132:KSI131138 KIM131132:KIM131138 JYQ131132:JYQ131138 JOU131132:JOU131138 JEY131132:JEY131138 IVC131132:IVC131138 ILG131132:ILG131138 IBK131132:IBK131138 HRO131132:HRO131138 HHS131132:HHS131138 GXW131132:GXW131138 GOA131132:GOA131138 GEE131132:GEE131138 FUI131132:FUI131138 FKM131132:FKM131138 FAQ131132:FAQ131138 EQU131132:EQU131138 EGY131132:EGY131138 DXC131132:DXC131138 DNG131132:DNG131138 DDK131132:DDK131138 CTO131132:CTO131138 CJS131132:CJS131138 BZW131132:BZW131138 BQA131132:BQA131138 BGE131132:BGE131138 AWI131132:AWI131138 AMM131132:AMM131138 ACQ131132:ACQ131138 SU131132:SU131138 IY131132:IY131138 C131132:C131138 WVK65596:WVK65602 WLO65596:WLO65602 WBS65596:WBS65602 VRW65596:VRW65602 VIA65596:VIA65602 UYE65596:UYE65602 UOI65596:UOI65602 UEM65596:UEM65602 TUQ65596:TUQ65602 TKU65596:TKU65602 TAY65596:TAY65602 SRC65596:SRC65602 SHG65596:SHG65602 RXK65596:RXK65602 RNO65596:RNO65602 RDS65596:RDS65602 QTW65596:QTW65602 QKA65596:QKA65602 QAE65596:QAE65602 PQI65596:PQI65602 PGM65596:PGM65602 OWQ65596:OWQ65602 OMU65596:OMU65602 OCY65596:OCY65602 NTC65596:NTC65602 NJG65596:NJG65602 MZK65596:MZK65602 MPO65596:MPO65602 MFS65596:MFS65602 LVW65596:LVW65602 LMA65596:LMA65602 LCE65596:LCE65602 KSI65596:KSI65602 KIM65596:KIM65602 JYQ65596:JYQ65602 JOU65596:JOU65602 JEY65596:JEY65602 IVC65596:IVC65602 ILG65596:ILG65602 IBK65596:IBK65602 HRO65596:HRO65602 HHS65596:HHS65602 GXW65596:GXW65602 GOA65596:GOA65602 GEE65596:GEE65602 FUI65596:FUI65602 FKM65596:FKM65602 FAQ65596:FAQ65602 EQU65596:EQU65602 EGY65596:EGY65602 DXC65596:DXC65602 DNG65596:DNG65602 DDK65596:DDK65602 CTO65596:CTO65602 CJS65596:CJS65602 BZW65596:BZW65602 BQA65596:BQA65602 BGE65596:BGE65602 AWI65596:AWI65602 AMM65596:AMM65602 ACQ65596:ACQ65602 SU65596:SU65602 IY65596:IY65602 C65596:C65602 WVK56:WVK62 WLO56:WLO62 WBS56:WBS62 VRW56:VRW62 VIA56:VIA62 UYE56:UYE62 UOI56:UOI62 UEM56:UEM62 TUQ56:TUQ62 TKU56:TKU62 TAY56:TAY62 SRC56:SRC62 SHG56:SHG62 RXK56:RXK62 RNO56:RNO62 RDS56:RDS62 QTW56:QTW62 QKA56:QKA62 QAE56:QAE62 PQI56:PQI62 PGM56:PGM62 OWQ56:OWQ62 OMU56:OMU62 OCY56:OCY62 NTC56:NTC62 NJG56:NJG62 MZK56:MZK62 MPO56:MPO62 MFS56:MFS62 LVW56:LVW62 LMA56:LMA62 LCE56:LCE62 KSI56:KSI62 KIM56:KIM62 JYQ56:JYQ62 JOU56:JOU62 JEY56:JEY62 IVC56:IVC62 ILG56:ILG62 IBK56:IBK62 HRO56:HRO62 HHS56:HHS62 GXW56:GXW62 GOA56:GOA62 GEE56:GEE62 FUI56:FUI62 FKM56:FKM62 FAQ56:FAQ62 EQU56:EQU62 EGY56:EGY62 DXC56:DXC62 DNG56:DNG62 DDK56:DDK62 CTO56:CTO62 CJS56:CJS62 BZW56:BZW62 BQA56:BQA62 BGE56:BGE62 AWI56:AWI62 AMM56:AMM62 ACQ56:ACQ62 SU56:SU62 IY56:IY62 WVK983073:WVK983082 WLO983073:WLO983082 WBS983073:WBS983082 VRW983073:VRW983082 VIA983073:VIA983082 UYE983073:UYE983082 UOI983073:UOI983082 UEM983073:UEM983082 TUQ983073:TUQ983082 TKU983073:TKU983082 TAY983073:TAY983082 SRC983073:SRC983082 SHG983073:SHG983082 RXK983073:RXK983082 RNO983073:RNO983082 RDS983073:RDS983082 QTW983073:QTW983082 QKA983073:QKA983082 QAE983073:QAE983082 PQI983073:PQI983082 PGM983073:PGM983082 OWQ983073:OWQ983082 OMU983073:OMU983082 OCY983073:OCY983082 NTC983073:NTC983082 NJG983073:NJG983082 MZK983073:MZK983082 MPO983073:MPO983082 MFS983073:MFS983082 LVW983073:LVW983082 LMA983073:LMA983082 LCE983073:LCE983082 KSI983073:KSI983082 KIM983073:KIM983082 JYQ983073:JYQ983082 JOU983073:JOU983082 JEY983073:JEY983082 IVC983073:IVC983082 ILG983073:ILG983082 IBK983073:IBK983082 HRO983073:HRO983082 HHS983073:HHS983082 GXW983073:GXW983082 GOA983073:GOA983082 GEE983073:GEE983082 FUI983073:FUI983082 FKM983073:FKM983082 FAQ983073:FAQ983082 EQU983073:EQU983082 EGY983073:EGY983082 DXC983073:DXC983082 DNG983073:DNG983082 DDK983073:DDK983082 CTO983073:CTO983082 CJS983073:CJS983082 BZW983073:BZW983082 BQA983073:BQA983082 BGE983073:BGE983082 AWI983073:AWI983082 AMM983073:AMM983082 ACQ983073:ACQ983082 SU983073:SU983082 IY983073:IY983082 C983073:C983082 WVK917537:WVK917546 WLO917537:WLO917546 WBS917537:WBS917546 VRW917537:VRW917546 VIA917537:VIA917546 UYE917537:UYE917546 UOI917537:UOI917546 UEM917537:UEM917546 TUQ917537:TUQ917546 TKU917537:TKU917546 TAY917537:TAY917546 SRC917537:SRC917546 SHG917537:SHG917546 RXK917537:RXK917546 RNO917537:RNO917546 RDS917537:RDS917546 QTW917537:QTW917546 QKA917537:QKA917546 QAE917537:QAE917546 PQI917537:PQI917546 PGM917537:PGM917546 OWQ917537:OWQ917546 OMU917537:OMU917546 OCY917537:OCY917546 NTC917537:NTC917546 NJG917537:NJG917546 MZK917537:MZK917546 MPO917537:MPO917546 MFS917537:MFS917546 LVW917537:LVW917546 LMA917537:LMA917546 LCE917537:LCE917546 KSI917537:KSI917546 KIM917537:KIM917546 JYQ917537:JYQ917546 JOU917537:JOU917546 JEY917537:JEY917546 IVC917537:IVC917546 ILG917537:ILG917546 IBK917537:IBK917546 HRO917537:HRO917546 HHS917537:HHS917546 GXW917537:GXW917546 GOA917537:GOA917546 GEE917537:GEE917546 FUI917537:FUI917546 FKM917537:FKM917546 FAQ917537:FAQ917546 EQU917537:EQU917546 EGY917537:EGY917546 DXC917537:DXC917546 DNG917537:DNG917546 DDK917537:DDK917546 CTO917537:CTO917546 CJS917537:CJS917546 BZW917537:BZW917546 BQA917537:BQA917546 BGE917537:BGE917546 AWI917537:AWI917546 AMM917537:AMM917546 ACQ917537:ACQ917546 SU917537:SU917546 IY917537:IY917546 C917537:C917546 WVK852001:WVK852010 WLO852001:WLO852010 WBS852001:WBS852010 VRW852001:VRW852010 VIA852001:VIA852010 UYE852001:UYE852010 UOI852001:UOI852010 UEM852001:UEM852010 TUQ852001:TUQ852010 TKU852001:TKU852010 TAY852001:TAY852010 SRC852001:SRC852010 SHG852001:SHG852010 RXK852001:RXK852010 RNO852001:RNO852010 RDS852001:RDS852010 QTW852001:QTW852010 QKA852001:QKA852010 QAE852001:QAE852010 PQI852001:PQI852010 PGM852001:PGM852010 OWQ852001:OWQ852010 OMU852001:OMU852010 OCY852001:OCY852010 NTC852001:NTC852010 NJG852001:NJG852010 MZK852001:MZK852010 MPO852001:MPO852010 MFS852001:MFS852010 LVW852001:LVW852010 LMA852001:LMA852010 LCE852001:LCE852010 KSI852001:KSI852010 KIM852001:KIM852010 JYQ852001:JYQ852010 JOU852001:JOU852010 JEY852001:JEY852010 IVC852001:IVC852010 ILG852001:ILG852010 IBK852001:IBK852010 HRO852001:HRO852010 HHS852001:HHS852010 GXW852001:GXW852010 GOA852001:GOA852010 GEE852001:GEE852010 FUI852001:FUI852010 FKM852001:FKM852010 FAQ852001:FAQ852010 EQU852001:EQU852010 EGY852001:EGY852010 DXC852001:DXC852010 DNG852001:DNG852010 DDK852001:DDK852010 CTO852001:CTO852010 CJS852001:CJS852010 BZW852001:BZW852010 BQA852001:BQA852010 BGE852001:BGE852010 AWI852001:AWI852010 AMM852001:AMM852010 ACQ852001:ACQ852010 SU852001:SU852010 IY852001:IY852010 C852001:C852010 WVK786465:WVK786474 WLO786465:WLO786474 WBS786465:WBS786474 VRW786465:VRW786474 VIA786465:VIA786474 UYE786465:UYE786474 UOI786465:UOI786474 UEM786465:UEM786474 TUQ786465:TUQ786474 TKU786465:TKU786474 TAY786465:TAY786474 SRC786465:SRC786474 SHG786465:SHG786474 RXK786465:RXK786474 RNO786465:RNO786474 RDS786465:RDS786474 QTW786465:QTW786474 QKA786465:QKA786474 QAE786465:QAE786474 PQI786465:PQI786474 PGM786465:PGM786474 OWQ786465:OWQ786474 OMU786465:OMU786474 OCY786465:OCY786474 NTC786465:NTC786474 NJG786465:NJG786474 MZK786465:MZK786474 MPO786465:MPO786474 MFS786465:MFS786474 LVW786465:LVW786474 LMA786465:LMA786474 LCE786465:LCE786474 KSI786465:KSI786474 KIM786465:KIM786474 JYQ786465:JYQ786474 JOU786465:JOU786474 JEY786465:JEY786474 IVC786465:IVC786474 ILG786465:ILG786474 IBK786465:IBK786474 HRO786465:HRO786474 HHS786465:HHS786474 GXW786465:GXW786474 GOA786465:GOA786474 GEE786465:GEE786474 FUI786465:FUI786474 FKM786465:FKM786474 FAQ786465:FAQ786474 EQU786465:EQU786474 EGY786465:EGY786474 DXC786465:DXC786474 DNG786465:DNG786474 DDK786465:DDK786474 CTO786465:CTO786474 CJS786465:CJS786474 BZW786465:BZW786474 BQA786465:BQA786474 BGE786465:BGE786474 AWI786465:AWI786474 AMM786465:AMM786474 ACQ786465:ACQ786474 SU786465:SU786474 IY786465:IY786474 C786465:C786474 WVK720929:WVK720938 WLO720929:WLO720938 WBS720929:WBS720938 VRW720929:VRW720938 VIA720929:VIA720938 UYE720929:UYE720938 UOI720929:UOI720938 UEM720929:UEM720938 TUQ720929:TUQ720938 TKU720929:TKU720938 TAY720929:TAY720938 SRC720929:SRC720938 SHG720929:SHG720938 RXK720929:RXK720938 RNO720929:RNO720938 RDS720929:RDS720938 QTW720929:QTW720938 QKA720929:QKA720938 QAE720929:QAE720938 PQI720929:PQI720938 PGM720929:PGM720938 OWQ720929:OWQ720938 OMU720929:OMU720938 OCY720929:OCY720938 NTC720929:NTC720938 NJG720929:NJG720938 MZK720929:MZK720938 MPO720929:MPO720938 MFS720929:MFS720938 LVW720929:LVW720938 LMA720929:LMA720938 LCE720929:LCE720938 KSI720929:KSI720938 KIM720929:KIM720938 JYQ720929:JYQ720938 JOU720929:JOU720938 JEY720929:JEY720938 IVC720929:IVC720938 ILG720929:ILG720938 IBK720929:IBK720938 HRO720929:HRO720938 HHS720929:HHS720938 GXW720929:GXW720938 GOA720929:GOA720938 GEE720929:GEE720938 FUI720929:FUI720938 FKM720929:FKM720938 FAQ720929:FAQ720938 EQU720929:EQU720938 EGY720929:EGY720938 DXC720929:DXC720938 DNG720929:DNG720938 DDK720929:DDK720938 CTO720929:CTO720938 CJS720929:CJS720938 BZW720929:BZW720938 BQA720929:BQA720938 BGE720929:BGE720938 AWI720929:AWI720938 AMM720929:AMM720938 ACQ720929:ACQ720938 SU720929:SU720938 IY720929:IY720938 C720929:C720938 WVK655393:WVK655402 WLO655393:WLO655402 WBS655393:WBS655402 VRW655393:VRW655402 VIA655393:VIA655402 UYE655393:UYE655402 UOI655393:UOI655402 UEM655393:UEM655402 TUQ655393:TUQ655402 TKU655393:TKU655402 TAY655393:TAY655402 SRC655393:SRC655402 SHG655393:SHG655402 RXK655393:RXK655402 RNO655393:RNO655402 RDS655393:RDS655402 QTW655393:QTW655402 QKA655393:QKA655402 QAE655393:QAE655402 PQI655393:PQI655402 PGM655393:PGM655402 OWQ655393:OWQ655402 OMU655393:OMU655402 OCY655393:OCY655402 NTC655393:NTC655402 NJG655393:NJG655402 MZK655393:MZK655402 MPO655393:MPO655402 MFS655393:MFS655402 LVW655393:LVW655402 LMA655393:LMA655402 LCE655393:LCE655402 KSI655393:KSI655402 KIM655393:KIM655402 JYQ655393:JYQ655402 JOU655393:JOU655402 JEY655393:JEY655402 IVC655393:IVC655402 ILG655393:ILG655402 IBK655393:IBK655402 HRO655393:HRO655402 HHS655393:HHS655402 GXW655393:GXW655402 GOA655393:GOA655402 GEE655393:GEE655402 FUI655393:FUI655402 FKM655393:FKM655402 FAQ655393:FAQ655402 EQU655393:EQU655402 EGY655393:EGY655402 DXC655393:DXC655402 DNG655393:DNG655402 DDK655393:DDK655402 CTO655393:CTO655402 CJS655393:CJS655402 BZW655393:BZW655402 BQA655393:BQA655402 BGE655393:BGE655402 AWI655393:AWI655402 AMM655393:AMM655402 ACQ655393:ACQ655402 SU655393:SU655402 IY655393:IY655402 C655393:C655402 WVK589857:WVK589866 WLO589857:WLO589866 WBS589857:WBS589866 VRW589857:VRW589866 VIA589857:VIA589866 UYE589857:UYE589866 UOI589857:UOI589866 UEM589857:UEM589866 TUQ589857:TUQ589866 TKU589857:TKU589866 TAY589857:TAY589866 SRC589857:SRC589866 SHG589857:SHG589866 RXK589857:RXK589866 RNO589857:RNO589866 RDS589857:RDS589866 QTW589857:QTW589866 QKA589857:QKA589866 QAE589857:QAE589866 PQI589857:PQI589866 PGM589857:PGM589866 OWQ589857:OWQ589866 OMU589857:OMU589866 OCY589857:OCY589866 NTC589857:NTC589866 NJG589857:NJG589866 MZK589857:MZK589866 MPO589857:MPO589866 MFS589857:MFS589866 LVW589857:LVW589866 LMA589857:LMA589866 LCE589857:LCE589866 KSI589857:KSI589866 KIM589857:KIM589866 JYQ589857:JYQ589866 JOU589857:JOU589866 JEY589857:JEY589866 IVC589857:IVC589866 ILG589857:ILG589866 IBK589857:IBK589866 HRO589857:HRO589866 HHS589857:HHS589866 GXW589857:GXW589866 GOA589857:GOA589866 GEE589857:GEE589866 FUI589857:FUI589866 FKM589857:FKM589866 FAQ589857:FAQ589866 EQU589857:EQU589866 EGY589857:EGY589866 DXC589857:DXC589866 DNG589857:DNG589866 DDK589857:DDK589866 CTO589857:CTO589866 CJS589857:CJS589866 BZW589857:BZW589866 BQA589857:BQA589866 BGE589857:BGE589866 AWI589857:AWI589866 AMM589857:AMM589866 ACQ589857:ACQ589866 SU589857:SU589866 IY589857:IY589866 C589857:C589866 WVK524321:WVK524330 WLO524321:WLO524330 WBS524321:WBS524330 VRW524321:VRW524330 VIA524321:VIA524330 UYE524321:UYE524330 UOI524321:UOI524330 UEM524321:UEM524330 TUQ524321:TUQ524330 TKU524321:TKU524330 TAY524321:TAY524330 SRC524321:SRC524330 SHG524321:SHG524330 RXK524321:RXK524330 RNO524321:RNO524330 RDS524321:RDS524330 QTW524321:QTW524330 QKA524321:QKA524330 QAE524321:QAE524330 PQI524321:PQI524330 PGM524321:PGM524330 OWQ524321:OWQ524330 OMU524321:OMU524330 OCY524321:OCY524330 NTC524321:NTC524330 NJG524321:NJG524330 MZK524321:MZK524330 MPO524321:MPO524330 MFS524321:MFS524330 LVW524321:LVW524330 LMA524321:LMA524330 LCE524321:LCE524330 KSI524321:KSI524330 KIM524321:KIM524330 JYQ524321:JYQ524330 JOU524321:JOU524330 JEY524321:JEY524330 IVC524321:IVC524330 ILG524321:ILG524330 IBK524321:IBK524330 HRO524321:HRO524330 HHS524321:HHS524330 GXW524321:GXW524330 GOA524321:GOA524330 GEE524321:GEE524330 FUI524321:FUI524330 FKM524321:FKM524330 FAQ524321:FAQ524330 EQU524321:EQU524330 EGY524321:EGY524330 DXC524321:DXC524330 DNG524321:DNG524330 DDK524321:DDK524330 CTO524321:CTO524330 CJS524321:CJS524330 BZW524321:BZW524330 BQA524321:BQA524330 BGE524321:BGE524330 AWI524321:AWI524330 AMM524321:AMM524330 ACQ524321:ACQ524330 SU524321:SU524330 IY524321:IY524330 C524321:C524330 WVK458785:WVK458794 WLO458785:WLO458794 WBS458785:WBS458794 VRW458785:VRW458794 VIA458785:VIA458794 UYE458785:UYE458794 UOI458785:UOI458794 UEM458785:UEM458794 TUQ458785:TUQ458794 TKU458785:TKU458794 TAY458785:TAY458794 SRC458785:SRC458794 SHG458785:SHG458794 RXK458785:RXK458794 RNO458785:RNO458794 RDS458785:RDS458794 QTW458785:QTW458794 QKA458785:QKA458794 QAE458785:QAE458794 PQI458785:PQI458794 PGM458785:PGM458794 OWQ458785:OWQ458794 OMU458785:OMU458794 OCY458785:OCY458794 NTC458785:NTC458794 NJG458785:NJG458794 MZK458785:MZK458794 MPO458785:MPO458794 MFS458785:MFS458794 LVW458785:LVW458794 LMA458785:LMA458794 LCE458785:LCE458794 KSI458785:KSI458794 KIM458785:KIM458794 JYQ458785:JYQ458794 JOU458785:JOU458794 JEY458785:JEY458794 IVC458785:IVC458794 ILG458785:ILG458794 IBK458785:IBK458794 HRO458785:HRO458794 HHS458785:HHS458794 GXW458785:GXW458794 GOA458785:GOA458794 GEE458785:GEE458794 FUI458785:FUI458794 FKM458785:FKM458794 FAQ458785:FAQ458794 EQU458785:EQU458794 EGY458785:EGY458794 DXC458785:DXC458794 DNG458785:DNG458794 DDK458785:DDK458794 CTO458785:CTO458794 CJS458785:CJS458794 BZW458785:BZW458794 BQA458785:BQA458794 BGE458785:BGE458794 AWI458785:AWI458794 AMM458785:AMM458794 ACQ458785:ACQ458794 SU458785:SU458794 IY458785:IY458794 C458785:C458794 WVK393249:WVK393258 WLO393249:WLO393258 WBS393249:WBS393258 VRW393249:VRW393258 VIA393249:VIA393258 UYE393249:UYE393258 UOI393249:UOI393258 UEM393249:UEM393258 TUQ393249:TUQ393258 TKU393249:TKU393258 TAY393249:TAY393258 SRC393249:SRC393258 SHG393249:SHG393258 RXK393249:RXK393258 RNO393249:RNO393258 RDS393249:RDS393258 QTW393249:QTW393258 QKA393249:QKA393258 QAE393249:QAE393258 PQI393249:PQI393258 PGM393249:PGM393258 OWQ393249:OWQ393258 OMU393249:OMU393258 OCY393249:OCY393258 NTC393249:NTC393258 NJG393249:NJG393258 MZK393249:MZK393258 MPO393249:MPO393258 MFS393249:MFS393258 LVW393249:LVW393258 LMA393249:LMA393258 LCE393249:LCE393258 KSI393249:KSI393258 KIM393249:KIM393258 JYQ393249:JYQ393258 JOU393249:JOU393258 JEY393249:JEY393258 IVC393249:IVC393258 ILG393249:ILG393258 IBK393249:IBK393258 HRO393249:HRO393258 HHS393249:HHS393258 GXW393249:GXW393258 GOA393249:GOA393258 GEE393249:GEE393258 FUI393249:FUI393258 FKM393249:FKM393258 FAQ393249:FAQ393258 EQU393249:EQU393258 EGY393249:EGY393258 DXC393249:DXC393258 DNG393249:DNG393258 DDK393249:DDK393258 CTO393249:CTO393258 CJS393249:CJS393258 BZW393249:BZW393258 BQA393249:BQA393258 BGE393249:BGE393258 AWI393249:AWI393258 AMM393249:AMM393258 ACQ393249:ACQ393258 SU393249:SU393258 IY393249:IY393258 C393249:C393258 WVK327713:WVK327722 WLO327713:WLO327722 WBS327713:WBS327722 VRW327713:VRW327722 VIA327713:VIA327722 UYE327713:UYE327722 UOI327713:UOI327722 UEM327713:UEM327722 TUQ327713:TUQ327722 TKU327713:TKU327722 TAY327713:TAY327722 SRC327713:SRC327722 SHG327713:SHG327722 RXK327713:RXK327722 RNO327713:RNO327722 RDS327713:RDS327722 QTW327713:QTW327722 QKA327713:QKA327722 QAE327713:QAE327722 PQI327713:PQI327722 PGM327713:PGM327722 OWQ327713:OWQ327722 OMU327713:OMU327722 OCY327713:OCY327722 NTC327713:NTC327722 NJG327713:NJG327722 MZK327713:MZK327722 MPO327713:MPO327722 MFS327713:MFS327722 LVW327713:LVW327722 LMA327713:LMA327722 LCE327713:LCE327722 KSI327713:KSI327722 KIM327713:KIM327722 JYQ327713:JYQ327722 JOU327713:JOU327722 JEY327713:JEY327722 IVC327713:IVC327722 ILG327713:ILG327722 IBK327713:IBK327722 HRO327713:HRO327722 HHS327713:HHS327722 GXW327713:GXW327722 GOA327713:GOA327722 GEE327713:GEE327722 FUI327713:FUI327722 FKM327713:FKM327722 FAQ327713:FAQ327722 EQU327713:EQU327722 EGY327713:EGY327722 DXC327713:DXC327722 DNG327713:DNG327722 DDK327713:DDK327722 CTO327713:CTO327722 CJS327713:CJS327722 BZW327713:BZW327722 BQA327713:BQA327722 BGE327713:BGE327722 AWI327713:AWI327722 AMM327713:AMM327722 ACQ327713:ACQ327722 SU327713:SU327722 IY327713:IY327722 C327713:C327722 WVK262177:WVK262186 WLO262177:WLO262186 WBS262177:WBS262186 VRW262177:VRW262186 VIA262177:VIA262186 UYE262177:UYE262186 UOI262177:UOI262186 UEM262177:UEM262186 TUQ262177:TUQ262186 TKU262177:TKU262186 TAY262177:TAY262186 SRC262177:SRC262186 SHG262177:SHG262186 RXK262177:RXK262186 RNO262177:RNO262186 RDS262177:RDS262186 QTW262177:QTW262186 QKA262177:QKA262186 QAE262177:QAE262186 PQI262177:PQI262186 PGM262177:PGM262186 OWQ262177:OWQ262186 OMU262177:OMU262186 OCY262177:OCY262186 NTC262177:NTC262186 NJG262177:NJG262186 MZK262177:MZK262186 MPO262177:MPO262186 MFS262177:MFS262186 LVW262177:LVW262186 LMA262177:LMA262186 LCE262177:LCE262186 KSI262177:KSI262186 KIM262177:KIM262186 JYQ262177:JYQ262186 JOU262177:JOU262186 JEY262177:JEY262186 IVC262177:IVC262186 ILG262177:ILG262186 IBK262177:IBK262186 HRO262177:HRO262186 HHS262177:HHS262186 GXW262177:GXW262186 GOA262177:GOA262186 GEE262177:GEE262186 FUI262177:FUI262186 FKM262177:FKM262186 FAQ262177:FAQ262186 EQU262177:EQU262186 EGY262177:EGY262186 DXC262177:DXC262186 DNG262177:DNG262186 DDK262177:DDK262186 CTO262177:CTO262186 CJS262177:CJS262186 BZW262177:BZW262186 BQA262177:BQA262186 BGE262177:BGE262186 AWI262177:AWI262186 AMM262177:AMM262186 ACQ262177:ACQ262186 SU262177:SU262186 IY262177:IY262186 C262177:C262186 WVK196641:WVK196650 WLO196641:WLO196650 WBS196641:WBS196650 VRW196641:VRW196650 VIA196641:VIA196650 UYE196641:UYE196650 UOI196641:UOI196650 UEM196641:UEM196650 TUQ196641:TUQ196650 TKU196641:TKU196650 TAY196641:TAY196650 SRC196641:SRC196650 SHG196641:SHG196650 RXK196641:RXK196650 RNO196641:RNO196650 RDS196641:RDS196650 QTW196641:QTW196650 QKA196641:QKA196650 QAE196641:QAE196650 PQI196641:PQI196650 PGM196641:PGM196650 OWQ196641:OWQ196650 OMU196641:OMU196650 OCY196641:OCY196650 NTC196641:NTC196650 NJG196641:NJG196650 MZK196641:MZK196650 MPO196641:MPO196650 MFS196641:MFS196650 LVW196641:LVW196650 LMA196641:LMA196650 LCE196641:LCE196650 KSI196641:KSI196650 KIM196641:KIM196650 JYQ196641:JYQ196650 JOU196641:JOU196650 JEY196641:JEY196650 IVC196641:IVC196650 ILG196641:ILG196650 IBK196641:IBK196650 HRO196641:HRO196650 HHS196641:HHS196650 GXW196641:GXW196650 GOA196641:GOA196650 GEE196641:GEE196650 FUI196641:FUI196650 FKM196641:FKM196650 FAQ196641:FAQ196650 EQU196641:EQU196650 EGY196641:EGY196650 DXC196641:DXC196650 DNG196641:DNG196650 DDK196641:DDK196650 CTO196641:CTO196650 CJS196641:CJS196650 BZW196641:BZW196650 BQA196641:BQA196650 BGE196641:BGE196650 AWI196641:AWI196650 AMM196641:AMM196650 ACQ196641:ACQ196650 SU196641:SU196650 IY196641:IY196650 C196641:C196650 WVK131105:WVK131114 WLO131105:WLO131114 WBS131105:WBS131114 VRW131105:VRW131114 VIA131105:VIA131114 UYE131105:UYE131114 UOI131105:UOI131114 UEM131105:UEM131114 TUQ131105:TUQ131114 TKU131105:TKU131114 TAY131105:TAY131114 SRC131105:SRC131114 SHG131105:SHG131114 RXK131105:RXK131114 RNO131105:RNO131114 RDS131105:RDS131114 QTW131105:QTW131114 QKA131105:QKA131114 QAE131105:QAE131114 PQI131105:PQI131114 PGM131105:PGM131114 OWQ131105:OWQ131114 OMU131105:OMU131114 OCY131105:OCY131114 NTC131105:NTC131114 NJG131105:NJG131114 MZK131105:MZK131114 MPO131105:MPO131114 MFS131105:MFS131114 LVW131105:LVW131114 LMA131105:LMA131114 LCE131105:LCE131114 KSI131105:KSI131114 KIM131105:KIM131114 JYQ131105:JYQ131114 JOU131105:JOU131114 JEY131105:JEY131114 IVC131105:IVC131114 ILG131105:ILG131114 IBK131105:IBK131114 HRO131105:HRO131114 HHS131105:HHS131114 GXW131105:GXW131114 GOA131105:GOA131114 GEE131105:GEE131114 FUI131105:FUI131114 FKM131105:FKM131114 FAQ131105:FAQ131114 EQU131105:EQU131114 EGY131105:EGY131114 DXC131105:DXC131114 DNG131105:DNG131114 DDK131105:DDK131114 CTO131105:CTO131114 CJS131105:CJS131114 BZW131105:BZW131114 BQA131105:BQA131114 BGE131105:BGE131114 AWI131105:AWI131114 AMM131105:AMM131114 ACQ131105:ACQ131114 SU131105:SU131114 IY131105:IY131114 C131105:C131114 WVK65569:WVK65578 WLO65569:WLO65578 WBS65569:WBS65578 VRW65569:VRW65578 VIA65569:VIA65578 UYE65569:UYE65578 UOI65569:UOI65578 UEM65569:UEM65578 TUQ65569:TUQ65578 TKU65569:TKU65578 TAY65569:TAY65578 SRC65569:SRC65578 SHG65569:SHG65578 RXK65569:RXK65578 RNO65569:RNO65578 RDS65569:RDS65578 QTW65569:QTW65578 QKA65569:QKA65578 QAE65569:QAE65578 PQI65569:PQI65578 PGM65569:PGM65578 OWQ65569:OWQ65578 OMU65569:OMU65578 OCY65569:OCY65578 NTC65569:NTC65578 NJG65569:NJG65578 MZK65569:MZK65578 MPO65569:MPO65578 MFS65569:MFS65578 LVW65569:LVW65578 LMA65569:LMA65578 LCE65569:LCE65578 KSI65569:KSI65578 KIM65569:KIM65578 JYQ65569:JYQ65578 JOU65569:JOU65578 JEY65569:JEY65578 IVC65569:IVC65578 ILG65569:ILG65578 IBK65569:IBK65578 HRO65569:HRO65578 HHS65569:HHS65578 GXW65569:GXW65578 GOA65569:GOA65578 GEE65569:GEE65578 FUI65569:FUI65578 FKM65569:FKM65578 FAQ65569:FAQ65578 EQU65569:EQU65578 EGY65569:EGY65578 DXC65569:DXC65578 DNG65569:DNG65578 DDK65569:DDK65578 CTO65569:CTO65578 CJS65569:CJS65578 BZW65569:BZW65578 BQA65569:BQA65578 BGE65569:BGE65578 AWI65569:AWI65578 AMM65569:AMM65578 ACQ65569:ACQ65578 SU65569:SU65578 IY65569:IY65578 C65569:C65578 WVK28:WVK37 WLO28:WLO37 WBS28:WBS37 VRW28:VRW37 VIA28:VIA37 UYE28:UYE37 UOI28:UOI37 UEM28:UEM37 TUQ28:TUQ37 TKU28:TKU37 TAY28:TAY37 SRC28:SRC37 SHG28:SHG37 RXK28:RXK37 RNO28:RNO37 RDS28:RDS37 QTW28:QTW37 QKA28:QKA37 QAE28:QAE37 PQI28:PQI37 PGM28:PGM37 OWQ28:OWQ37 OMU28:OMU37 OCY28:OCY37 NTC28:NTC37 NJG28:NJG37 MZK28:MZK37 MPO28:MPO37 MFS28:MFS37 LVW28:LVW37 LMA28:LMA37 LCE28:LCE37 KSI28:KSI37 KIM28:KIM37 JYQ28:JYQ37 JOU28:JOU37 JEY28:JEY37 IVC28:IVC37 ILG28:ILG37 IBK28:IBK37 HRO28:HRO37 HHS28:HHS37 GXW28:GXW37 GOA28:GOA37 GEE28:GEE37 FUI28:FUI37 FKM28:FKM37 FAQ28:FAQ37 EQU28:EQU37 EGY28:EGY37 DXC28:DXC37 DNG28:DNG37 DDK28:DDK37 CTO28:CTO37 CJS28:CJS37 BZW28:BZW37 BQA28:BQA37 BGE28:BGE37 AWI28:AWI37 AMM28:AMM37 ACQ28:ACQ37 SU28:SU37 IY28:IY37 C28:C37 WVK983061:WVK983068 WLO983061:WLO983068 WBS983061:WBS983068 VRW983061:VRW983068 VIA983061:VIA983068 UYE983061:UYE983068 UOI983061:UOI983068 UEM983061:UEM983068 TUQ983061:TUQ983068 TKU983061:TKU983068 TAY983061:TAY983068 SRC983061:SRC983068 SHG983061:SHG983068 RXK983061:RXK983068 RNO983061:RNO983068 RDS983061:RDS983068 QTW983061:QTW983068 QKA983061:QKA983068 QAE983061:QAE983068 PQI983061:PQI983068 PGM983061:PGM983068 OWQ983061:OWQ983068 OMU983061:OMU983068 OCY983061:OCY983068 NTC983061:NTC983068 NJG983061:NJG983068 MZK983061:MZK983068 MPO983061:MPO983068 MFS983061:MFS983068 LVW983061:LVW983068 LMA983061:LMA983068 LCE983061:LCE983068 KSI983061:KSI983068 KIM983061:KIM983068 JYQ983061:JYQ983068 JOU983061:JOU983068 JEY983061:JEY983068 IVC983061:IVC983068 ILG983061:ILG983068 IBK983061:IBK983068 HRO983061:HRO983068 HHS983061:HHS983068 GXW983061:GXW983068 GOA983061:GOA983068 GEE983061:GEE983068 FUI983061:FUI983068 FKM983061:FKM983068 FAQ983061:FAQ983068 EQU983061:EQU983068 EGY983061:EGY983068 DXC983061:DXC983068 DNG983061:DNG983068 DDK983061:DDK983068 CTO983061:CTO983068 CJS983061:CJS983068 BZW983061:BZW983068 BQA983061:BQA983068 BGE983061:BGE983068 AWI983061:AWI983068 AMM983061:AMM983068 ACQ983061:ACQ983068 SU983061:SU983068 IY983061:IY983068 C983061:C983068 WVK917525:WVK917532 WLO917525:WLO917532 WBS917525:WBS917532 VRW917525:VRW917532 VIA917525:VIA917532 UYE917525:UYE917532 UOI917525:UOI917532 UEM917525:UEM917532 TUQ917525:TUQ917532 TKU917525:TKU917532 TAY917525:TAY917532 SRC917525:SRC917532 SHG917525:SHG917532 RXK917525:RXK917532 RNO917525:RNO917532 RDS917525:RDS917532 QTW917525:QTW917532 QKA917525:QKA917532 QAE917525:QAE917532 PQI917525:PQI917532 PGM917525:PGM917532 OWQ917525:OWQ917532 OMU917525:OMU917532 OCY917525:OCY917532 NTC917525:NTC917532 NJG917525:NJG917532 MZK917525:MZK917532 MPO917525:MPO917532 MFS917525:MFS917532 LVW917525:LVW917532 LMA917525:LMA917532 LCE917525:LCE917532 KSI917525:KSI917532 KIM917525:KIM917532 JYQ917525:JYQ917532 JOU917525:JOU917532 JEY917525:JEY917532 IVC917525:IVC917532 ILG917525:ILG917532 IBK917525:IBK917532 HRO917525:HRO917532 HHS917525:HHS917532 GXW917525:GXW917532 GOA917525:GOA917532 GEE917525:GEE917532 FUI917525:FUI917532 FKM917525:FKM917532 FAQ917525:FAQ917532 EQU917525:EQU917532 EGY917525:EGY917532 DXC917525:DXC917532 DNG917525:DNG917532 DDK917525:DDK917532 CTO917525:CTO917532 CJS917525:CJS917532 BZW917525:BZW917532 BQA917525:BQA917532 BGE917525:BGE917532 AWI917525:AWI917532 AMM917525:AMM917532 ACQ917525:ACQ917532 SU917525:SU917532 IY917525:IY917532 C917525:C917532 WVK851989:WVK851996 WLO851989:WLO851996 WBS851989:WBS851996 VRW851989:VRW851996 VIA851989:VIA851996 UYE851989:UYE851996 UOI851989:UOI851996 UEM851989:UEM851996 TUQ851989:TUQ851996 TKU851989:TKU851996 TAY851989:TAY851996 SRC851989:SRC851996 SHG851989:SHG851996 RXK851989:RXK851996 RNO851989:RNO851996 RDS851989:RDS851996 QTW851989:QTW851996 QKA851989:QKA851996 QAE851989:QAE851996 PQI851989:PQI851996 PGM851989:PGM851996 OWQ851989:OWQ851996 OMU851989:OMU851996 OCY851989:OCY851996 NTC851989:NTC851996 NJG851989:NJG851996 MZK851989:MZK851996 MPO851989:MPO851996 MFS851989:MFS851996 LVW851989:LVW851996 LMA851989:LMA851996 LCE851989:LCE851996 KSI851989:KSI851996 KIM851989:KIM851996 JYQ851989:JYQ851996 JOU851989:JOU851996 JEY851989:JEY851996 IVC851989:IVC851996 ILG851989:ILG851996 IBK851989:IBK851996 HRO851989:HRO851996 HHS851989:HHS851996 GXW851989:GXW851996 GOA851989:GOA851996 GEE851989:GEE851996 FUI851989:FUI851996 FKM851989:FKM851996 FAQ851989:FAQ851996 EQU851989:EQU851996 EGY851989:EGY851996 DXC851989:DXC851996 DNG851989:DNG851996 DDK851989:DDK851996 CTO851989:CTO851996 CJS851989:CJS851996 BZW851989:BZW851996 BQA851989:BQA851996 BGE851989:BGE851996 AWI851989:AWI851996 AMM851989:AMM851996 ACQ851989:ACQ851996 SU851989:SU851996 IY851989:IY851996 C851989:C851996 WVK786453:WVK786460 WLO786453:WLO786460 WBS786453:WBS786460 VRW786453:VRW786460 VIA786453:VIA786460 UYE786453:UYE786460 UOI786453:UOI786460 UEM786453:UEM786460 TUQ786453:TUQ786460 TKU786453:TKU786460 TAY786453:TAY786460 SRC786453:SRC786460 SHG786453:SHG786460 RXK786453:RXK786460 RNO786453:RNO786460 RDS786453:RDS786460 QTW786453:QTW786460 QKA786453:QKA786460 QAE786453:QAE786460 PQI786453:PQI786460 PGM786453:PGM786460 OWQ786453:OWQ786460 OMU786453:OMU786460 OCY786453:OCY786460 NTC786453:NTC786460 NJG786453:NJG786460 MZK786453:MZK786460 MPO786453:MPO786460 MFS786453:MFS786460 LVW786453:LVW786460 LMA786453:LMA786460 LCE786453:LCE786460 KSI786453:KSI786460 KIM786453:KIM786460 JYQ786453:JYQ786460 JOU786453:JOU786460 JEY786453:JEY786460 IVC786453:IVC786460 ILG786453:ILG786460 IBK786453:IBK786460 HRO786453:HRO786460 HHS786453:HHS786460 GXW786453:GXW786460 GOA786453:GOA786460 GEE786453:GEE786460 FUI786453:FUI786460 FKM786453:FKM786460 FAQ786453:FAQ786460 EQU786453:EQU786460 EGY786453:EGY786460 DXC786453:DXC786460 DNG786453:DNG786460 DDK786453:DDK786460 CTO786453:CTO786460 CJS786453:CJS786460 BZW786453:BZW786460 BQA786453:BQA786460 BGE786453:BGE786460 AWI786453:AWI786460 AMM786453:AMM786460 ACQ786453:ACQ786460 SU786453:SU786460 IY786453:IY786460 C786453:C786460 WVK720917:WVK720924 WLO720917:WLO720924 WBS720917:WBS720924 VRW720917:VRW720924 VIA720917:VIA720924 UYE720917:UYE720924 UOI720917:UOI720924 UEM720917:UEM720924 TUQ720917:TUQ720924 TKU720917:TKU720924 TAY720917:TAY720924 SRC720917:SRC720924 SHG720917:SHG720924 RXK720917:RXK720924 RNO720917:RNO720924 RDS720917:RDS720924 QTW720917:QTW720924 QKA720917:QKA720924 QAE720917:QAE720924 PQI720917:PQI720924 PGM720917:PGM720924 OWQ720917:OWQ720924 OMU720917:OMU720924 OCY720917:OCY720924 NTC720917:NTC720924 NJG720917:NJG720924 MZK720917:MZK720924 MPO720917:MPO720924 MFS720917:MFS720924 LVW720917:LVW720924 LMA720917:LMA720924 LCE720917:LCE720924 KSI720917:KSI720924 KIM720917:KIM720924 JYQ720917:JYQ720924 JOU720917:JOU720924 JEY720917:JEY720924 IVC720917:IVC720924 ILG720917:ILG720924 IBK720917:IBK720924 HRO720917:HRO720924 HHS720917:HHS720924 GXW720917:GXW720924 GOA720917:GOA720924 GEE720917:GEE720924 FUI720917:FUI720924 FKM720917:FKM720924 FAQ720917:FAQ720924 EQU720917:EQU720924 EGY720917:EGY720924 DXC720917:DXC720924 DNG720917:DNG720924 DDK720917:DDK720924 CTO720917:CTO720924 CJS720917:CJS720924 BZW720917:BZW720924 BQA720917:BQA720924 BGE720917:BGE720924 AWI720917:AWI720924 AMM720917:AMM720924 ACQ720917:ACQ720924 SU720917:SU720924 IY720917:IY720924 C720917:C720924 WVK655381:WVK655388 WLO655381:WLO655388 WBS655381:WBS655388 VRW655381:VRW655388 VIA655381:VIA655388 UYE655381:UYE655388 UOI655381:UOI655388 UEM655381:UEM655388 TUQ655381:TUQ655388 TKU655381:TKU655388 TAY655381:TAY655388 SRC655381:SRC655388 SHG655381:SHG655388 RXK655381:RXK655388 RNO655381:RNO655388 RDS655381:RDS655388 QTW655381:QTW655388 QKA655381:QKA655388 QAE655381:QAE655388 PQI655381:PQI655388 PGM655381:PGM655388 OWQ655381:OWQ655388 OMU655381:OMU655388 OCY655381:OCY655388 NTC655381:NTC655388 NJG655381:NJG655388 MZK655381:MZK655388 MPO655381:MPO655388 MFS655381:MFS655388 LVW655381:LVW655388 LMA655381:LMA655388 LCE655381:LCE655388 KSI655381:KSI655388 KIM655381:KIM655388 JYQ655381:JYQ655388 JOU655381:JOU655388 JEY655381:JEY655388 IVC655381:IVC655388 ILG655381:ILG655388 IBK655381:IBK655388 HRO655381:HRO655388 HHS655381:HHS655388 GXW655381:GXW655388 GOA655381:GOA655388 GEE655381:GEE655388 FUI655381:FUI655388 FKM655381:FKM655388 FAQ655381:FAQ655388 EQU655381:EQU655388 EGY655381:EGY655388 DXC655381:DXC655388 DNG655381:DNG655388 DDK655381:DDK655388 CTO655381:CTO655388 CJS655381:CJS655388 BZW655381:BZW655388 BQA655381:BQA655388 BGE655381:BGE655388 AWI655381:AWI655388 AMM655381:AMM655388 ACQ655381:ACQ655388 SU655381:SU655388 IY655381:IY655388 C655381:C655388 WVK589845:WVK589852 WLO589845:WLO589852 WBS589845:WBS589852 VRW589845:VRW589852 VIA589845:VIA589852 UYE589845:UYE589852 UOI589845:UOI589852 UEM589845:UEM589852 TUQ589845:TUQ589852 TKU589845:TKU589852 TAY589845:TAY589852 SRC589845:SRC589852 SHG589845:SHG589852 RXK589845:RXK589852 RNO589845:RNO589852 RDS589845:RDS589852 QTW589845:QTW589852 QKA589845:QKA589852 QAE589845:QAE589852 PQI589845:PQI589852 PGM589845:PGM589852 OWQ589845:OWQ589852 OMU589845:OMU589852 OCY589845:OCY589852 NTC589845:NTC589852 NJG589845:NJG589852 MZK589845:MZK589852 MPO589845:MPO589852 MFS589845:MFS589852 LVW589845:LVW589852 LMA589845:LMA589852 LCE589845:LCE589852 KSI589845:KSI589852 KIM589845:KIM589852 JYQ589845:JYQ589852 JOU589845:JOU589852 JEY589845:JEY589852 IVC589845:IVC589852 ILG589845:ILG589852 IBK589845:IBK589852 HRO589845:HRO589852 HHS589845:HHS589852 GXW589845:GXW589852 GOA589845:GOA589852 GEE589845:GEE589852 FUI589845:FUI589852 FKM589845:FKM589852 FAQ589845:FAQ589852 EQU589845:EQU589852 EGY589845:EGY589852 DXC589845:DXC589852 DNG589845:DNG589852 DDK589845:DDK589852 CTO589845:CTO589852 CJS589845:CJS589852 BZW589845:BZW589852 BQA589845:BQA589852 BGE589845:BGE589852 AWI589845:AWI589852 AMM589845:AMM589852 ACQ589845:ACQ589852 SU589845:SU589852 IY589845:IY589852 C589845:C589852 WVK524309:WVK524316 WLO524309:WLO524316 WBS524309:WBS524316 VRW524309:VRW524316 VIA524309:VIA524316 UYE524309:UYE524316 UOI524309:UOI524316 UEM524309:UEM524316 TUQ524309:TUQ524316 TKU524309:TKU524316 TAY524309:TAY524316 SRC524309:SRC524316 SHG524309:SHG524316 RXK524309:RXK524316 RNO524309:RNO524316 RDS524309:RDS524316 QTW524309:QTW524316 QKA524309:QKA524316 QAE524309:QAE524316 PQI524309:PQI524316 PGM524309:PGM524316 OWQ524309:OWQ524316 OMU524309:OMU524316 OCY524309:OCY524316 NTC524309:NTC524316 NJG524309:NJG524316 MZK524309:MZK524316 MPO524309:MPO524316 MFS524309:MFS524316 LVW524309:LVW524316 LMA524309:LMA524316 LCE524309:LCE524316 KSI524309:KSI524316 KIM524309:KIM524316 JYQ524309:JYQ524316 JOU524309:JOU524316 JEY524309:JEY524316 IVC524309:IVC524316 ILG524309:ILG524316 IBK524309:IBK524316 HRO524309:HRO524316 HHS524309:HHS524316 GXW524309:GXW524316 GOA524309:GOA524316 GEE524309:GEE524316 FUI524309:FUI524316 FKM524309:FKM524316 FAQ524309:FAQ524316 EQU524309:EQU524316 EGY524309:EGY524316 DXC524309:DXC524316 DNG524309:DNG524316 DDK524309:DDK524316 CTO524309:CTO524316 CJS524309:CJS524316 BZW524309:BZW524316 BQA524309:BQA524316 BGE524309:BGE524316 AWI524309:AWI524316 AMM524309:AMM524316 ACQ524309:ACQ524316 SU524309:SU524316 IY524309:IY524316 C524309:C524316 WVK458773:WVK458780 WLO458773:WLO458780 WBS458773:WBS458780 VRW458773:VRW458780 VIA458773:VIA458780 UYE458773:UYE458780 UOI458773:UOI458780 UEM458773:UEM458780 TUQ458773:TUQ458780 TKU458773:TKU458780 TAY458773:TAY458780 SRC458773:SRC458780 SHG458773:SHG458780 RXK458773:RXK458780 RNO458773:RNO458780 RDS458773:RDS458780 QTW458773:QTW458780 QKA458773:QKA458780 QAE458773:QAE458780 PQI458773:PQI458780 PGM458773:PGM458780 OWQ458773:OWQ458780 OMU458773:OMU458780 OCY458773:OCY458780 NTC458773:NTC458780 NJG458773:NJG458780 MZK458773:MZK458780 MPO458773:MPO458780 MFS458773:MFS458780 LVW458773:LVW458780 LMA458773:LMA458780 LCE458773:LCE458780 KSI458773:KSI458780 KIM458773:KIM458780 JYQ458773:JYQ458780 JOU458773:JOU458780 JEY458773:JEY458780 IVC458773:IVC458780 ILG458773:ILG458780 IBK458773:IBK458780 HRO458773:HRO458780 HHS458773:HHS458780 GXW458773:GXW458780 GOA458773:GOA458780 GEE458773:GEE458780 FUI458773:FUI458780 FKM458773:FKM458780 FAQ458773:FAQ458780 EQU458773:EQU458780 EGY458773:EGY458780 DXC458773:DXC458780 DNG458773:DNG458780 DDK458773:DDK458780 CTO458773:CTO458780 CJS458773:CJS458780 BZW458773:BZW458780 BQA458773:BQA458780 BGE458773:BGE458780 AWI458773:AWI458780 AMM458773:AMM458780 ACQ458773:ACQ458780 SU458773:SU458780 IY458773:IY458780 C458773:C458780 WVK393237:WVK393244 WLO393237:WLO393244 WBS393237:WBS393244 VRW393237:VRW393244 VIA393237:VIA393244 UYE393237:UYE393244 UOI393237:UOI393244 UEM393237:UEM393244 TUQ393237:TUQ393244 TKU393237:TKU393244 TAY393237:TAY393244 SRC393237:SRC393244 SHG393237:SHG393244 RXK393237:RXK393244 RNO393237:RNO393244 RDS393237:RDS393244 QTW393237:QTW393244 QKA393237:QKA393244 QAE393237:QAE393244 PQI393237:PQI393244 PGM393237:PGM393244 OWQ393237:OWQ393244 OMU393237:OMU393244 OCY393237:OCY393244 NTC393237:NTC393244 NJG393237:NJG393244 MZK393237:MZK393244 MPO393237:MPO393244 MFS393237:MFS393244 LVW393237:LVW393244 LMA393237:LMA393244 LCE393237:LCE393244 KSI393237:KSI393244 KIM393237:KIM393244 JYQ393237:JYQ393244 JOU393237:JOU393244 JEY393237:JEY393244 IVC393237:IVC393244 ILG393237:ILG393244 IBK393237:IBK393244 HRO393237:HRO393244 HHS393237:HHS393244 GXW393237:GXW393244 GOA393237:GOA393244 GEE393237:GEE393244 FUI393237:FUI393244 FKM393237:FKM393244 FAQ393237:FAQ393244 EQU393237:EQU393244 EGY393237:EGY393244 DXC393237:DXC393244 DNG393237:DNG393244 DDK393237:DDK393244 CTO393237:CTO393244 CJS393237:CJS393244 BZW393237:BZW393244 BQA393237:BQA393244 BGE393237:BGE393244 AWI393237:AWI393244 AMM393237:AMM393244 ACQ393237:ACQ393244 SU393237:SU393244 IY393237:IY393244 C393237:C393244 WVK327701:WVK327708 WLO327701:WLO327708 WBS327701:WBS327708 VRW327701:VRW327708 VIA327701:VIA327708 UYE327701:UYE327708 UOI327701:UOI327708 UEM327701:UEM327708 TUQ327701:TUQ327708 TKU327701:TKU327708 TAY327701:TAY327708 SRC327701:SRC327708 SHG327701:SHG327708 RXK327701:RXK327708 RNO327701:RNO327708 RDS327701:RDS327708 QTW327701:QTW327708 QKA327701:QKA327708 QAE327701:QAE327708 PQI327701:PQI327708 PGM327701:PGM327708 OWQ327701:OWQ327708 OMU327701:OMU327708 OCY327701:OCY327708 NTC327701:NTC327708 NJG327701:NJG327708 MZK327701:MZK327708 MPO327701:MPO327708 MFS327701:MFS327708 LVW327701:LVW327708 LMA327701:LMA327708 LCE327701:LCE327708 KSI327701:KSI327708 KIM327701:KIM327708 JYQ327701:JYQ327708 JOU327701:JOU327708 JEY327701:JEY327708 IVC327701:IVC327708 ILG327701:ILG327708 IBK327701:IBK327708 HRO327701:HRO327708 HHS327701:HHS327708 GXW327701:GXW327708 GOA327701:GOA327708 GEE327701:GEE327708 FUI327701:FUI327708 FKM327701:FKM327708 FAQ327701:FAQ327708 EQU327701:EQU327708 EGY327701:EGY327708 DXC327701:DXC327708 DNG327701:DNG327708 DDK327701:DDK327708 CTO327701:CTO327708 CJS327701:CJS327708 BZW327701:BZW327708 BQA327701:BQA327708 BGE327701:BGE327708 AWI327701:AWI327708 AMM327701:AMM327708 ACQ327701:ACQ327708 SU327701:SU327708 IY327701:IY327708 C327701:C327708 WVK262165:WVK262172 WLO262165:WLO262172 WBS262165:WBS262172 VRW262165:VRW262172 VIA262165:VIA262172 UYE262165:UYE262172 UOI262165:UOI262172 UEM262165:UEM262172 TUQ262165:TUQ262172 TKU262165:TKU262172 TAY262165:TAY262172 SRC262165:SRC262172 SHG262165:SHG262172 RXK262165:RXK262172 RNO262165:RNO262172 RDS262165:RDS262172 QTW262165:QTW262172 QKA262165:QKA262172 QAE262165:QAE262172 PQI262165:PQI262172 PGM262165:PGM262172 OWQ262165:OWQ262172 OMU262165:OMU262172 OCY262165:OCY262172 NTC262165:NTC262172 NJG262165:NJG262172 MZK262165:MZK262172 MPO262165:MPO262172 MFS262165:MFS262172 LVW262165:LVW262172 LMA262165:LMA262172 LCE262165:LCE262172 KSI262165:KSI262172 KIM262165:KIM262172 JYQ262165:JYQ262172 JOU262165:JOU262172 JEY262165:JEY262172 IVC262165:IVC262172 ILG262165:ILG262172 IBK262165:IBK262172 HRO262165:HRO262172 HHS262165:HHS262172 GXW262165:GXW262172 GOA262165:GOA262172 GEE262165:GEE262172 FUI262165:FUI262172 FKM262165:FKM262172 FAQ262165:FAQ262172 EQU262165:EQU262172 EGY262165:EGY262172 DXC262165:DXC262172 DNG262165:DNG262172 DDK262165:DDK262172 CTO262165:CTO262172 CJS262165:CJS262172 BZW262165:BZW262172 BQA262165:BQA262172 BGE262165:BGE262172 AWI262165:AWI262172 AMM262165:AMM262172 ACQ262165:ACQ262172 SU262165:SU262172 IY262165:IY262172 C262165:C262172 WVK196629:WVK196636 WLO196629:WLO196636 WBS196629:WBS196636 VRW196629:VRW196636 VIA196629:VIA196636 UYE196629:UYE196636 UOI196629:UOI196636 UEM196629:UEM196636 TUQ196629:TUQ196636 TKU196629:TKU196636 TAY196629:TAY196636 SRC196629:SRC196636 SHG196629:SHG196636 RXK196629:RXK196636 RNO196629:RNO196636 RDS196629:RDS196636 QTW196629:QTW196636 QKA196629:QKA196636 QAE196629:QAE196636 PQI196629:PQI196636 PGM196629:PGM196636 OWQ196629:OWQ196636 OMU196629:OMU196636 OCY196629:OCY196636 NTC196629:NTC196636 NJG196629:NJG196636 MZK196629:MZK196636 MPO196629:MPO196636 MFS196629:MFS196636 LVW196629:LVW196636 LMA196629:LMA196636 LCE196629:LCE196636 KSI196629:KSI196636 KIM196629:KIM196636 JYQ196629:JYQ196636 JOU196629:JOU196636 JEY196629:JEY196636 IVC196629:IVC196636 ILG196629:ILG196636 IBK196629:IBK196636 HRO196629:HRO196636 HHS196629:HHS196636 GXW196629:GXW196636 GOA196629:GOA196636 GEE196629:GEE196636 FUI196629:FUI196636 FKM196629:FKM196636 FAQ196629:FAQ196636 EQU196629:EQU196636 EGY196629:EGY196636 DXC196629:DXC196636 DNG196629:DNG196636 DDK196629:DDK196636 CTO196629:CTO196636 CJS196629:CJS196636 BZW196629:BZW196636 BQA196629:BQA196636 BGE196629:BGE196636 AWI196629:AWI196636 AMM196629:AMM196636 ACQ196629:ACQ196636 SU196629:SU196636 IY196629:IY196636 C196629:C196636 WVK131093:WVK131100 WLO131093:WLO131100 WBS131093:WBS131100 VRW131093:VRW131100 VIA131093:VIA131100 UYE131093:UYE131100 UOI131093:UOI131100 UEM131093:UEM131100 TUQ131093:TUQ131100 TKU131093:TKU131100 TAY131093:TAY131100 SRC131093:SRC131100 SHG131093:SHG131100 RXK131093:RXK131100 RNO131093:RNO131100 RDS131093:RDS131100 QTW131093:QTW131100 QKA131093:QKA131100 QAE131093:QAE131100 PQI131093:PQI131100 PGM131093:PGM131100 OWQ131093:OWQ131100 OMU131093:OMU131100 OCY131093:OCY131100 NTC131093:NTC131100 NJG131093:NJG131100 MZK131093:MZK131100 MPO131093:MPO131100 MFS131093:MFS131100 LVW131093:LVW131100 LMA131093:LMA131100 LCE131093:LCE131100 KSI131093:KSI131100 KIM131093:KIM131100 JYQ131093:JYQ131100 JOU131093:JOU131100 JEY131093:JEY131100 IVC131093:IVC131100 ILG131093:ILG131100 IBK131093:IBK131100 HRO131093:HRO131100 HHS131093:HHS131100 GXW131093:GXW131100 GOA131093:GOA131100 GEE131093:GEE131100 FUI131093:FUI131100 FKM131093:FKM131100 FAQ131093:FAQ131100 EQU131093:EQU131100 EGY131093:EGY131100 DXC131093:DXC131100 DNG131093:DNG131100 DDK131093:DDK131100 CTO131093:CTO131100 CJS131093:CJS131100 BZW131093:BZW131100 BQA131093:BQA131100 BGE131093:BGE131100 AWI131093:AWI131100 AMM131093:AMM131100 ACQ131093:ACQ131100 SU131093:SU131100 IY131093:IY131100 C131093:C131100 WVK65557:WVK65564 WLO65557:WLO65564 WBS65557:WBS65564 VRW65557:VRW65564 VIA65557:VIA65564 UYE65557:UYE65564 UOI65557:UOI65564 UEM65557:UEM65564 TUQ65557:TUQ65564 TKU65557:TKU65564 TAY65557:TAY65564 SRC65557:SRC65564 SHG65557:SHG65564 RXK65557:RXK65564 RNO65557:RNO65564 RDS65557:RDS65564 QTW65557:QTW65564 QKA65557:QKA65564 QAE65557:QAE65564 PQI65557:PQI65564 PGM65557:PGM65564 OWQ65557:OWQ65564 OMU65557:OMU65564 OCY65557:OCY65564 NTC65557:NTC65564 NJG65557:NJG65564 MZK65557:MZK65564 MPO65557:MPO65564 MFS65557:MFS65564 LVW65557:LVW65564 LMA65557:LMA65564 LCE65557:LCE65564 KSI65557:KSI65564 KIM65557:KIM65564 JYQ65557:JYQ65564 JOU65557:JOU65564 JEY65557:JEY65564 IVC65557:IVC65564 ILG65557:ILG65564 IBK65557:IBK65564 HRO65557:HRO65564 HHS65557:HHS65564 GXW65557:GXW65564 GOA65557:GOA65564 GEE65557:GEE65564 FUI65557:FUI65564 FKM65557:FKM65564 FAQ65557:FAQ65564 EQU65557:EQU65564 EGY65557:EGY65564 DXC65557:DXC65564 DNG65557:DNG65564 DDK65557:DDK65564 CTO65557:CTO65564 CJS65557:CJS65564 BZW65557:BZW65564 BQA65557:BQA65564 BGE65557:BGE65564 AWI65557:AWI65564 AMM65557:AMM65564 ACQ65557:ACQ65564 SU65557:SU65564 IY65557:IY65564 C65557:C65564 WVK16:WVK23 WLO16:WLO23 WBS16:WBS23 VRW16:VRW23 VIA16:VIA23 UYE16:UYE23 UOI16:UOI23 UEM16:UEM23 TUQ16:TUQ23 TKU16:TKU23 TAY16:TAY23 SRC16:SRC23 SHG16:SHG23 RXK16:RXK23 RNO16:RNO23 RDS16:RDS23 QTW16:QTW23 QKA16:QKA23 QAE16:QAE23 PQI16:PQI23 PGM16:PGM23 OWQ16:OWQ23 OMU16:OMU23 OCY16:OCY23 NTC16:NTC23 NJG16:NJG23 MZK16:MZK23 MPO16:MPO23 MFS16:MFS23 LVW16:LVW23 LMA16:LMA23 LCE16:LCE23 KSI16:KSI23 KIM16:KIM23 JYQ16:JYQ23 JOU16:JOU23 JEY16:JEY23 IVC16:IVC23 ILG16:ILG23 IBK16:IBK23 HRO16:HRO23 HHS16:HHS23 GXW16:GXW23 GOA16:GOA23 GEE16:GEE23 FUI16:FUI23 FKM16:FKM23 FAQ16:FAQ23 EQU16:EQU23 EGY16:EGY23 DXC16:DXC23 DNG16:DNG23 DDK16:DDK23 CTO16:CTO23 CJS16:CJS23 BZW16:BZW23 BQA16:BQA23 BGE16:BGE23 AWI16:AWI23 AMM16:AMM23 ACQ16:ACQ23 SU16:SU23 IY16:IY23 C67:C75 WVK983047:WVK983056 WLO983047:WLO983056 WBS983047:WBS983056 VRW983047:VRW983056 VIA983047:VIA983056 UYE983047:UYE983056 UOI983047:UOI983056 UEM983047:UEM983056 TUQ983047:TUQ983056 TKU983047:TKU983056 TAY983047:TAY983056 SRC983047:SRC983056 SHG983047:SHG983056 RXK983047:RXK983056 RNO983047:RNO983056 RDS983047:RDS983056 QTW983047:QTW983056 QKA983047:QKA983056 QAE983047:QAE983056 PQI983047:PQI983056 PGM983047:PGM983056 OWQ983047:OWQ983056 OMU983047:OMU983056 OCY983047:OCY983056 NTC983047:NTC983056 NJG983047:NJG983056 MZK983047:MZK983056 MPO983047:MPO983056 MFS983047:MFS983056 LVW983047:LVW983056 LMA983047:LMA983056 LCE983047:LCE983056 KSI983047:KSI983056 KIM983047:KIM983056 JYQ983047:JYQ983056 JOU983047:JOU983056 JEY983047:JEY983056 IVC983047:IVC983056 ILG983047:ILG983056 IBK983047:IBK983056 HRO983047:HRO983056 HHS983047:HHS983056 GXW983047:GXW983056 GOA983047:GOA983056 GEE983047:GEE983056 FUI983047:FUI983056 FKM983047:FKM983056 FAQ983047:FAQ983056 EQU983047:EQU983056 EGY983047:EGY983056 DXC983047:DXC983056 DNG983047:DNG983056 DDK983047:DDK983056 CTO983047:CTO983056 CJS983047:CJS983056 BZW983047:BZW983056 BQA983047:BQA983056 BGE983047:BGE983056 AWI983047:AWI983056 AMM983047:AMM983056 ACQ983047:ACQ983056 SU983047:SU983056 IY983047:IY983056 C983047:C983056 WVK917511:WVK917520 WLO917511:WLO917520 WBS917511:WBS917520 VRW917511:VRW917520 VIA917511:VIA917520 UYE917511:UYE917520 UOI917511:UOI917520 UEM917511:UEM917520 TUQ917511:TUQ917520 TKU917511:TKU917520 TAY917511:TAY917520 SRC917511:SRC917520 SHG917511:SHG917520 RXK917511:RXK917520 RNO917511:RNO917520 RDS917511:RDS917520 QTW917511:QTW917520 QKA917511:QKA917520 QAE917511:QAE917520 PQI917511:PQI917520 PGM917511:PGM917520 OWQ917511:OWQ917520 OMU917511:OMU917520 OCY917511:OCY917520 NTC917511:NTC917520 NJG917511:NJG917520 MZK917511:MZK917520 MPO917511:MPO917520 MFS917511:MFS917520 LVW917511:LVW917520 LMA917511:LMA917520 LCE917511:LCE917520 KSI917511:KSI917520 KIM917511:KIM917520 JYQ917511:JYQ917520 JOU917511:JOU917520 JEY917511:JEY917520 IVC917511:IVC917520 ILG917511:ILG917520 IBK917511:IBK917520 HRO917511:HRO917520 HHS917511:HHS917520 GXW917511:GXW917520 GOA917511:GOA917520 GEE917511:GEE917520 FUI917511:FUI917520 FKM917511:FKM917520 FAQ917511:FAQ917520 EQU917511:EQU917520 EGY917511:EGY917520 DXC917511:DXC917520 DNG917511:DNG917520 DDK917511:DDK917520 CTO917511:CTO917520 CJS917511:CJS917520 BZW917511:BZW917520 BQA917511:BQA917520 BGE917511:BGE917520 AWI917511:AWI917520 AMM917511:AMM917520 ACQ917511:ACQ917520 SU917511:SU917520 IY917511:IY917520 C917511:C917520 WVK851975:WVK851984 WLO851975:WLO851984 WBS851975:WBS851984 VRW851975:VRW851984 VIA851975:VIA851984 UYE851975:UYE851984 UOI851975:UOI851984 UEM851975:UEM851984 TUQ851975:TUQ851984 TKU851975:TKU851984 TAY851975:TAY851984 SRC851975:SRC851984 SHG851975:SHG851984 RXK851975:RXK851984 RNO851975:RNO851984 RDS851975:RDS851984 QTW851975:QTW851984 QKA851975:QKA851984 QAE851975:QAE851984 PQI851975:PQI851984 PGM851975:PGM851984 OWQ851975:OWQ851984 OMU851975:OMU851984 OCY851975:OCY851984 NTC851975:NTC851984 NJG851975:NJG851984 MZK851975:MZK851984 MPO851975:MPO851984 MFS851975:MFS851984 LVW851975:LVW851984 LMA851975:LMA851984 LCE851975:LCE851984 KSI851975:KSI851984 KIM851975:KIM851984 JYQ851975:JYQ851984 JOU851975:JOU851984 JEY851975:JEY851984 IVC851975:IVC851984 ILG851975:ILG851984 IBK851975:IBK851984 HRO851975:HRO851984 HHS851975:HHS851984 GXW851975:GXW851984 GOA851975:GOA851984 GEE851975:GEE851984 FUI851975:FUI851984 FKM851975:FKM851984 FAQ851975:FAQ851984 EQU851975:EQU851984 EGY851975:EGY851984 DXC851975:DXC851984 DNG851975:DNG851984 DDK851975:DDK851984 CTO851975:CTO851984 CJS851975:CJS851984 BZW851975:BZW851984 BQA851975:BQA851984 BGE851975:BGE851984 AWI851975:AWI851984 AMM851975:AMM851984 ACQ851975:ACQ851984 SU851975:SU851984 IY851975:IY851984 C851975:C851984 WVK786439:WVK786448 WLO786439:WLO786448 WBS786439:WBS786448 VRW786439:VRW786448 VIA786439:VIA786448 UYE786439:UYE786448 UOI786439:UOI786448 UEM786439:UEM786448 TUQ786439:TUQ786448 TKU786439:TKU786448 TAY786439:TAY786448 SRC786439:SRC786448 SHG786439:SHG786448 RXK786439:RXK786448 RNO786439:RNO786448 RDS786439:RDS786448 QTW786439:QTW786448 QKA786439:QKA786448 QAE786439:QAE786448 PQI786439:PQI786448 PGM786439:PGM786448 OWQ786439:OWQ786448 OMU786439:OMU786448 OCY786439:OCY786448 NTC786439:NTC786448 NJG786439:NJG786448 MZK786439:MZK786448 MPO786439:MPO786448 MFS786439:MFS786448 LVW786439:LVW786448 LMA786439:LMA786448 LCE786439:LCE786448 KSI786439:KSI786448 KIM786439:KIM786448 JYQ786439:JYQ786448 JOU786439:JOU786448 JEY786439:JEY786448 IVC786439:IVC786448 ILG786439:ILG786448 IBK786439:IBK786448 HRO786439:HRO786448 HHS786439:HHS786448 GXW786439:GXW786448 GOA786439:GOA786448 GEE786439:GEE786448 FUI786439:FUI786448 FKM786439:FKM786448 FAQ786439:FAQ786448 EQU786439:EQU786448 EGY786439:EGY786448 DXC786439:DXC786448 DNG786439:DNG786448 DDK786439:DDK786448 CTO786439:CTO786448 CJS786439:CJS786448 BZW786439:BZW786448 BQA786439:BQA786448 BGE786439:BGE786448 AWI786439:AWI786448 AMM786439:AMM786448 ACQ786439:ACQ786448 SU786439:SU786448 IY786439:IY786448 C786439:C786448 WVK720903:WVK720912 WLO720903:WLO720912 WBS720903:WBS720912 VRW720903:VRW720912 VIA720903:VIA720912 UYE720903:UYE720912 UOI720903:UOI720912 UEM720903:UEM720912 TUQ720903:TUQ720912 TKU720903:TKU720912 TAY720903:TAY720912 SRC720903:SRC720912 SHG720903:SHG720912 RXK720903:RXK720912 RNO720903:RNO720912 RDS720903:RDS720912 QTW720903:QTW720912 QKA720903:QKA720912 QAE720903:QAE720912 PQI720903:PQI720912 PGM720903:PGM720912 OWQ720903:OWQ720912 OMU720903:OMU720912 OCY720903:OCY720912 NTC720903:NTC720912 NJG720903:NJG720912 MZK720903:MZK720912 MPO720903:MPO720912 MFS720903:MFS720912 LVW720903:LVW720912 LMA720903:LMA720912 LCE720903:LCE720912 KSI720903:KSI720912 KIM720903:KIM720912 JYQ720903:JYQ720912 JOU720903:JOU720912 JEY720903:JEY720912 IVC720903:IVC720912 ILG720903:ILG720912 IBK720903:IBK720912 HRO720903:HRO720912 HHS720903:HHS720912 GXW720903:GXW720912 GOA720903:GOA720912 GEE720903:GEE720912 FUI720903:FUI720912 FKM720903:FKM720912 FAQ720903:FAQ720912 EQU720903:EQU720912 EGY720903:EGY720912 DXC720903:DXC720912 DNG720903:DNG720912 DDK720903:DDK720912 CTO720903:CTO720912 CJS720903:CJS720912 BZW720903:BZW720912 BQA720903:BQA720912 BGE720903:BGE720912 AWI720903:AWI720912 AMM720903:AMM720912 ACQ720903:ACQ720912 SU720903:SU720912 IY720903:IY720912 C720903:C720912 WVK655367:WVK655376 WLO655367:WLO655376 WBS655367:WBS655376 VRW655367:VRW655376 VIA655367:VIA655376 UYE655367:UYE655376 UOI655367:UOI655376 UEM655367:UEM655376 TUQ655367:TUQ655376 TKU655367:TKU655376 TAY655367:TAY655376 SRC655367:SRC655376 SHG655367:SHG655376 RXK655367:RXK655376 RNO655367:RNO655376 RDS655367:RDS655376 QTW655367:QTW655376 QKA655367:QKA655376 QAE655367:QAE655376 PQI655367:PQI655376 PGM655367:PGM655376 OWQ655367:OWQ655376 OMU655367:OMU655376 OCY655367:OCY655376 NTC655367:NTC655376 NJG655367:NJG655376 MZK655367:MZK655376 MPO655367:MPO655376 MFS655367:MFS655376 LVW655367:LVW655376 LMA655367:LMA655376 LCE655367:LCE655376 KSI655367:KSI655376 KIM655367:KIM655376 JYQ655367:JYQ655376 JOU655367:JOU655376 JEY655367:JEY655376 IVC655367:IVC655376 ILG655367:ILG655376 IBK655367:IBK655376 HRO655367:HRO655376 HHS655367:HHS655376 GXW655367:GXW655376 GOA655367:GOA655376 GEE655367:GEE655376 FUI655367:FUI655376 FKM655367:FKM655376 FAQ655367:FAQ655376 EQU655367:EQU655376 EGY655367:EGY655376 DXC655367:DXC655376 DNG655367:DNG655376 DDK655367:DDK655376 CTO655367:CTO655376 CJS655367:CJS655376 BZW655367:BZW655376 BQA655367:BQA655376 BGE655367:BGE655376 AWI655367:AWI655376 AMM655367:AMM655376 ACQ655367:ACQ655376 SU655367:SU655376 IY655367:IY655376 C655367:C655376 WVK589831:WVK589840 WLO589831:WLO589840 WBS589831:WBS589840 VRW589831:VRW589840 VIA589831:VIA589840 UYE589831:UYE589840 UOI589831:UOI589840 UEM589831:UEM589840 TUQ589831:TUQ589840 TKU589831:TKU589840 TAY589831:TAY589840 SRC589831:SRC589840 SHG589831:SHG589840 RXK589831:RXK589840 RNO589831:RNO589840 RDS589831:RDS589840 QTW589831:QTW589840 QKA589831:QKA589840 QAE589831:QAE589840 PQI589831:PQI589840 PGM589831:PGM589840 OWQ589831:OWQ589840 OMU589831:OMU589840 OCY589831:OCY589840 NTC589831:NTC589840 NJG589831:NJG589840 MZK589831:MZK589840 MPO589831:MPO589840 MFS589831:MFS589840 LVW589831:LVW589840 LMA589831:LMA589840 LCE589831:LCE589840 KSI589831:KSI589840 KIM589831:KIM589840 JYQ589831:JYQ589840 JOU589831:JOU589840 JEY589831:JEY589840 IVC589831:IVC589840 ILG589831:ILG589840 IBK589831:IBK589840 HRO589831:HRO589840 HHS589831:HHS589840 GXW589831:GXW589840 GOA589831:GOA589840 GEE589831:GEE589840 FUI589831:FUI589840 FKM589831:FKM589840 FAQ589831:FAQ589840 EQU589831:EQU589840 EGY589831:EGY589840 DXC589831:DXC589840 DNG589831:DNG589840 DDK589831:DDK589840 CTO589831:CTO589840 CJS589831:CJS589840 BZW589831:BZW589840 BQA589831:BQA589840 BGE589831:BGE589840 AWI589831:AWI589840 AMM589831:AMM589840 ACQ589831:ACQ589840 SU589831:SU589840 IY589831:IY589840 C589831:C589840 WVK524295:WVK524304 WLO524295:WLO524304 WBS524295:WBS524304 VRW524295:VRW524304 VIA524295:VIA524304 UYE524295:UYE524304 UOI524295:UOI524304 UEM524295:UEM524304 TUQ524295:TUQ524304 TKU524295:TKU524304 TAY524295:TAY524304 SRC524295:SRC524304 SHG524295:SHG524304 RXK524295:RXK524304 RNO524295:RNO524304 RDS524295:RDS524304 QTW524295:QTW524304 QKA524295:QKA524304 QAE524295:QAE524304 PQI524295:PQI524304 PGM524295:PGM524304 OWQ524295:OWQ524304 OMU524295:OMU524304 OCY524295:OCY524304 NTC524295:NTC524304 NJG524295:NJG524304 MZK524295:MZK524304 MPO524295:MPO524304 MFS524295:MFS524304 LVW524295:LVW524304 LMA524295:LMA524304 LCE524295:LCE524304 KSI524295:KSI524304 KIM524295:KIM524304 JYQ524295:JYQ524304 JOU524295:JOU524304 JEY524295:JEY524304 IVC524295:IVC524304 ILG524295:ILG524304 IBK524295:IBK524304 HRO524295:HRO524304 HHS524295:HHS524304 GXW524295:GXW524304 GOA524295:GOA524304 GEE524295:GEE524304 FUI524295:FUI524304 FKM524295:FKM524304 FAQ524295:FAQ524304 EQU524295:EQU524304 EGY524295:EGY524304 DXC524295:DXC524304 DNG524295:DNG524304 DDK524295:DDK524304 CTO524295:CTO524304 CJS524295:CJS524304 BZW524295:BZW524304 BQA524295:BQA524304 BGE524295:BGE524304 AWI524295:AWI524304 AMM524295:AMM524304 ACQ524295:ACQ524304 SU524295:SU524304 IY524295:IY524304 C524295:C524304 WVK458759:WVK458768 WLO458759:WLO458768 WBS458759:WBS458768 VRW458759:VRW458768 VIA458759:VIA458768 UYE458759:UYE458768 UOI458759:UOI458768 UEM458759:UEM458768 TUQ458759:TUQ458768 TKU458759:TKU458768 TAY458759:TAY458768 SRC458759:SRC458768 SHG458759:SHG458768 RXK458759:RXK458768 RNO458759:RNO458768 RDS458759:RDS458768 QTW458759:QTW458768 QKA458759:QKA458768 QAE458759:QAE458768 PQI458759:PQI458768 PGM458759:PGM458768 OWQ458759:OWQ458768 OMU458759:OMU458768 OCY458759:OCY458768 NTC458759:NTC458768 NJG458759:NJG458768 MZK458759:MZK458768 MPO458759:MPO458768 MFS458759:MFS458768 LVW458759:LVW458768 LMA458759:LMA458768 LCE458759:LCE458768 KSI458759:KSI458768 KIM458759:KIM458768 JYQ458759:JYQ458768 JOU458759:JOU458768 JEY458759:JEY458768 IVC458759:IVC458768 ILG458759:ILG458768 IBK458759:IBK458768 HRO458759:HRO458768 HHS458759:HHS458768 GXW458759:GXW458768 GOA458759:GOA458768 GEE458759:GEE458768 FUI458759:FUI458768 FKM458759:FKM458768 FAQ458759:FAQ458768 EQU458759:EQU458768 EGY458759:EGY458768 DXC458759:DXC458768 DNG458759:DNG458768 DDK458759:DDK458768 CTO458759:CTO458768 CJS458759:CJS458768 BZW458759:BZW458768 BQA458759:BQA458768 BGE458759:BGE458768 AWI458759:AWI458768 AMM458759:AMM458768 ACQ458759:ACQ458768 SU458759:SU458768 IY458759:IY458768 C458759:C458768 WVK393223:WVK393232 WLO393223:WLO393232 WBS393223:WBS393232 VRW393223:VRW393232 VIA393223:VIA393232 UYE393223:UYE393232 UOI393223:UOI393232 UEM393223:UEM393232 TUQ393223:TUQ393232 TKU393223:TKU393232 TAY393223:TAY393232 SRC393223:SRC393232 SHG393223:SHG393232 RXK393223:RXK393232 RNO393223:RNO393232 RDS393223:RDS393232 QTW393223:QTW393232 QKA393223:QKA393232 QAE393223:QAE393232 PQI393223:PQI393232 PGM393223:PGM393232 OWQ393223:OWQ393232 OMU393223:OMU393232 OCY393223:OCY393232 NTC393223:NTC393232 NJG393223:NJG393232 MZK393223:MZK393232 MPO393223:MPO393232 MFS393223:MFS393232 LVW393223:LVW393232 LMA393223:LMA393232 LCE393223:LCE393232 KSI393223:KSI393232 KIM393223:KIM393232 JYQ393223:JYQ393232 JOU393223:JOU393232 JEY393223:JEY393232 IVC393223:IVC393232 ILG393223:ILG393232 IBK393223:IBK393232 HRO393223:HRO393232 HHS393223:HHS393232 GXW393223:GXW393232 GOA393223:GOA393232 GEE393223:GEE393232 FUI393223:FUI393232 FKM393223:FKM393232 FAQ393223:FAQ393232 EQU393223:EQU393232 EGY393223:EGY393232 DXC393223:DXC393232 DNG393223:DNG393232 DDK393223:DDK393232 CTO393223:CTO393232 CJS393223:CJS393232 BZW393223:BZW393232 BQA393223:BQA393232 BGE393223:BGE393232 AWI393223:AWI393232 AMM393223:AMM393232 ACQ393223:ACQ393232 SU393223:SU393232 IY393223:IY393232 C393223:C393232 WVK327687:WVK327696 WLO327687:WLO327696 WBS327687:WBS327696 VRW327687:VRW327696 VIA327687:VIA327696 UYE327687:UYE327696 UOI327687:UOI327696 UEM327687:UEM327696 TUQ327687:TUQ327696 TKU327687:TKU327696 TAY327687:TAY327696 SRC327687:SRC327696 SHG327687:SHG327696 RXK327687:RXK327696 RNO327687:RNO327696 RDS327687:RDS327696 QTW327687:QTW327696 QKA327687:QKA327696 QAE327687:QAE327696 PQI327687:PQI327696 PGM327687:PGM327696 OWQ327687:OWQ327696 OMU327687:OMU327696 OCY327687:OCY327696 NTC327687:NTC327696 NJG327687:NJG327696 MZK327687:MZK327696 MPO327687:MPO327696 MFS327687:MFS327696 LVW327687:LVW327696 LMA327687:LMA327696 LCE327687:LCE327696 KSI327687:KSI327696 KIM327687:KIM327696 JYQ327687:JYQ327696 JOU327687:JOU327696 JEY327687:JEY327696 IVC327687:IVC327696 ILG327687:ILG327696 IBK327687:IBK327696 HRO327687:HRO327696 HHS327687:HHS327696 GXW327687:GXW327696 GOA327687:GOA327696 GEE327687:GEE327696 FUI327687:FUI327696 FKM327687:FKM327696 FAQ327687:FAQ327696 EQU327687:EQU327696 EGY327687:EGY327696 DXC327687:DXC327696 DNG327687:DNG327696 DDK327687:DDK327696 CTO327687:CTO327696 CJS327687:CJS327696 BZW327687:BZW327696 BQA327687:BQA327696 BGE327687:BGE327696 AWI327687:AWI327696 AMM327687:AMM327696 ACQ327687:ACQ327696 SU327687:SU327696 IY327687:IY327696 C327687:C327696 WVK262151:WVK262160 WLO262151:WLO262160 WBS262151:WBS262160 VRW262151:VRW262160 VIA262151:VIA262160 UYE262151:UYE262160 UOI262151:UOI262160 UEM262151:UEM262160 TUQ262151:TUQ262160 TKU262151:TKU262160 TAY262151:TAY262160 SRC262151:SRC262160 SHG262151:SHG262160 RXK262151:RXK262160 RNO262151:RNO262160 RDS262151:RDS262160 QTW262151:QTW262160 QKA262151:QKA262160 QAE262151:QAE262160 PQI262151:PQI262160 PGM262151:PGM262160 OWQ262151:OWQ262160 OMU262151:OMU262160 OCY262151:OCY262160 NTC262151:NTC262160 NJG262151:NJG262160 MZK262151:MZK262160 MPO262151:MPO262160 MFS262151:MFS262160 LVW262151:LVW262160 LMA262151:LMA262160 LCE262151:LCE262160 KSI262151:KSI262160 KIM262151:KIM262160 JYQ262151:JYQ262160 JOU262151:JOU262160 JEY262151:JEY262160 IVC262151:IVC262160 ILG262151:ILG262160 IBK262151:IBK262160 HRO262151:HRO262160 HHS262151:HHS262160 GXW262151:GXW262160 GOA262151:GOA262160 GEE262151:GEE262160 FUI262151:FUI262160 FKM262151:FKM262160 FAQ262151:FAQ262160 EQU262151:EQU262160 EGY262151:EGY262160 DXC262151:DXC262160 DNG262151:DNG262160 DDK262151:DDK262160 CTO262151:CTO262160 CJS262151:CJS262160 BZW262151:BZW262160 BQA262151:BQA262160 BGE262151:BGE262160 AWI262151:AWI262160 AMM262151:AMM262160 ACQ262151:ACQ262160 SU262151:SU262160 IY262151:IY262160 C262151:C262160 WVK196615:WVK196624 WLO196615:WLO196624 WBS196615:WBS196624 VRW196615:VRW196624 VIA196615:VIA196624 UYE196615:UYE196624 UOI196615:UOI196624 UEM196615:UEM196624 TUQ196615:TUQ196624 TKU196615:TKU196624 TAY196615:TAY196624 SRC196615:SRC196624 SHG196615:SHG196624 RXK196615:RXK196624 RNO196615:RNO196624 RDS196615:RDS196624 QTW196615:QTW196624 QKA196615:QKA196624 QAE196615:QAE196624 PQI196615:PQI196624 PGM196615:PGM196624 OWQ196615:OWQ196624 OMU196615:OMU196624 OCY196615:OCY196624 NTC196615:NTC196624 NJG196615:NJG196624 MZK196615:MZK196624 MPO196615:MPO196624 MFS196615:MFS196624 LVW196615:LVW196624 LMA196615:LMA196624 LCE196615:LCE196624 KSI196615:KSI196624 KIM196615:KIM196624 JYQ196615:JYQ196624 JOU196615:JOU196624 JEY196615:JEY196624 IVC196615:IVC196624 ILG196615:ILG196624 IBK196615:IBK196624 HRO196615:HRO196624 HHS196615:HHS196624 GXW196615:GXW196624 GOA196615:GOA196624 GEE196615:GEE196624 FUI196615:FUI196624 FKM196615:FKM196624 FAQ196615:FAQ196624 EQU196615:EQU196624 EGY196615:EGY196624 DXC196615:DXC196624 DNG196615:DNG196624 DDK196615:DDK196624 CTO196615:CTO196624 CJS196615:CJS196624 BZW196615:BZW196624 BQA196615:BQA196624 BGE196615:BGE196624 AWI196615:AWI196624 AMM196615:AMM196624 ACQ196615:ACQ196624 SU196615:SU196624 IY196615:IY196624 C196615:C196624 WVK131079:WVK131088 WLO131079:WLO131088 WBS131079:WBS131088 VRW131079:VRW131088 VIA131079:VIA131088 UYE131079:UYE131088 UOI131079:UOI131088 UEM131079:UEM131088 TUQ131079:TUQ131088 TKU131079:TKU131088 TAY131079:TAY131088 SRC131079:SRC131088 SHG131079:SHG131088 RXK131079:RXK131088 RNO131079:RNO131088 RDS131079:RDS131088 QTW131079:QTW131088 QKA131079:QKA131088 QAE131079:QAE131088 PQI131079:PQI131088 PGM131079:PGM131088 OWQ131079:OWQ131088 OMU131079:OMU131088 OCY131079:OCY131088 NTC131079:NTC131088 NJG131079:NJG131088 MZK131079:MZK131088 MPO131079:MPO131088 MFS131079:MFS131088 LVW131079:LVW131088 LMA131079:LMA131088 LCE131079:LCE131088 KSI131079:KSI131088 KIM131079:KIM131088 JYQ131079:JYQ131088 JOU131079:JOU131088 JEY131079:JEY131088 IVC131079:IVC131088 ILG131079:ILG131088 IBK131079:IBK131088 HRO131079:HRO131088 HHS131079:HHS131088 GXW131079:GXW131088 GOA131079:GOA131088 GEE131079:GEE131088 FUI131079:FUI131088 FKM131079:FKM131088 FAQ131079:FAQ131088 EQU131079:EQU131088 EGY131079:EGY131088 DXC131079:DXC131088 DNG131079:DNG131088 DDK131079:DDK131088 CTO131079:CTO131088 CJS131079:CJS131088 BZW131079:BZW131088 BQA131079:BQA131088 BGE131079:BGE131088 AWI131079:AWI131088 AMM131079:AMM131088 ACQ131079:ACQ131088 SU131079:SU131088 IY131079:IY131088 C131079:C131088 WVK65543:WVK65552 WLO65543:WLO65552 WBS65543:WBS65552 VRW65543:VRW65552 VIA65543:VIA65552 UYE65543:UYE65552 UOI65543:UOI65552 UEM65543:UEM65552 TUQ65543:TUQ65552 TKU65543:TKU65552 TAY65543:TAY65552 SRC65543:SRC65552 SHG65543:SHG65552 RXK65543:RXK65552 RNO65543:RNO65552 RDS65543:RDS65552 QTW65543:QTW65552 QKA65543:QKA65552 QAE65543:QAE65552 PQI65543:PQI65552 PGM65543:PGM65552 OWQ65543:OWQ65552 OMU65543:OMU65552 OCY65543:OCY65552 NTC65543:NTC65552 NJG65543:NJG65552 MZK65543:MZK65552 MPO65543:MPO65552 MFS65543:MFS65552 LVW65543:LVW65552 LMA65543:LMA65552 LCE65543:LCE65552 KSI65543:KSI65552 KIM65543:KIM65552 JYQ65543:JYQ65552 JOU65543:JOU65552 JEY65543:JEY65552 IVC65543:IVC65552 ILG65543:ILG65552 IBK65543:IBK65552 HRO65543:HRO65552 HHS65543:HHS65552 GXW65543:GXW65552 GOA65543:GOA65552 GEE65543:GEE65552 FUI65543:FUI65552 FKM65543:FKM65552 FAQ65543:FAQ65552 EQU65543:EQU65552 EGY65543:EGY65552 DXC65543:DXC65552 DNG65543:DNG65552 DDK65543:DDK65552 CTO65543:CTO65552 CJS65543:CJS65552 BZW65543:BZW65552 BQA65543:BQA65552 BGE65543:BGE65552 AWI65543:AWI65552 AMM65543:AMM65552 ACQ65543:ACQ65552 SU65543:SU65552 IY65543:IY65552 C65543:C65552 C56:C62 C42:C51 C3:C11 SU3:SU11 ACQ3:ACQ11 AMM3:AMM11 AWI3:AWI11 BGE3:BGE11 BQA3:BQA11 BZW3:BZW11 CJS3:CJS11 CTO3:CTO11 DDK3:DDK11 DNG3:DNG11 DXC3:DXC11 EGY3:EGY11 EQU3:EQU11 FAQ3:FAQ11 FKM3:FKM11 FUI3:FUI11 GEE3:GEE11 GOA3:GOA11 GXW3:GXW11 HHS3:HHS11 HRO3:HRO11 IBK3:IBK11 ILG3:ILG11 IVC3:IVC11 JEY3:JEY11 JOU3:JOU11 JYQ3:JYQ11 KIM3:KIM11 KSI3:KSI11 LCE3:LCE11 LMA3:LMA11 LVW3:LVW11 MFS3:MFS11 MPO3:MPO11 MZK3:MZK11 NJG3:NJG11 NTC3:NTC11 OCY3:OCY11 OMU3:OMU11 OWQ3:OWQ11 PGM3:PGM11 PQI3:PQI11 QAE3:QAE11 QKA3:QKA11 QTW3:QTW11 RDS3:RDS11 RNO3:RNO11 RXK3:RXK11 SHG3:SHG11 SRC3:SRC11 TAY3:TAY11 TKU3:TKU11 TUQ3:TUQ11 UEM3:UEM11 UOI3:UOI11 UYE3:UYE11 VIA3:VIA11 VRW3:VRW11 WBS3:WBS11 WLO3:WLO11 WVK3:WVK11 IY3:IY11">
      <formula1>"0,1,2,3,4,5,NA"</formula1>
    </dataValidation>
  </dataValidations>
  <printOptions horizontalCentered="1"/>
  <pageMargins left="0" right="0" top="0.55118110236220474" bottom="0.15748031496062992" header="0.11811023622047245" footer="0.11811023622047245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"/>
  <sheetViews>
    <sheetView showGridLines="0" zoomScaleNormal="100" workbookViewId="0">
      <selection activeCell="C12" sqref="C12"/>
    </sheetView>
  </sheetViews>
  <sheetFormatPr defaultRowHeight="14" x14ac:dyDescent="0.25"/>
  <cols>
    <col min="1" max="1" width="4.453125" customWidth="1"/>
    <col min="2" max="2" width="24.453125" customWidth="1"/>
    <col min="3" max="3" width="57.90625" customWidth="1"/>
    <col min="4" max="4" width="25.453125" customWidth="1"/>
    <col min="5" max="5" width="10" customWidth="1"/>
    <col min="6" max="6" width="10.08984375" customWidth="1"/>
    <col min="7" max="7" width="12.453125" customWidth="1"/>
    <col min="8" max="8" width="10" style="46" customWidth="1"/>
    <col min="9" max="11" width="9" style="46"/>
    <col min="257" max="257" width="4.453125" customWidth="1"/>
    <col min="258" max="258" width="10.08984375" customWidth="1"/>
    <col min="259" max="259" width="54.7265625" customWidth="1"/>
    <col min="260" max="260" width="50.7265625" customWidth="1"/>
    <col min="261" max="261" width="10" customWidth="1"/>
    <col min="262" max="262" width="10.08984375" customWidth="1"/>
    <col min="263" max="263" width="12.453125" customWidth="1"/>
    <col min="264" max="264" width="10" customWidth="1"/>
    <col min="513" max="513" width="4.453125" customWidth="1"/>
    <col min="514" max="514" width="10.08984375" customWidth="1"/>
    <col min="515" max="515" width="54.7265625" customWidth="1"/>
    <col min="516" max="516" width="50.7265625" customWidth="1"/>
    <col min="517" max="517" width="10" customWidth="1"/>
    <col min="518" max="518" width="10.08984375" customWidth="1"/>
    <col min="519" max="519" width="12.453125" customWidth="1"/>
    <col min="520" max="520" width="10" customWidth="1"/>
    <col min="769" max="769" width="4.453125" customWidth="1"/>
    <col min="770" max="770" width="10.08984375" customWidth="1"/>
    <col min="771" max="771" width="54.7265625" customWidth="1"/>
    <col min="772" max="772" width="50.7265625" customWidth="1"/>
    <col min="773" max="773" width="10" customWidth="1"/>
    <col min="774" max="774" width="10.08984375" customWidth="1"/>
    <col min="775" max="775" width="12.453125" customWidth="1"/>
    <col min="776" max="776" width="10" customWidth="1"/>
    <col min="1025" max="1025" width="4.453125" customWidth="1"/>
    <col min="1026" max="1026" width="10.08984375" customWidth="1"/>
    <col min="1027" max="1027" width="54.7265625" customWidth="1"/>
    <col min="1028" max="1028" width="50.7265625" customWidth="1"/>
    <col min="1029" max="1029" width="10" customWidth="1"/>
    <col min="1030" max="1030" width="10.08984375" customWidth="1"/>
    <col min="1031" max="1031" width="12.453125" customWidth="1"/>
    <col min="1032" max="1032" width="10" customWidth="1"/>
    <col min="1281" max="1281" width="4.453125" customWidth="1"/>
    <col min="1282" max="1282" width="10.08984375" customWidth="1"/>
    <col min="1283" max="1283" width="54.7265625" customWidth="1"/>
    <col min="1284" max="1284" width="50.7265625" customWidth="1"/>
    <col min="1285" max="1285" width="10" customWidth="1"/>
    <col min="1286" max="1286" width="10.08984375" customWidth="1"/>
    <col min="1287" max="1287" width="12.453125" customWidth="1"/>
    <col min="1288" max="1288" width="10" customWidth="1"/>
    <col min="1537" max="1537" width="4.453125" customWidth="1"/>
    <col min="1538" max="1538" width="10.08984375" customWidth="1"/>
    <col min="1539" max="1539" width="54.7265625" customWidth="1"/>
    <col min="1540" max="1540" width="50.7265625" customWidth="1"/>
    <col min="1541" max="1541" width="10" customWidth="1"/>
    <col min="1542" max="1542" width="10.08984375" customWidth="1"/>
    <col min="1543" max="1543" width="12.453125" customWidth="1"/>
    <col min="1544" max="1544" width="10" customWidth="1"/>
    <col min="1793" max="1793" width="4.453125" customWidth="1"/>
    <col min="1794" max="1794" width="10.08984375" customWidth="1"/>
    <col min="1795" max="1795" width="54.7265625" customWidth="1"/>
    <col min="1796" max="1796" width="50.7265625" customWidth="1"/>
    <col min="1797" max="1797" width="10" customWidth="1"/>
    <col min="1798" max="1798" width="10.08984375" customWidth="1"/>
    <col min="1799" max="1799" width="12.453125" customWidth="1"/>
    <col min="1800" max="1800" width="10" customWidth="1"/>
    <col min="2049" max="2049" width="4.453125" customWidth="1"/>
    <col min="2050" max="2050" width="10.08984375" customWidth="1"/>
    <col min="2051" max="2051" width="54.7265625" customWidth="1"/>
    <col min="2052" max="2052" width="50.7265625" customWidth="1"/>
    <col min="2053" max="2053" width="10" customWidth="1"/>
    <col min="2054" max="2054" width="10.08984375" customWidth="1"/>
    <col min="2055" max="2055" width="12.453125" customWidth="1"/>
    <col min="2056" max="2056" width="10" customWidth="1"/>
    <col min="2305" max="2305" width="4.453125" customWidth="1"/>
    <col min="2306" max="2306" width="10.08984375" customWidth="1"/>
    <col min="2307" max="2307" width="54.7265625" customWidth="1"/>
    <col min="2308" max="2308" width="50.7265625" customWidth="1"/>
    <col min="2309" max="2309" width="10" customWidth="1"/>
    <col min="2310" max="2310" width="10.08984375" customWidth="1"/>
    <col min="2311" max="2311" width="12.453125" customWidth="1"/>
    <col min="2312" max="2312" width="10" customWidth="1"/>
    <col min="2561" max="2561" width="4.453125" customWidth="1"/>
    <col min="2562" max="2562" width="10.08984375" customWidth="1"/>
    <col min="2563" max="2563" width="54.7265625" customWidth="1"/>
    <col min="2564" max="2564" width="50.7265625" customWidth="1"/>
    <col min="2565" max="2565" width="10" customWidth="1"/>
    <col min="2566" max="2566" width="10.08984375" customWidth="1"/>
    <col min="2567" max="2567" width="12.453125" customWidth="1"/>
    <col min="2568" max="2568" width="10" customWidth="1"/>
    <col min="2817" max="2817" width="4.453125" customWidth="1"/>
    <col min="2818" max="2818" width="10.08984375" customWidth="1"/>
    <col min="2819" max="2819" width="54.7265625" customWidth="1"/>
    <col min="2820" max="2820" width="50.7265625" customWidth="1"/>
    <col min="2821" max="2821" width="10" customWidth="1"/>
    <col min="2822" max="2822" width="10.08984375" customWidth="1"/>
    <col min="2823" max="2823" width="12.453125" customWidth="1"/>
    <col min="2824" max="2824" width="10" customWidth="1"/>
    <col min="3073" max="3073" width="4.453125" customWidth="1"/>
    <col min="3074" max="3074" width="10.08984375" customWidth="1"/>
    <col min="3075" max="3075" width="54.7265625" customWidth="1"/>
    <col min="3076" max="3076" width="50.7265625" customWidth="1"/>
    <col min="3077" max="3077" width="10" customWidth="1"/>
    <col min="3078" max="3078" width="10.08984375" customWidth="1"/>
    <col min="3079" max="3079" width="12.453125" customWidth="1"/>
    <col min="3080" max="3080" width="10" customWidth="1"/>
    <col min="3329" max="3329" width="4.453125" customWidth="1"/>
    <col min="3330" max="3330" width="10.08984375" customWidth="1"/>
    <col min="3331" max="3331" width="54.7265625" customWidth="1"/>
    <col min="3332" max="3332" width="50.7265625" customWidth="1"/>
    <col min="3333" max="3333" width="10" customWidth="1"/>
    <col min="3334" max="3334" width="10.08984375" customWidth="1"/>
    <col min="3335" max="3335" width="12.453125" customWidth="1"/>
    <col min="3336" max="3336" width="10" customWidth="1"/>
    <col min="3585" max="3585" width="4.453125" customWidth="1"/>
    <col min="3586" max="3586" width="10.08984375" customWidth="1"/>
    <col min="3587" max="3587" width="54.7265625" customWidth="1"/>
    <col min="3588" max="3588" width="50.7265625" customWidth="1"/>
    <col min="3589" max="3589" width="10" customWidth="1"/>
    <col min="3590" max="3590" width="10.08984375" customWidth="1"/>
    <col min="3591" max="3591" width="12.453125" customWidth="1"/>
    <col min="3592" max="3592" width="10" customWidth="1"/>
    <col min="3841" max="3841" width="4.453125" customWidth="1"/>
    <col min="3842" max="3842" width="10.08984375" customWidth="1"/>
    <col min="3843" max="3843" width="54.7265625" customWidth="1"/>
    <col min="3844" max="3844" width="50.7265625" customWidth="1"/>
    <col min="3845" max="3845" width="10" customWidth="1"/>
    <col min="3846" max="3846" width="10.08984375" customWidth="1"/>
    <col min="3847" max="3847" width="12.453125" customWidth="1"/>
    <col min="3848" max="3848" width="10" customWidth="1"/>
    <col min="4097" max="4097" width="4.453125" customWidth="1"/>
    <col min="4098" max="4098" width="10.08984375" customWidth="1"/>
    <col min="4099" max="4099" width="54.7265625" customWidth="1"/>
    <col min="4100" max="4100" width="50.7265625" customWidth="1"/>
    <col min="4101" max="4101" width="10" customWidth="1"/>
    <col min="4102" max="4102" width="10.08984375" customWidth="1"/>
    <col min="4103" max="4103" width="12.453125" customWidth="1"/>
    <col min="4104" max="4104" width="10" customWidth="1"/>
    <col min="4353" max="4353" width="4.453125" customWidth="1"/>
    <col min="4354" max="4354" width="10.08984375" customWidth="1"/>
    <col min="4355" max="4355" width="54.7265625" customWidth="1"/>
    <col min="4356" max="4356" width="50.7265625" customWidth="1"/>
    <col min="4357" max="4357" width="10" customWidth="1"/>
    <col min="4358" max="4358" width="10.08984375" customWidth="1"/>
    <col min="4359" max="4359" width="12.453125" customWidth="1"/>
    <col min="4360" max="4360" width="10" customWidth="1"/>
    <col min="4609" max="4609" width="4.453125" customWidth="1"/>
    <col min="4610" max="4610" width="10.08984375" customWidth="1"/>
    <col min="4611" max="4611" width="54.7265625" customWidth="1"/>
    <col min="4612" max="4612" width="50.7265625" customWidth="1"/>
    <col min="4613" max="4613" width="10" customWidth="1"/>
    <col min="4614" max="4614" width="10.08984375" customWidth="1"/>
    <col min="4615" max="4615" width="12.453125" customWidth="1"/>
    <col min="4616" max="4616" width="10" customWidth="1"/>
    <col min="4865" max="4865" width="4.453125" customWidth="1"/>
    <col min="4866" max="4866" width="10.08984375" customWidth="1"/>
    <col min="4867" max="4867" width="54.7265625" customWidth="1"/>
    <col min="4868" max="4868" width="50.7265625" customWidth="1"/>
    <col min="4869" max="4869" width="10" customWidth="1"/>
    <col min="4870" max="4870" width="10.08984375" customWidth="1"/>
    <col min="4871" max="4871" width="12.453125" customWidth="1"/>
    <col min="4872" max="4872" width="10" customWidth="1"/>
    <col min="5121" max="5121" width="4.453125" customWidth="1"/>
    <col min="5122" max="5122" width="10.08984375" customWidth="1"/>
    <col min="5123" max="5123" width="54.7265625" customWidth="1"/>
    <col min="5124" max="5124" width="50.7265625" customWidth="1"/>
    <col min="5125" max="5125" width="10" customWidth="1"/>
    <col min="5126" max="5126" width="10.08984375" customWidth="1"/>
    <col min="5127" max="5127" width="12.453125" customWidth="1"/>
    <col min="5128" max="5128" width="10" customWidth="1"/>
    <col min="5377" max="5377" width="4.453125" customWidth="1"/>
    <col min="5378" max="5378" width="10.08984375" customWidth="1"/>
    <col min="5379" max="5379" width="54.7265625" customWidth="1"/>
    <col min="5380" max="5380" width="50.7265625" customWidth="1"/>
    <col min="5381" max="5381" width="10" customWidth="1"/>
    <col min="5382" max="5382" width="10.08984375" customWidth="1"/>
    <col min="5383" max="5383" width="12.453125" customWidth="1"/>
    <col min="5384" max="5384" width="10" customWidth="1"/>
    <col min="5633" max="5633" width="4.453125" customWidth="1"/>
    <col min="5634" max="5634" width="10.08984375" customWidth="1"/>
    <col min="5635" max="5635" width="54.7265625" customWidth="1"/>
    <col min="5636" max="5636" width="50.7265625" customWidth="1"/>
    <col min="5637" max="5637" width="10" customWidth="1"/>
    <col min="5638" max="5638" width="10.08984375" customWidth="1"/>
    <col min="5639" max="5639" width="12.453125" customWidth="1"/>
    <col min="5640" max="5640" width="10" customWidth="1"/>
    <col min="5889" max="5889" width="4.453125" customWidth="1"/>
    <col min="5890" max="5890" width="10.08984375" customWidth="1"/>
    <col min="5891" max="5891" width="54.7265625" customWidth="1"/>
    <col min="5892" max="5892" width="50.7265625" customWidth="1"/>
    <col min="5893" max="5893" width="10" customWidth="1"/>
    <col min="5894" max="5894" width="10.08984375" customWidth="1"/>
    <col min="5895" max="5895" width="12.453125" customWidth="1"/>
    <col min="5896" max="5896" width="10" customWidth="1"/>
    <col min="6145" max="6145" width="4.453125" customWidth="1"/>
    <col min="6146" max="6146" width="10.08984375" customWidth="1"/>
    <col min="6147" max="6147" width="54.7265625" customWidth="1"/>
    <col min="6148" max="6148" width="50.7265625" customWidth="1"/>
    <col min="6149" max="6149" width="10" customWidth="1"/>
    <col min="6150" max="6150" width="10.08984375" customWidth="1"/>
    <col min="6151" max="6151" width="12.453125" customWidth="1"/>
    <col min="6152" max="6152" width="10" customWidth="1"/>
    <col min="6401" max="6401" width="4.453125" customWidth="1"/>
    <col min="6402" max="6402" width="10.08984375" customWidth="1"/>
    <col min="6403" max="6403" width="54.7265625" customWidth="1"/>
    <col min="6404" max="6404" width="50.7265625" customWidth="1"/>
    <col min="6405" max="6405" width="10" customWidth="1"/>
    <col min="6406" max="6406" width="10.08984375" customWidth="1"/>
    <col min="6407" max="6407" width="12.453125" customWidth="1"/>
    <col min="6408" max="6408" width="10" customWidth="1"/>
    <col min="6657" max="6657" width="4.453125" customWidth="1"/>
    <col min="6658" max="6658" width="10.08984375" customWidth="1"/>
    <col min="6659" max="6659" width="54.7265625" customWidth="1"/>
    <col min="6660" max="6660" width="50.7265625" customWidth="1"/>
    <col min="6661" max="6661" width="10" customWidth="1"/>
    <col min="6662" max="6662" width="10.08984375" customWidth="1"/>
    <col min="6663" max="6663" width="12.453125" customWidth="1"/>
    <col min="6664" max="6664" width="10" customWidth="1"/>
    <col min="6913" max="6913" width="4.453125" customWidth="1"/>
    <col min="6914" max="6914" width="10.08984375" customWidth="1"/>
    <col min="6915" max="6915" width="54.7265625" customWidth="1"/>
    <col min="6916" max="6916" width="50.7265625" customWidth="1"/>
    <col min="6917" max="6917" width="10" customWidth="1"/>
    <col min="6918" max="6918" width="10.08984375" customWidth="1"/>
    <col min="6919" max="6919" width="12.453125" customWidth="1"/>
    <col min="6920" max="6920" width="10" customWidth="1"/>
    <col min="7169" max="7169" width="4.453125" customWidth="1"/>
    <col min="7170" max="7170" width="10.08984375" customWidth="1"/>
    <col min="7171" max="7171" width="54.7265625" customWidth="1"/>
    <col min="7172" max="7172" width="50.7265625" customWidth="1"/>
    <col min="7173" max="7173" width="10" customWidth="1"/>
    <col min="7174" max="7174" width="10.08984375" customWidth="1"/>
    <col min="7175" max="7175" width="12.453125" customWidth="1"/>
    <col min="7176" max="7176" width="10" customWidth="1"/>
    <col min="7425" max="7425" width="4.453125" customWidth="1"/>
    <col min="7426" max="7426" width="10.08984375" customWidth="1"/>
    <col min="7427" max="7427" width="54.7265625" customWidth="1"/>
    <col min="7428" max="7428" width="50.7265625" customWidth="1"/>
    <col min="7429" max="7429" width="10" customWidth="1"/>
    <col min="7430" max="7430" width="10.08984375" customWidth="1"/>
    <col min="7431" max="7431" width="12.453125" customWidth="1"/>
    <col min="7432" max="7432" width="10" customWidth="1"/>
    <col min="7681" max="7681" width="4.453125" customWidth="1"/>
    <col min="7682" max="7682" width="10.08984375" customWidth="1"/>
    <col min="7683" max="7683" width="54.7265625" customWidth="1"/>
    <col min="7684" max="7684" width="50.7265625" customWidth="1"/>
    <col min="7685" max="7685" width="10" customWidth="1"/>
    <col min="7686" max="7686" width="10.08984375" customWidth="1"/>
    <col min="7687" max="7687" width="12.453125" customWidth="1"/>
    <col min="7688" max="7688" width="10" customWidth="1"/>
    <col min="7937" max="7937" width="4.453125" customWidth="1"/>
    <col min="7938" max="7938" width="10.08984375" customWidth="1"/>
    <col min="7939" max="7939" width="54.7265625" customWidth="1"/>
    <col min="7940" max="7940" width="50.7265625" customWidth="1"/>
    <col min="7941" max="7941" width="10" customWidth="1"/>
    <col min="7942" max="7942" width="10.08984375" customWidth="1"/>
    <col min="7943" max="7943" width="12.453125" customWidth="1"/>
    <col min="7944" max="7944" width="10" customWidth="1"/>
    <col min="8193" max="8193" width="4.453125" customWidth="1"/>
    <col min="8194" max="8194" width="10.08984375" customWidth="1"/>
    <col min="8195" max="8195" width="54.7265625" customWidth="1"/>
    <col min="8196" max="8196" width="50.7265625" customWidth="1"/>
    <col min="8197" max="8197" width="10" customWidth="1"/>
    <col min="8198" max="8198" width="10.08984375" customWidth="1"/>
    <col min="8199" max="8199" width="12.453125" customWidth="1"/>
    <col min="8200" max="8200" width="10" customWidth="1"/>
    <col min="8449" max="8449" width="4.453125" customWidth="1"/>
    <col min="8450" max="8450" width="10.08984375" customWidth="1"/>
    <col min="8451" max="8451" width="54.7265625" customWidth="1"/>
    <col min="8452" max="8452" width="50.7265625" customWidth="1"/>
    <col min="8453" max="8453" width="10" customWidth="1"/>
    <col min="8454" max="8454" width="10.08984375" customWidth="1"/>
    <col min="8455" max="8455" width="12.453125" customWidth="1"/>
    <col min="8456" max="8456" width="10" customWidth="1"/>
    <col min="8705" max="8705" width="4.453125" customWidth="1"/>
    <col min="8706" max="8706" width="10.08984375" customWidth="1"/>
    <col min="8707" max="8707" width="54.7265625" customWidth="1"/>
    <col min="8708" max="8708" width="50.7265625" customWidth="1"/>
    <col min="8709" max="8709" width="10" customWidth="1"/>
    <col min="8710" max="8710" width="10.08984375" customWidth="1"/>
    <col min="8711" max="8711" width="12.453125" customWidth="1"/>
    <col min="8712" max="8712" width="10" customWidth="1"/>
    <col min="8961" max="8961" width="4.453125" customWidth="1"/>
    <col min="8962" max="8962" width="10.08984375" customWidth="1"/>
    <col min="8963" max="8963" width="54.7265625" customWidth="1"/>
    <col min="8964" max="8964" width="50.7265625" customWidth="1"/>
    <col min="8965" max="8965" width="10" customWidth="1"/>
    <col min="8966" max="8966" width="10.08984375" customWidth="1"/>
    <col min="8967" max="8967" width="12.453125" customWidth="1"/>
    <col min="8968" max="8968" width="10" customWidth="1"/>
    <col min="9217" max="9217" width="4.453125" customWidth="1"/>
    <col min="9218" max="9218" width="10.08984375" customWidth="1"/>
    <col min="9219" max="9219" width="54.7265625" customWidth="1"/>
    <col min="9220" max="9220" width="50.7265625" customWidth="1"/>
    <col min="9221" max="9221" width="10" customWidth="1"/>
    <col min="9222" max="9222" width="10.08984375" customWidth="1"/>
    <col min="9223" max="9223" width="12.453125" customWidth="1"/>
    <col min="9224" max="9224" width="10" customWidth="1"/>
    <col min="9473" max="9473" width="4.453125" customWidth="1"/>
    <col min="9474" max="9474" width="10.08984375" customWidth="1"/>
    <col min="9475" max="9475" width="54.7265625" customWidth="1"/>
    <col min="9476" max="9476" width="50.7265625" customWidth="1"/>
    <col min="9477" max="9477" width="10" customWidth="1"/>
    <col min="9478" max="9478" width="10.08984375" customWidth="1"/>
    <col min="9479" max="9479" width="12.453125" customWidth="1"/>
    <col min="9480" max="9480" width="10" customWidth="1"/>
    <col min="9729" max="9729" width="4.453125" customWidth="1"/>
    <col min="9730" max="9730" width="10.08984375" customWidth="1"/>
    <col min="9731" max="9731" width="54.7265625" customWidth="1"/>
    <col min="9732" max="9732" width="50.7265625" customWidth="1"/>
    <col min="9733" max="9733" width="10" customWidth="1"/>
    <col min="9734" max="9734" width="10.08984375" customWidth="1"/>
    <col min="9735" max="9735" width="12.453125" customWidth="1"/>
    <col min="9736" max="9736" width="10" customWidth="1"/>
    <col min="9985" max="9985" width="4.453125" customWidth="1"/>
    <col min="9986" max="9986" width="10.08984375" customWidth="1"/>
    <col min="9987" max="9987" width="54.7265625" customWidth="1"/>
    <col min="9988" max="9988" width="50.7265625" customWidth="1"/>
    <col min="9989" max="9989" width="10" customWidth="1"/>
    <col min="9990" max="9990" width="10.08984375" customWidth="1"/>
    <col min="9991" max="9991" width="12.453125" customWidth="1"/>
    <col min="9992" max="9992" width="10" customWidth="1"/>
    <col min="10241" max="10241" width="4.453125" customWidth="1"/>
    <col min="10242" max="10242" width="10.08984375" customWidth="1"/>
    <col min="10243" max="10243" width="54.7265625" customWidth="1"/>
    <col min="10244" max="10244" width="50.7265625" customWidth="1"/>
    <col min="10245" max="10245" width="10" customWidth="1"/>
    <col min="10246" max="10246" width="10.08984375" customWidth="1"/>
    <col min="10247" max="10247" width="12.453125" customWidth="1"/>
    <col min="10248" max="10248" width="10" customWidth="1"/>
    <col min="10497" max="10497" width="4.453125" customWidth="1"/>
    <col min="10498" max="10498" width="10.08984375" customWidth="1"/>
    <col min="10499" max="10499" width="54.7265625" customWidth="1"/>
    <col min="10500" max="10500" width="50.7265625" customWidth="1"/>
    <col min="10501" max="10501" width="10" customWidth="1"/>
    <col min="10502" max="10502" width="10.08984375" customWidth="1"/>
    <col min="10503" max="10503" width="12.453125" customWidth="1"/>
    <col min="10504" max="10504" width="10" customWidth="1"/>
    <col min="10753" max="10753" width="4.453125" customWidth="1"/>
    <col min="10754" max="10754" width="10.08984375" customWidth="1"/>
    <col min="10755" max="10755" width="54.7265625" customWidth="1"/>
    <col min="10756" max="10756" width="50.7265625" customWidth="1"/>
    <col min="10757" max="10757" width="10" customWidth="1"/>
    <col min="10758" max="10758" width="10.08984375" customWidth="1"/>
    <col min="10759" max="10759" width="12.453125" customWidth="1"/>
    <col min="10760" max="10760" width="10" customWidth="1"/>
    <col min="11009" max="11009" width="4.453125" customWidth="1"/>
    <col min="11010" max="11010" width="10.08984375" customWidth="1"/>
    <col min="11011" max="11011" width="54.7265625" customWidth="1"/>
    <col min="11012" max="11012" width="50.7265625" customWidth="1"/>
    <col min="11013" max="11013" width="10" customWidth="1"/>
    <col min="11014" max="11014" width="10.08984375" customWidth="1"/>
    <col min="11015" max="11015" width="12.453125" customWidth="1"/>
    <col min="11016" max="11016" width="10" customWidth="1"/>
    <col min="11265" max="11265" width="4.453125" customWidth="1"/>
    <col min="11266" max="11266" width="10.08984375" customWidth="1"/>
    <col min="11267" max="11267" width="54.7265625" customWidth="1"/>
    <col min="11268" max="11268" width="50.7265625" customWidth="1"/>
    <col min="11269" max="11269" width="10" customWidth="1"/>
    <col min="11270" max="11270" width="10.08984375" customWidth="1"/>
    <col min="11271" max="11271" width="12.453125" customWidth="1"/>
    <col min="11272" max="11272" width="10" customWidth="1"/>
    <col min="11521" max="11521" width="4.453125" customWidth="1"/>
    <col min="11522" max="11522" width="10.08984375" customWidth="1"/>
    <col min="11523" max="11523" width="54.7265625" customWidth="1"/>
    <col min="11524" max="11524" width="50.7265625" customWidth="1"/>
    <col min="11525" max="11525" width="10" customWidth="1"/>
    <col min="11526" max="11526" width="10.08984375" customWidth="1"/>
    <col min="11527" max="11527" width="12.453125" customWidth="1"/>
    <col min="11528" max="11528" width="10" customWidth="1"/>
    <col min="11777" max="11777" width="4.453125" customWidth="1"/>
    <col min="11778" max="11778" width="10.08984375" customWidth="1"/>
    <col min="11779" max="11779" width="54.7265625" customWidth="1"/>
    <col min="11780" max="11780" width="50.7265625" customWidth="1"/>
    <col min="11781" max="11781" width="10" customWidth="1"/>
    <col min="11782" max="11782" width="10.08984375" customWidth="1"/>
    <col min="11783" max="11783" width="12.453125" customWidth="1"/>
    <col min="11784" max="11784" width="10" customWidth="1"/>
    <col min="12033" max="12033" width="4.453125" customWidth="1"/>
    <col min="12034" max="12034" width="10.08984375" customWidth="1"/>
    <col min="12035" max="12035" width="54.7265625" customWidth="1"/>
    <col min="12036" max="12036" width="50.7265625" customWidth="1"/>
    <col min="12037" max="12037" width="10" customWidth="1"/>
    <col min="12038" max="12038" width="10.08984375" customWidth="1"/>
    <col min="12039" max="12039" width="12.453125" customWidth="1"/>
    <col min="12040" max="12040" width="10" customWidth="1"/>
    <col min="12289" max="12289" width="4.453125" customWidth="1"/>
    <col min="12290" max="12290" width="10.08984375" customWidth="1"/>
    <col min="12291" max="12291" width="54.7265625" customWidth="1"/>
    <col min="12292" max="12292" width="50.7265625" customWidth="1"/>
    <col min="12293" max="12293" width="10" customWidth="1"/>
    <col min="12294" max="12294" width="10.08984375" customWidth="1"/>
    <col min="12295" max="12295" width="12.453125" customWidth="1"/>
    <col min="12296" max="12296" width="10" customWidth="1"/>
    <col min="12545" max="12545" width="4.453125" customWidth="1"/>
    <col min="12546" max="12546" width="10.08984375" customWidth="1"/>
    <col min="12547" max="12547" width="54.7265625" customWidth="1"/>
    <col min="12548" max="12548" width="50.7265625" customWidth="1"/>
    <col min="12549" max="12549" width="10" customWidth="1"/>
    <col min="12550" max="12550" width="10.08984375" customWidth="1"/>
    <col min="12551" max="12551" width="12.453125" customWidth="1"/>
    <col min="12552" max="12552" width="10" customWidth="1"/>
    <col min="12801" max="12801" width="4.453125" customWidth="1"/>
    <col min="12802" max="12802" width="10.08984375" customWidth="1"/>
    <col min="12803" max="12803" width="54.7265625" customWidth="1"/>
    <col min="12804" max="12804" width="50.7265625" customWidth="1"/>
    <col min="12805" max="12805" width="10" customWidth="1"/>
    <col min="12806" max="12806" width="10.08984375" customWidth="1"/>
    <col min="12807" max="12807" width="12.453125" customWidth="1"/>
    <col min="12808" max="12808" width="10" customWidth="1"/>
    <col min="13057" max="13057" width="4.453125" customWidth="1"/>
    <col min="13058" max="13058" width="10.08984375" customWidth="1"/>
    <col min="13059" max="13059" width="54.7265625" customWidth="1"/>
    <col min="13060" max="13060" width="50.7265625" customWidth="1"/>
    <col min="13061" max="13061" width="10" customWidth="1"/>
    <col min="13062" max="13062" width="10.08984375" customWidth="1"/>
    <col min="13063" max="13063" width="12.453125" customWidth="1"/>
    <col min="13064" max="13064" width="10" customWidth="1"/>
    <col min="13313" max="13313" width="4.453125" customWidth="1"/>
    <col min="13314" max="13314" width="10.08984375" customWidth="1"/>
    <col min="13315" max="13315" width="54.7265625" customWidth="1"/>
    <col min="13316" max="13316" width="50.7265625" customWidth="1"/>
    <col min="13317" max="13317" width="10" customWidth="1"/>
    <col min="13318" max="13318" width="10.08984375" customWidth="1"/>
    <col min="13319" max="13319" width="12.453125" customWidth="1"/>
    <col min="13320" max="13320" width="10" customWidth="1"/>
    <col min="13569" max="13569" width="4.453125" customWidth="1"/>
    <col min="13570" max="13570" width="10.08984375" customWidth="1"/>
    <col min="13571" max="13571" width="54.7265625" customWidth="1"/>
    <col min="13572" max="13572" width="50.7265625" customWidth="1"/>
    <col min="13573" max="13573" width="10" customWidth="1"/>
    <col min="13574" max="13574" width="10.08984375" customWidth="1"/>
    <col min="13575" max="13575" width="12.453125" customWidth="1"/>
    <col min="13576" max="13576" width="10" customWidth="1"/>
    <col min="13825" max="13825" width="4.453125" customWidth="1"/>
    <col min="13826" max="13826" width="10.08984375" customWidth="1"/>
    <col min="13827" max="13827" width="54.7265625" customWidth="1"/>
    <col min="13828" max="13828" width="50.7265625" customWidth="1"/>
    <col min="13829" max="13829" width="10" customWidth="1"/>
    <col min="13830" max="13830" width="10.08984375" customWidth="1"/>
    <col min="13831" max="13831" width="12.453125" customWidth="1"/>
    <col min="13832" max="13832" width="10" customWidth="1"/>
    <col min="14081" max="14081" width="4.453125" customWidth="1"/>
    <col min="14082" max="14082" width="10.08984375" customWidth="1"/>
    <col min="14083" max="14083" width="54.7265625" customWidth="1"/>
    <col min="14084" max="14084" width="50.7265625" customWidth="1"/>
    <col min="14085" max="14085" width="10" customWidth="1"/>
    <col min="14086" max="14086" width="10.08984375" customWidth="1"/>
    <col min="14087" max="14087" width="12.453125" customWidth="1"/>
    <col min="14088" max="14088" width="10" customWidth="1"/>
    <col min="14337" max="14337" width="4.453125" customWidth="1"/>
    <col min="14338" max="14338" width="10.08984375" customWidth="1"/>
    <col min="14339" max="14339" width="54.7265625" customWidth="1"/>
    <col min="14340" max="14340" width="50.7265625" customWidth="1"/>
    <col min="14341" max="14341" width="10" customWidth="1"/>
    <col min="14342" max="14342" width="10.08984375" customWidth="1"/>
    <col min="14343" max="14343" width="12.453125" customWidth="1"/>
    <col min="14344" max="14344" width="10" customWidth="1"/>
    <col min="14593" max="14593" width="4.453125" customWidth="1"/>
    <col min="14594" max="14594" width="10.08984375" customWidth="1"/>
    <col min="14595" max="14595" width="54.7265625" customWidth="1"/>
    <col min="14596" max="14596" width="50.7265625" customWidth="1"/>
    <col min="14597" max="14597" width="10" customWidth="1"/>
    <col min="14598" max="14598" width="10.08984375" customWidth="1"/>
    <col min="14599" max="14599" width="12.453125" customWidth="1"/>
    <col min="14600" max="14600" width="10" customWidth="1"/>
    <col min="14849" max="14849" width="4.453125" customWidth="1"/>
    <col min="14850" max="14850" width="10.08984375" customWidth="1"/>
    <col min="14851" max="14851" width="54.7265625" customWidth="1"/>
    <col min="14852" max="14852" width="50.7265625" customWidth="1"/>
    <col min="14853" max="14853" width="10" customWidth="1"/>
    <col min="14854" max="14854" width="10.08984375" customWidth="1"/>
    <col min="14855" max="14855" width="12.453125" customWidth="1"/>
    <col min="14856" max="14856" width="10" customWidth="1"/>
    <col min="15105" max="15105" width="4.453125" customWidth="1"/>
    <col min="15106" max="15106" width="10.08984375" customWidth="1"/>
    <col min="15107" max="15107" width="54.7265625" customWidth="1"/>
    <col min="15108" max="15108" width="50.7265625" customWidth="1"/>
    <col min="15109" max="15109" width="10" customWidth="1"/>
    <col min="15110" max="15110" width="10.08984375" customWidth="1"/>
    <col min="15111" max="15111" width="12.453125" customWidth="1"/>
    <col min="15112" max="15112" width="10" customWidth="1"/>
    <col min="15361" max="15361" width="4.453125" customWidth="1"/>
    <col min="15362" max="15362" width="10.08984375" customWidth="1"/>
    <col min="15363" max="15363" width="54.7265625" customWidth="1"/>
    <col min="15364" max="15364" width="50.7265625" customWidth="1"/>
    <col min="15365" max="15365" width="10" customWidth="1"/>
    <col min="15366" max="15366" width="10.08984375" customWidth="1"/>
    <col min="15367" max="15367" width="12.453125" customWidth="1"/>
    <col min="15368" max="15368" width="10" customWidth="1"/>
    <col min="15617" max="15617" width="4.453125" customWidth="1"/>
    <col min="15618" max="15618" width="10.08984375" customWidth="1"/>
    <col min="15619" max="15619" width="54.7265625" customWidth="1"/>
    <col min="15620" max="15620" width="50.7265625" customWidth="1"/>
    <col min="15621" max="15621" width="10" customWidth="1"/>
    <col min="15622" max="15622" width="10.08984375" customWidth="1"/>
    <col min="15623" max="15623" width="12.453125" customWidth="1"/>
    <col min="15624" max="15624" width="10" customWidth="1"/>
    <col min="15873" max="15873" width="4.453125" customWidth="1"/>
    <col min="15874" max="15874" width="10.08984375" customWidth="1"/>
    <col min="15875" max="15875" width="54.7265625" customWidth="1"/>
    <col min="15876" max="15876" width="50.7265625" customWidth="1"/>
    <col min="15877" max="15877" width="10" customWidth="1"/>
    <col min="15878" max="15878" width="10.08984375" customWidth="1"/>
    <col min="15879" max="15879" width="12.453125" customWidth="1"/>
    <col min="15880" max="15880" width="10" customWidth="1"/>
    <col min="16129" max="16129" width="4.453125" customWidth="1"/>
    <col min="16130" max="16130" width="10.08984375" customWidth="1"/>
    <col min="16131" max="16131" width="54.7265625" customWidth="1"/>
    <col min="16132" max="16132" width="50.7265625" customWidth="1"/>
    <col min="16133" max="16133" width="10" customWidth="1"/>
    <col min="16134" max="16134" width="10.08984375" customWidth="1"/>
    <col min="16135" max="16135" width="12.453125" customWidth="1"/>
    <col min="16136" max="16136" width="10" customWidth="1"/>
  </cols>
  <sheetData>
    <row r="1" spans="1:11" ht="32.25" customHeight="1" thickBot="1" x14ac:dyDescent="0.3">
      <c r="A1" s="173" t="s">
        <v>46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s="138" customFormat="1" ht="28.5" customHeight="1" x14ac:dyDescent="0.25">
      <c r="A2" s="1" t="s">
        <v>47</v>
      </c>
      <c r="B2" s="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12</v>
      </c>
      <c r="I2" s="72" t="s">
        <v>54</v>
      </c>
      <c r="J2" s="72" t="s">
        <v>55</v>
      </c>
      <c r="K2" s="137" t="s">
        <v>56</v>
      </c>
    </row>
    <row r="3" spans="1:11" s="138" customFormat="1" ht="28.5" customHeight="1" x14ac:dyDescent="0.25">
      <c r="A3" s="139">
        <v>1</v>
      </c>
      <c r="B3" s="175" t="s">
        <v>121</v>
      </c>
      <c r="C3" s="140" t="s">
        <v>136</v>
      </c>
      <c r="D3" s="141"/>
      <c r="E3" s="141"/>
      <c r="F3" s="141"/>
      <c r="G3" s="141"/>
      <c r="H3" s="140"/>
      <c r="I3" s="140"/>
      <c r="J3" s="140"/>
      <c r="K3" s="142"/>
    </row>
    <row r="4" spans="1:11" s="138" customFormat="1" ht="28.5" customHeight="1" x14ac:dyDescent="0.25">
      <c r="A4" s="139">
        <v>2</v>
      </c>
      <c r="B4" s="176"/>
      <c r="C4" s="140" t="s">
        <v>137</v>
      </c>
      <c r="D4" s="141"/>
      <c r="E4" s="141"/>
      <c r="F4" s="141"/>
      <c r="G4" s="141"/>
      <c r="H4" s="140"/>
      <c r="I4" s="140"/>
      <c r="J4" s="140"/>
      <c r="K4" s="142"/>
    </row>
    <row r="5" spans="1:11" s="138" customFormat="1" ht="25" customHeight="1" x14ac:dyDescent="0.25">
      <c r="A5" s="139">
        <v>3</v>
      </c>
      <c r="B5" s="177"/>
      <c r="C5" s="140" t="s">
        <v>139</v>
      </c>
      <c r="D5" s="141"/>
      <c r="E5" s="141"/>
      <c r="F5" s="141"/>
      <c r="G5" s="141"/>
      <c r="H5" s="140"/>
      <c r="I5" s="140"/>
      <c r="J5" s="140"/>
      <c r="K5" s="142"/>
    </row>
    <row r="6" spans="1:11" s="138" customFormat="1" ht="41.25" customHeight="1" x14ac:dyDescent="0.25">
      <c r="A6" s="139">
        <v>4</v>
      </c>
      <c r="B6" s="146" t="s">
        <v>142</v>
      </c>
      <c r="C6" s="140" t="s">
        <v>143</v>
      </c>
      <c r="D6" s="141"/>
      <c r="E6" s="141"/>
      <c r="F6" s="141"/>
      <c r="G6" s="141"/>
      <c r="H6" s="140"/>
      <c r="I6" s="140"/>
      <c r="J6" s="140"/>
      <c r="K6" s="142"/>
    </row>
    <row r="7" spans="1:11" s="138" customFormat="1" ht="27.75" customHeight="1" x14ac:dyDescent="0.25">
      <c r="A7" s="139">
        <v>5</v>
      </c>
      <c r="B7" s="145" t="s">
        <v>146</v>
      </c>
      <c r="C7" s="140" t="s">
        <v>147</v>
      </c>
      <c r="D7" s="141"/>
      <c r="E7" s="141"/>
      <c r="F7" s="141"/>
      <c r="G7" s="141"/>
      <c r="H7" s="140"/>
      <c r="I7" s="140"/>
      <c r="J7" s="140"/>
      <c r="K7" s="142"/>
    </row>
    <row r="8" spans="1:11" s="138" customFormat="1" ht="25" customHeight="1" x14ac:dyDescent="0.25">
      <c r="A8" s="139">
        <v>6</v>
      </c>
      <c r="B8" s="144" t="s">
        <v>122</v>
      </c>
      <c r="C8" s="140" t="s">
        <v>131</v>
      </c>
      <c r="D8" s="141"/>
      <c r="E8" s="141"/>
      <c r="F8" s="141"/>
      <c r="G8" s="141"/>
      <c r="H8" s="140"/>
      <c r="I8" s="140"/>
      <c r="J8" s="140"/>
      <c r="K8" s="142"/>
    </row>
    <row r="9" spans="1:11" s="138" customFormat="1" ht="30.75" customHeight="1" x14ac:dyDescent="0.25">
      <c r="A9" s="174" t="s">
        <v>71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</row>
  </sheetData>
  <mergeCells count="3">
    <mergeCell ref="A1:K1"/>
    <mergeCell ref="A9:K9"/>
    <mergeCell ref="B3:B5"/>
  </mergeCells>
  <phoneticPr fontId="6" type="noConversion"/>
  <printOptions horizontalCentered="1"/>
  <pageMargins left="0.31" right="0.31" top="0.35" bottom="0.16" header="0.31" footer="0.31"/>
  <pageSetup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首页</vt:lpstr>
      <vt:lpstr>评分</vt:lpstr>
      <vt:lpstr>一般</vt:lpstr>
      <vt:lpstr>问题清单</vt:lpstr>
      <vt:lpstr>首页!Print_Area</vt:lpstr>
    </vt:vector>
  </TitlesOfParts>
  <Company>Shanghai Yangfeng Johnson Controls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1</cp:lastModifiedBy>
  <cp:lastPrinted>2021-03-10T07:13:18Z</cp:lastPrinted>
  <dcterms:created xsi:type="dcterms:W3CDTF">2012-12-19T01:50:56Z</dcterms:created>
  <dcterms:modified xsi:type="dcterms:W3CDTF">2023-03-06T00:40:34Z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